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12-22_Pressure_Washing_Services/2_SOLICITATION/"/>
    </mc:Choice>
  </mc:AlternateContent>
  <xr:revisionPtr revIDLastSave="274" documentId="8_{7102446A-C4FF-4460-813D-8B79E8917DE6}" xr6:coauthVersionLast="46" xr6:coauthVersionMax="47" xr10:uidLastSave="{84B4E574-B546-4968-AD04-7ACA7B0E7584}"/>
  <bookViews>
    <workbookView xWindow="-120" yWindow="-120" windowWidth="29040" windowHeight="15840" xr2:uid="{00000000-000D-0000-FFFF-FFFF00000000}"/>
  </bookViews>
  <sheets>
    <sheet name="Tabl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7" i="1" l="1"/>
  <c r="C156" i="1"/>
  <c r="C155" i="1"/>
  <c r="C153" i="1"/>
  <c r="L149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24" i="1"/>
  <c r="L120" i="1"/>
  <c r="L111" i="1"/>
  <c r="L112" i="1"/>
  <c r="L113" i="1"/>
  <c r="L114" i="1"/>
  <c r="L115" i="1"/>
  <c r="L116" i="1"/>
  <c r="L117" i="1"/>
  <c r="L118" i="1"/>
  <c r="L119" i="1"/>
  <c r="L110" i="1"/>
  <c r="L106" i="1"/>
  <c r="L104" i="1"/>
  <c r="L105" i="1"/>
  <c r="L103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7" i="1"/>
  <c r="L74" i="1"/>
  <c r="L75" i="1"/>
  <c r="L73" i="1"/>
  <c r="L69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33" i="1"/>
  <c r="L5" i="1"/>
  <c r="L6" i="1"/>
  <c r="L29" i="1" s="1"/>
  <c r="C152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D120" i="1"/>
  <c r="D106" i="1"/>
  <c r="D99" i="1"/>
  <c r="D69" i="1"/>
  <c r="L76" i="1"/>
  <c r="L99" i="1" l="1"/>
  <c r="C154" i="1" s="1"/>
  <c r="C158" i="1" s="1"/>
  <c r="D11" i="1"/>
  <c r="D29" i="1" s="1"/>
  <c r="D149" i="1" l="1"/>
</calcChain>
</file>

<file path=xl/sharedStrings.xml><?xml version="1.0" encoding="utf-8"?>
<sst xmlns="http://schemas.openxmlformats.org/spreadsheetml/2006/main" count="633" uniqueCount="224">
  <si>
    <t>Instructions:  Complete the unit price for service location.   Include completed Exhibit C with your bid submittal package and transfer the GRAND TOTAL to Bid Pricing Form, page 23 of ITB # 12-22.</t>
  </si>
  <si>
    <r>
      <rPr>
        <b/>
        <u/>
        <sz val="8"/>
        <rFont val="Arial"/>
        <family val="2"/>
      </rPr>
      <t>PRESSURE WASHING SITES FOR GROUP 1862</t>
    </r>
  </si>
  <si>
    <t>Site Map #</t>
  </si>
  <si>
    <t>Complex</t>
  </si>
  <si>
    <t>Target Area</t>
  </si>
  <si>
    <t>Estimated Square Footage</t>
  </si>
  <si>
    <t>Feb.</t>
  </si>
  <si>
    <t>Late May</t>
  </si>
  <si>
    <t>Late Aug.</t>
  </si>
  <si>
    <t>Nov.</t>
  </si>
  <si>
    <t>Estimated Frequency of Service per Year</t>
  </si>
  <si>
    <t>Special Schedule</t>
  </si>
  <si>
    <t>Price per Service</t>
  </si>
  <si>
    <t>Total Annual Price</t>
  </si>
  <si>
    <t>B1862-1</t>
  </si>
  <si>
    <t>Bay Park - Sand Key</t>
  </si>
  <si>
    <t>Playground Sidewalk, Pads</t>
  </si>
  <si>
    <t>x</t>
  </si>
  <si>
    <t>Sanitize Playground Equipment</t>
  </si>
  <si>
    <t>n/a</t>
  </si>
  <si>
    <t>Monthly</t>
  </si>
  <si>
    <t>B1862-2</t>
  </si>
  <si>
    <t>Beachwalk</t>
  </si>
  <si>
    <t>Sidewalk, Pads</t>
  </si>
  <si>
    <t>B1862-3</t>
  </si>
  <si>
    <t>Clearwater Beach Recreation Center</t>
  </si>
  <si>
    <t>B1862-4</t>
  </si>
  <si>
    <t>Gateway to the Beach</t>
  </si>
  <si>
    <t>B1862-5</t>
  </si>
  <si>
    <t>Gateway - Fishing Bridge</t>
  </si>
  <si>
    <t>Sidewalk</t>
  </si>
  <si>
    <t>B1862-6</t>
  </si>
  <si>
    <t>Mandalay Park</t>
  </si>
  <si>
    <t>Sidewalk, Pads, Bathrooms</t>
  </si>
  <si>
    <t>B1862-7</t>
  </si>
  <si>
    <t>Mandalya Streetscape</t>
  </si>
  <si>
    <t>B1862-8</t>
  </si>
  <si>
    <t>McKay Park</t>
  </si>
  <si>
    <t>B1862-9</t>
  </si>
  <si>
    <t>Pier 60 Park</t>
  </si>
  <si>
    <t>Playground Sidewalk, Pads, Bathroom</t>
  </si>
  <si>
    <t>Pavilion (roofs)</t>
  </si>
  <si>
    <t>B1862-10</t>
  </si>
  <si>
    <t>Sunset Sam Park</t>
  </si>
  <si>
    <t>Sidewalks/Pads</t>
  </si>
  <si>
    <t>B1862-11</t>
  </si>
  <si>
    <t>Pier 60 West of turnstile</t>
  </si>
  <si>
    <t>Three (3) Pavilion (roof only)</t>
  </si>
  <si>
    <t xml:space="preserve">Two (2) times monthly/ Oct-Sept </t>
  </si>
  <si>
    <t>Concrete, railings (tops, slats, and posts), and cutting boards</t>
  </si>
  <si>
    <t>Two (2) times weekly/ Oct-Sept.</t>
  </si>
  <si>
    <t>Pier 60 East of turnstile</t>
  </si>
  <si>
    <t>Concrete and Railings (tops, slats, and posts)</t>
  </si>
  <si>
    <t>Jan,Apr, Aug.</t>
  </si>
  <si>
    <t>Benches/Bench Supports, Trash Cans, and Clean Sight Viewers</t>
  </si>
  <si>
    <t>Three (3) Pavilion</t>
  </si>
  <si>
    <t>B1862-12</t>
  </si>
  <si>
    <t>Papaya Street Plaza</t>
  </si>
  <si>
    <t>Pavers</t>
  </si>
  <si>
    <t>Wooden Dock/Boardwalk</t>
  </si>
  <si>
    <t>Weekly/ Oct-Sept</t>
  </si>
  <si>
    <t>B1862-13</t>
  </si>
  <si>
    <t xml:space="preserve">South Beach Bathroom </t>
  </si>
  <si>
    <t>Five-Pack bathroom/floors only</t>
  </si>
  <si>
    <t>B1862-14</t>
  </si>
  <si>
    <t>Sand Key Park Fishing Piers</t>
  </si>
  <si>
    <t>B1862-15</t>
  </si>
  <si>
    <t>Sand Key Bayside Park</t>
  </si>
  <si>
    <t>Bathrooms/floors only</t>
  </si>
  <si>
    <t>Group 1862,  Total Estimated Square Footage:</t>
  </si>
  <si>
    <t>Group 1862, Total Price:</t>
  </si>
  <si>
    <r>
      <rPr>
        <b/>
        <u/>
        <sz val="7"/>
        <rFont val="Arial"/>
        <family val="2"/>
      </rPr>
      <t>PRESSURE WASHING SITES FOR GROUP 1863</t>
    </r>
  </si>
  <si>
    <t>N1863-1</t>
  </si>
  <si>
    <t>Bayview Park</t>
  </si>
  <si>
    <t>Pavilion (no roof)</t>
  </si>
  <si>
    <t>N1863-2</t>
  </si>
  <si>
    <t>Cherry Harris Park</t>
  </si>
  <si>
    <t>Sidewalks</t>
  </si>
  <si>
    <t>Pavilions (roofs)</t>
  </si>
  <si>
    <t>N1863-3</t>
  </si>
  <si>
    <t>Coachman Ridge Park</t>
  </si>
  <si>
    <t>Racquet Ball Court</t>
  </si>
  <si>
    <t>Tennis Courts</t>
  </si>
  <si>
    <t>N1863-4</t>
  </si>
  <si>
    <t>Del Oro Park</t>
  </si>
  <si>
    <t>N1863-5</t>
  </si>
  <si>
    <t>Forest Run Park</t>
  </si>
  <si>
    <t>N1863-6</t>
  </si>
  <si>
    <t>Long Center</t>
  </si>
  <si>
    <t>Courtyard</t>
  </si>
  <si>
    <t>Long Center playground restrooms</t>
  </si>
  <si>
    <t>Floors only</t>
  </si>
  <si>
    <t>N1863-7</t>
  </si>
  <si>
    <t>Montclair Park</t>
  </si>
  <si>
    <t>Playground</t>
  </si>
  <si>
    <t>N1863-8</t>
  </si>
  <si>
    <t>North Greenwood Rec. Center</t>
  </si>
  <si>
    <t>Patio Deck</t>
  </si>
  <si>
    <t>Sidewalks (MLK), Pads</t>
  </si>
  <si>
    <t>N1863-9</t>
  </si>
  <si>
    <t>Soule Road Park</t>
  </si>
  <si>
    <t>Sidewalks, Pads</t>
  </si>
  <si>
    <t>N1863-10</t>
  </si>
  <si>
    <t>Wood Valley Park</t>
  </si>
  <si>
    <t>N1863-11</t>
  </si>
  <si>
    <t>N1863-12</t>
  </si>
  <si>
    <t>Valenica Park</t>
  </si>
  <si>
    <t>Sanitize Playground(s) Equipment</t>
  </si>
  <si>
    <t>N1863-13</t>
  </si>
  <si>
    <t>Moccasin Lake Nature Park</t>
  </si>
  <si>
    <t>Group 1863,  Total Estimated Square Footage:</t>
  </si>
  <si>
    <t>Group 1863, Total Price:</t>
  </si>
  <si>
    <r>
      <rPr>
        <b/>
        <u/>
        <sz val="7"/>
        <rFont val="Arial"/>
        <family val="2"/>
      </rPr>
      <t>PRESSURE WASHING SITES FOR GROUP 1864</t>
    </r>
  </si>
  <si>
    <t>S1864-1</t>
  </si>
  <si>
    <t>Allen's Creek Park</t>
  </si>
  <si>
    <t>S1864-2</t>
  </si>
  <si>
    <t>Cleveland Streetscape</t>
  </si>
  <si>
    <t>Sidewalks, Crosswalks, medians</t>
  </si>
  <si>
    <t>S1864-3</t>
  </si>
  <si>
    <t>Coachman Park</t>
  </si>
  <si>
    <t>Currently under construction. Estimated completion is Summer of 2023</t>
  </si>
  <si>
    <t>S1864-4</t>
  </si>
  <si>
    <t>Ed Wright Park</t>
  </si>
  <si>
    <t>HS Courts</t>
  </si>
  <si>
    <t>S1864-5</t>
  </si>
  <si>
    <t>Edgewater Drive</t>
  </si>
  <si>
    <t>S1864-6</t>
  </si>
  <si>
    <t>Sidewalks, Pavilion (roof), Pads</t>
  </si>
  <si>
    <t>S1864-7</t>
  </si>
  <si>
    <t>Glen Oaks Park</t>
  </si>
  <si>
    <t>Sidewalks, pads, docks</t>
  </si>
  <si>
    <t>Geln Oaks Park</t>
  </si>
  <si>
    <t xml:space="preserve">Pavilion Roof </t>
  </si>
  <si>
    <t>S1864-8</t>
  </si>
  <si>
    <t>McMullen Tennis Complex</t>
  </si>
  <si>
    <t>Sidewalks Around Bldg.</t>
  </si>
  <si>
    <t>Sidewalks around Courts, Pavilions and roofs</t>
  </si>
  <si>
    <t>Practice Court</t>
  </si>
  <si>
    <t>S1864-9</t>
  </si>
  <si>
    <t>Morningside Rec. Center</t>
  </si>
  <si>
    <t>S1864-10</t>
  </si>
  <si>
    <t>Plaza Park</t>
  </si>
  <si>
    <t>S1864-11</t>
  </si>
  <si>
    <t>Ross Norton Complex</t>
  </si>
  <si>
    <t>Front of Facility</t>
  </si>
  <si>
    <t>North, South &amp; West (Skate Park) Patio</t>
  </si>
  <si>
    <t>Sidewalk around playground</t>
  </si>
  <si>
    <t>S1864-12</t>
  </si>
  <si>
    <t>Station Square</t>
  </si>
  <si>
    <t>All areas (including stairs, kneewells)</t>
  </si>
  <si>
    <t>S1864-13</t>
  </si>
  <si>
    <t>Charles Park</t>
  </si>
  <si>
    <t>S1864-14</t>
  </si>
  <si>
    <t>Prospect Lake Park</t>
  </si>
  <si>
    <t>Group 1864,  Total Estimated Square Footage:</t>
  </si>
  <si>
    <t>Group 1864, Total Price:</t>
  </si>
  <si>
    <t>PRESSURE WASHING SITES FOR GROUP 1865</t>
  </si>
  <si>
    <t>CL1865 -1</t>
  </si>
  <si>
    <t>Crest Lake Park</t>
  </si>
  <si>
    <t>Flat work (includes Veterens Plaza)</t>
  </si>
  <si>
    <t>Playground Sidewalks, Pads, Fitness Area</t>
  </si>
  <si>
    <t>Group 1865,  Total Estimated Square Footage:</t>
  </si>
  <si>
    <t>Group 1865, Total Price:</t>
  </si>
  <si>
    <r>
      <rPr>
        <b/>
        <u/>
        <sz val="7"/>
        <rFont val="Arial"/>
        <family val="2"/>
      </rPr>
      <t>PRESSURE WASHING SITES FOR GROUP 1867</t>
    </r>
  </si>
  <si>
    <t>C1867-1</t>
  </si>
  <si>
    <t>City Hall (restrictions apply)</t>
  </si>
  <si>
    <t>Building Walkway and Entry</t>
  </si>
  <si>
    <t>Fountain Walkways</t>
  </si>
  <si>
    <t>C1867-2</t>
  </si>
  <si>
    <t>Sidewalks, Crosswalks, driveways</t>
  </si>
  <si>
    <t>C1867-3</t>
  </si>
  <si>
    <t>Court Street Triangle</t>
  </si>
  <si>
    <t>C1867-4</t>
  </si>
  <si>
    <t>Main Library</t>
  </si>
  <si>
    <t>Entryway (exposed shell entryway)</t>
  </si>
  <si>
    <t>C1867-5</t>
  </si>
  <si>
    <t>Municipal Services Building</t>
  </si>
  <si>
    <t>Pads</t>
  </si>
  <si>
    <t>C1867-6</t>
  </si>
  <si>
    <t>Marymont Park</t>
  </si>
  <si>
    <t>Group 1867,  Total Estimated Square Footage:</t>
  </si>
  <si>
    <t>Group 1867, Total Price:</t>
  </si>
  <si>
    <t>PRESSURE WASHING SITES FOR GROUP 1880</t>
  </si>
  <si>
    <t>A1880-1</t>
  </si>
  <si>
    <t>E.C. Moore 1-4</t>
  </si>
  <si>
    <t>Flat Work</t>
  </si>
  <si>
    <t>Dec</t>
  </si>
  <si>
    <t>Bleachers</t>
  </si>
  <si>
    <t>Building Rinse</t>
  </si>
  <si>
    <t>Block Wall at the Entrance</t>
  </si>
  <si>
    <t>Dugouts</t>
  </si>
  <si>
    <t>E.C. Moore 5-7</t>
  </si>
  <si>
    <t>E.C. Moore 8&amp;9</t>
  </si>
  <si>
    <t>Carpenter Complex</t>
  </si>
  <si>
    <t>Early Jan.</t>
  </si>
  <si>
    <t>Planter Walls</t>
  </si>
  <si>
    <t>Catwalk</t>
  </si>
  <si>
    <t>Joe DiMaggio Sports Complex</t>
  </si>
  <si>
    <t>Retaining Wall (East side)</t>
  </si>
  <si>
    <t>Countryside Sports Plex</t>
  </si>
  <si>
    <t>Early Feb.</t>
  </si>
  <si>
    <t>Group 1880, Total Price:</t>
  </si>
  <si>
    <t>Countryside Rec Center</t>
  </si>
  <si>
    <t>unknown</t>
  </si>
  <si>
    <t>Sidewalk around faciliites</t>
  </si>
  <si>
    <t>Countryside Rec Cener</t>
  </si>
  <si>
    <t>Group 1880,  Total Estimated Square Footage:</t>
  </si>
  <si>
    <t>Pressure Washing by Group</t>
  </si>
  <si>
    <t>Group #1862</t>
  </si>
  <si>
    <t>Group #1863</t>
  </si>
  <si>
    <t>Group #1864</t>
  </si>
  <si>
    <t>Group #1865</t>
  </si>
  <si>
    <t>Group #1867</t>
  </si>
  <si>
    <t>Group #1880</t>
  </si>
  <si>
    <t>Total Submitted</t>
  </si>
  <si>
    <t>Woodgate Park</t>
  </si>
  <si>
    <t>Garden Ave. Park</t>
  </si>
  <si>
    <t>Cleveland Streetscape Phase II</t>
  </si>
  <si>
    <t>A1880-2</t>
  </si>
  <si>
    <t>A1880-3</t>
  </si>
  <si>
    <t>A1880-4</t>
  </si>
  <si>
    <t>A1880-5</t>
  </si>
  <si>
    <t>1880-6</t>
  </si>
  <si>
    <t>1880-7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</si>
</sst>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Times New Roman"/>
      <charset val="204"/>
    </font>
    <font>
      <b/>
      <sz val="8"/>
      <name val="Arial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u/>
      <sz val="7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u/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fgColor theme="0" tint="-0.14996795556505021"/>
        <bgColor theme="2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85">
    <xf numFmtId="0" fontId="0" fillId="0" borderId="0" xfId="0" applyFill="1" applyBorder="1" applyAlignment="1">
      <alignment horizontal="left" vertical="top"/>
    </xf>
    <xf numFmtId="3" fontId="2" fillId="0" borderId="2" xfId="0" applyNumberFormat="1" applyFont="1" applyFill="1" applyBorder="1" applyAlignment="1">
      <alignment horizontal="center" vertical="center" shrinkToFit="1"/>
    </xf>
    <xf numFmtId="1" fontId="2" fillId="0" borderId="2" xfId="0" applyNumberFormat="1" applyFont="1" applyFill="1" applyBorder="1" applyAlignment="1">
      <alignment horizontal="right" vertical="center" indent="3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3" fontId="0" fillId="0" borderId="0" xfId="0" applyNumberForma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1" fontId="2" fillId="0" borderId="7" xfId="0" applyNumberFormat="1" applyFont="1" applyFill="1" applyBorder="1" applyAlignment="1">
      <alignment horizontal="center" vertical="center" shrinkToFit="1"/>
    </xf>
    <xf numFmtId="1" fontId="2" fillId="0" borderId="7" xfId="0" applyNumberFormat="1" applyFont="1" applyFill="1" applyBorder="1" applyAlignment="1">
      <alignment horizontal="right" vertical="center" indent="3" shrinkToFit="1"/>
    </xf>
    <xf numFmtId="0" fontId="6" fillId="0" borderId="2" xfId="0" applyFont="1" applyFill="1" applyBorder="1" applyAlignment="1">
      <alignment horizontal="right" vertical="center" wrapText="1" inden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top" wrapText="1" indent="10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3" fontId="2" fillId="0" borderId="7" xfId="0" applyNumberFormat="1" applyFont="1" applyFill="1" applyBorder="1" applyAlignment="1">
      <alignment horizontal="center" vertical="center" shrinkToFit="1"/>
    </xf>
    <xf numFmtId="0" fontId="6" fillId="0" borderId="13" xfId="0" applyFont="1" applyFill="1" applyBorder="1" applyAlignment="1">
      <alignment horizontal="left" vertical="center" wrapText="1"/>
    </xf>
    <xf numFmtId="3" fontId="2" fillId="0" borderId="13" xfId="0" applyNumberFormat="1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1" fontId="2" fillId="0" borderId="13" xfId="0" applyNumberFormat="1" applyFont="1" applyFill="1" applyBorder="1" applyAlignment="1">
      <alignment horizontal="right" vertical="center" indent="3" shrinkToFit="1"/>
    </xf>
    <xf numFmtId="0" fontId="6" fillId="0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3" fontId="2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1" fontId="2" fillId="0" borderId="13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top"/>
    </xf>
    <xf numFmtId="0" fontId="6" fillId="0" borderId="13" xfId="0" applyFont="1" applyFill="1" applyBorder="1" applyAlignment="1">
      <alignment horizontal="left" vertical="top" wrapText="1" indent="10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44" fontId="5" fillId="0" borderId="2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top" shrinkToFit="1"/>
    </xf>
    <xf numFmtId="3" fontId="3" fillId="0" borderId="0" xfId="0" applyNumberFormat="1" applyFont="1" applyFill="1" applyBorder="1" applyAlignment="1">
      <alignment horizontal="center" vertical="top" shrinkToFit="1"/>
    </xf>
    <xf numFmtId="44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 indent="20"/>
    </xf>
    <xf numFmtId="0" fontId="6" fillId="0" borderId="0" xfId="0" applyFont="1" applyFill="1" applyBorder="1" applyAlignment="1">
      <alignment horizontal="left" vertical="top" wrapText="1" indent="10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11" xfId="0" applyFont="1" applyFill="1" applyBorder="1" applyAlignment="1">
      <alignment horizontal="left" vertical="top" wrapText="1" indent="20"/>
    </xf>
    <xf numFmtId="3" fontId="2" fillId="0" borderId="18" xfId="0" applyNumberFormat="1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 indent="1"/>
    </xf>
    <xf numFmtId="1" fontId="2" fillId="0" borderId="18" xfId="0" applyNumberFormat="1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center" vertical="top" wrapText="1"/>
    </xf>
    <xf numFmtId="1" fontId="2" fillId="0" borderId="18" xfId="0" applyNumberFormat="1" applyFont="1" applyFill="1" applyBorder="1" applyAlignment="1">
      <alignment horizontal="right" vertical="center" indent="3" shrinkToFit="1"/>
    </xf>
    <xf numFmtId="0" fontId="6" fillId="0" borderId="1" xfId="0" applyFont="1" applyFill="1" applyBorder="1" applyAlignment="1">
      <alignment horizontal="left" vertical="top" wrapText="1" indent="20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 indent="20"/>
    </xf>
    <xf numFmtId="0" fontId="6" fillId="0" borderId="1" xfId="0" applyFont="1" applyFill="1" applyBorder="1" applyAlignment="1">
      <alignment horizontal="left" vertical="top" wrapText="1" indent="10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14"/>
    </xf>
    <xf numFmtId="0" fontId="6" fillId="0" borderId="0" xfId="0" applyFont="1" applyFill="1" applyBorder="1" applyAlignment="1">
      <alignment horizontal="left" vertical="top" wrapText="1" indent="2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shrinkToFit="1"/>
    </xf>
    <xf numFmtId="44" fontId="2" fillId="0" borderId="13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3" fontId="3" fillId="0" borderId="19" xfId="0" applyNumberFormat="1" applyFont="1" applyFill="1" applyBorder="1" applyAlignment="1">
      <alignment horizontal="center" vertical="center" shrinkToFit="1"/>
    </xf>
    <xf numFmtId="3" fontId="3" fillId="0" borderId="22" xfId="0" applyNumberFormat="1" applyFont="1" applyFill="1" applyBorder="1" applyAlignment="1">
      <alignment horizontal="center" vertical="center" shrinkToFit="1"/>
    </xf>
    <xf numFmtId="44" fontId="6" fillId="0" borderId="23" xfId="0" applyNumberFormat="1" applyFont="1" applyFill="1" applyBorder="1" applyAlignment="1">
      <alignment horizontal="left" vertical="center" wrapText="1"/>
    </xf>
    <xf numFmtId="3" fontId="3" fillId="0" borderId="13" xfId="0" applyNumberFormat="1" applyFont="1" applyFill="1" applyBorder="1" applyAlignment="1">
      <alignment horizontal="center" vertical="center" shrinkToFit="1"/>
    </xf>
    <xf numFmtId="44" fontId="6" fillId="0" borderId="23" xfId="1" applyFont="1" applyFill="1" applyBorder="1" applyAlignment="1">
      <alignment horizontal="left" vertical="center" wrapText="1"/>
    </xf>
    <xf numFmtId="3" fontId="3" fillId="0" borderId="10" xfId="0" applyNumberFormat="1" applyFont="1" applyFill="1" applyBorder="1" applyAlignment="1">
      <alignment horizontal="center" vertical="center" shrinkToFit="1"/>
    </xf>
    <xf numFmtId="44" fontId="6" fillId="0" borderId="2" xfId="0" applyNumberFormat="1" applyFont="1" applyFill="1" applyBorder="1" applyAlignment="1">
      <alignment horizontal="right" vertical="center" wrapText="1"/>
    </xf>
    <xf numFmtId="1" fontId="2" fillId="0" borderId="17" xfId="0" applyNumberFormat="1" applyFont="1" applyFill="1" applyBorder="1" applyAlignment="1">
      <alignment horizontal="center" vertical="center" shrinkToFit="1"/>
    </xf>
    <xf numFmtId="1" fontId="2" fillId="0" borderId="17" xfId="0" applyNumberFormat="1" applyFont="1" applyFill="1" applyBorder="1" applyAlignment="1">
      <alignment horizontal="right" vertical="center" indent="3" shrinkToFit="1"/>
    </xf>
    <xf numFmtId="1" fontId="2" fillId="0" borderId="24" xfId="0" applyNumberFormat="1" applyFont="1" applyFill="1" applyBorder="1" applyAlignment="1">
      <alignment horizontal="center" vertical="center" shrinkToFit="1"/>
    </xf>
    <xf numFmtId="44" fontId="2" fillId="0" borderId="2" xfId="1" applyFont="1" applyFill="1" applyBorder="1" applyAlignment="1" applyProtection="1">
      <alignment horizontal="left" vertical="center" wrapText="1"/>
      <protection locked="0"/>
    </xf>
    <xf numFmtId="44" fontId="2" fillId="0" borderId="5" xfId="1" applyFont="1" applyFill="1" applyBorder="1" applyAlignment="1" applyProtection="1">
      <alignment horizontal="left" vertical="center" wrapText="1"/>
      <protection locked="0"/>
    </xf>
    <xf numFmtId="44" fontId="2" fillId="0" borderId="9" xfId="1" applyFont="1" applyFill="1" applyBorder="1" applyAlignment="1" applyProtection="1">
      <alignment horizontal="left" vertical="center" wrapText="1"/>
      <protection locked="0"/>
    </xf>
    <xf numFmtId="44" fontId="2" fillId="0" borderId="7" xfId="1" applyFont="1" applyFill="1" applyBorder="1" applyAlignment="1" applyProtection="1">
      <alignment horizontal="left" vertical="center" wrapText="1"/>
      <protection locked="0"/>
    </xf>
    <xf numFmtId="44" fontId="2" fillId="0" borderId="13" xfId="1" applyFont="1" applyFill="1" applyBorder="1" applyAlignment="1" applyProtection="1">
      <alignment horizontal="left" vertical="center" wrapText="1"/>
      <protection locked="0"/>
    </xf>
    <xf numFmtId="44" fontId="2" fillId="0" borderId="18" xfId="1" applyFont="1" applyFill="1" applyBorder="1" applyAlignment="1" applyProtection="1">
      <alignment horizontal="left" vertical="center" wrapText="1"/>
      <protection locked="0"/>
    </xf>
    <xf numFmtId="0" fontId="6" fillId="5" borderId="2" xfId="0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shrinkToFit="1"/>
    </xf>
    <xf numFmtId="44" fontId="2" fillId="6" borderId="2" xfId="1" applyFont="1" applyFill="1" applyBorder="1" applyAlignment="1" applyProtection="1">
      <alignment horizontal="left" vertical="center" wrapText="1"/>
      <protection locked="0"/>
    </xf>
    <xf numFmtId="44" fontId="5" fillId="6" borderId="2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center" vertical="center" shrinkToFit="1"/>
    </xf>
    <xf numFmtId="44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5" xfId="0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horizontal="right" vertical="center" wrapText="1"/>
    </xf>
    <xf numFmtId="0" fontId="6" fillId="2" borderId="20" xfId="0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4" fontId="0" fillId="0" borderId="13" xfId="0" applyNumberForma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 shrinkToFit="1"/>
    </xf>
    <xf numFmtId="1" fontId="5" fillId="0" borderId="7" xfId="0" applyNumberFormat="1" applyFont="1" applyFill="1" applyBorder="1" applyAlignment="1">
      <alignment horizontal="center" vertical="center" shrinkToFit="1"/>
    </xf>
    <xf numFmtId="1" fontId="5" fillId="0" borderId="13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shrinkToFit="1"/>
    </xf>
    <xf numFmtId="0" fontId="6" fillId="0" borderId="2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left" vertical="center" wrapText="1"/>
    </xf>
    <xf numFmtId="3" fontId="2" fillId="0" borderId="2" xfId="0" applyNumberFormat="1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right" vertical="center" indent="3" shrinkToFit="1"/>
    </xf>
    <xf numFmtId="0" fontId="2" fillId="0" borderId="2" xfId="0" applyFont="1" applyFill="1" applyBorder="1" applyAlignment="1" applyProtection="1">
      <alignment horizontal="center" vertical="center" wrapText="1"/>
    </xf>
    <xf numFmtId="1" fontId="2" fillId="0" borderId="7" xfId="0" applyNumberFormat="1" applyFont="1" applyFill="1" applyBorder="1" applyAlignment="1" applyProtection="1">
      <alignment horizontal="center" vertical="center" shrinkToFit="1"/>
    </xf>
    <xf numFmtId="0" fontId="6" fillId="0" borderId="7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3" fontId="2" fillId="0" borderId="7" xfId="0" applyNumberFormat="1" applyFont="1" applyFill="1" applyBorder="1" applyAlignment="1" applyProtection="1">
      <alignment horizontal="center" vertical="center" shrinkToFit="1"/>
    </xf>
    <xf numFmtId="0" fontId="3" fillId="0" borderId="7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1" fontId="2" fillId="0" borderId="7" xfId="0" applyNumberFormat="1" applyFont="1" applyFill="1" applyBorder="1" applyAlignment="1" applyProtection="1">
      <alignment horizontal="right" vertical="center" indent="3" shrinkToFit="1"/>
    </xf>
    <xf numFmtId="1" fontId="2" fillId="0" borderId="13" xfId="0" applyNumberFormat="1" applyFont="1" applyFill="1" applyBorder="1" applyAlignment="1" applyProtection="1">
      <alignment horizontal="center" vertical="center" shrinkToFit="1"/>
    </xf>
    <xf numFmtId="0" fontId="6" fillId="0" borderId="13" xfId="0" applyFont="1" applyFill="1" applyBorder="1" applyAlignment="1" applyProtection="1">
      <alignment horizontal="left" vertical="center" wrapText="1"/>
    </xf>
    <xf numFmtId="0" fontId="2" fillId="0" borderId="13" xfId="0" applyFont="1" applyFill="1" applyBorder="1" applyAlignment="1" applyProtection="1">
      <alignment horizontal="left" vertical="center"/>
    </xf>
    <xf numFmtId="3" fontId="2" fillId="0" borderId="13" xfId="0" applyNumberFormat="1" applyFont="1" applyFill="1" applyBorder="1" applyAlignment="1" applyProtection="1">
      <alignment horizontal="center" vertical="top"/>
    </xf>
    <xf numFmtId="0" fontId="3" fillId="0" borderId="13" xfId="0" applyFont="1" applyFill="1" applyBorder="1" applyAlignment="1" applyProtection="1">
      <alignment horizontal="center" vertical="top"/>
    </xf>
    <xf numFmtId="0" fontId="2" fillId="0" borderId="13" xfId="0" applyFont="1" applyFill="1" applyBorder="1" applyAlignment="1" applyProtection="1">
      <alignment horizontal="center" vertical="top"/>
    </xf>
    <xf numFmtId="0" fontId="8" fillId="0" borderId="0" xfId="0" applyFont="1" applyFill="1" applyBorder="1" applyAlignment="1" applyProtection="1">
      <alignment horizontal="center" vertical="top"/>
    </xf>
    <xf numFmtId="0" fontId="5" fillId="0" borderId="13" xfId="0" applyFont="1" applyFill="1" applyBorder="1" applyAlignment="1" applyProtection="1">
      <alignment horizontal="left" vertical="center" wrapText="1"/>
    </xf>
    <xf numFmtId="3" fontId="2" fillId="0" borderId="13" xfId="0" applyNumberFormat="1" applyFont="1" applyFill="1" applyBorder="1" applyAlignment="1" applyProtection="1">
      <alignment horizontal="center" vertical="center" shrinkToFit="1"/>
    </xf>
    <xf numFmtId="0" fontId="3" fillId="0" borderId="13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 wrapText="1"/>
    </xf>
    <xf numFmtId="1" fontId="2" fillId="0" borderId="13" xfId="0" applyNumberFormat="1" applyFont="1" applyFill="1" applyBorder="1" applyAlignment="1" applyProtection="1">
      <alignment horizontal="right" vertical="center" indent="3" shrinkToFit="1"/>
    </xf>
    <xf numFmtId="1" fontId="2" fillId="0" borderId="9" xfId="0" applyNumberFormat="1" applyFont="1" applyFill="1" applyBorder="1" applyAlignment="1" applyProtection="1">
      <alignment horizontal="center" vertical="center" shrinkToFit="1"/>
    </xf>
    <xf numFmtId="0" fontId="6" fillId="0" borderId="17" xfId="0" applyFont="1" applyFill="1" applyBorder="1" applyAlignment="1" applyProtection="1">
      <alignment horizontal="left" vertical="center" wrapText="1"/>
    </xf>
    <xf numFmtId="0" fontId="5" fillId="0" borderId="17" xfId="0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center" vertical="center" shrinkToFit="1"/>
    </xf>
    <xf numFmtId="0" fontId="3" fillId="0" borderId="17" xfId="0" applyFont="1" applyFill="1" applyBorder="1" applyAlignment="1" applyProtection="1">
      <alignment horizontal="center" vertical="center" wrapText="1"/>
    </xf>
    <xf numFmtId="0" fontId="6" fillId="0" borderId="17" xfId="0" applyFont="1" applyFill="1" applyBorder="1" applyAlignment="1" applyProtection="1">
      <alignment horizontal="center" vertical="center" wrapText="1"/>
    </xf>
    <xf numFmtId="0" fontId="2" fillId="0" borderId="17" xfId="0" applyFont="1" applyFill="1" applyBorder="1" applyAlignment="1" applyProtection="1">
      <alignment horizontal="center" vertical="center" wrapText="1"/>
    </xf>
    <xf numFmtId="1" fontId="2" fillId="0" borderId="17" xfId="0" applyNumberFormat="1" applyFont="1" applyFill="1" applyBorder="1" applyAlignment="1" applyProtection="1">
      <alignment horizontal="right" vertical="center" indent="3" shrinkToFit="1"/>
    </xf>
    <xf numFmtId="1" fontId="2" fillId="0" borderId="17" xfId="0" applyNumberFormat="1" applyFont="1" applyFill="1" applyBorder="1" applyAlignment="1" applyProtection="1">
      <alignment horizontal="center" vertical="center" shrinkToFit="1"/>
    </xf>
    <xf numFmtId="1" fontId="2" fillId="0" borderId="24" xfId="0" applyNumberFormat="1" applyFont="1" applyFill="1" applyBorder="1" applyAlignment="1" applyProtection="1">
      <alignment horizontal="center" vertical="center" shrinkToFit="1"/>
    </xf>
    <xf numFmtId="1" fontId="2" fillId="0" borderId="17" xfId="0" applyNumberFormat="1" applyFont="1" applyFill="1" applyBorder="1" applyAlignment="1" applyProtection="1">
      <alignment horizontal="center" vertical="center" wrapText="1"/>
    </xf>
    <xf numFmtId="1" fontId="2" fillId="0" borderId="13" xfId="0" applyNumberFormat="1" applyFont="1" applyFill="1" applyBorder="1" applyAlignment="1" applyProtection="1">
      <alignment horizontal="center" vertical="center" wrapText="1"/>
    </xf>
    <xf numFmtId="1" fontId="2" fillId="0" borderId="13" xfId="0" applyNumberFormat="1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left" vertical="center" wrapText="1"/>
    </xf>
    <xf numFmtId="0" fontId="5" fillId="0" borderId="18" xfId="0" applyFont="1" applyFill="1" applyBorder="1" applyAlignment="1" applyProtection="1">
      <alignment horizontal="left" vertical="center" wrapText="1"/>
    </xf>
    <xf numFmtId="3" fontId="2" fillId="0" borderId="18" xfId="0" applyNumberFormat="1" applyFont="1" applyFill="1" applyBorder="1" applyAlignment="1" applyProtection="1">
      <alignment horizontal="center" vertical="center" shrinkToFit="1"/>
    </xf>
    <xf numFmtId="0" fontId="3" fillId="0" borderId="18" xfId="0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1" fontId="2" fillId="0" borderId="18" xfId="0" applyNumberFormat="1" applyFont="1" applyFill="1" applyBorder="1" applyAlignment="1" applyProtection="1">
      <alignment horizontal="right" vertical="center" indent="3" shrinkToFit="1"/>
    </xf>
    <xf numFmtId="1" fontId="2" fillId="0" borderId="18" xfId="0" applyNumberFormat="1" applyFont="1" applyFill="1" applyBorder="1" applyAlignment="1" applyProtection="1">
      <alignment horizontal="center" vertical="center" shrinkToFit="1"/>
    </xf>
    <xf numFmtId="1" fontId="2" fillId="0" borderId="14" xfId="0" applyNumberFormat="1" applyFont="1" applyFill="1" applyBorder="1" applyAlignment="1" applyProtection="1">
      <alignment horizontal="center" vertical="center" shrinkToFit="1"/>
    </xf>
    <xf numFmtId="1" fontId="2" fillId="0" borderId="3" xfId="0" applyNumberFormat="1" applyFont="1" applyFill="1" applyBorder="1" applyAlignment="1" applyProtection="1">
      <alignment horizontal="right" vertical="center" indent="3" shrinkToFit="1"/>
    </xf>
    <xf numFmtId="1" fontId="2" fillId="0" borderId="2" xfId="0" applyNumberFormat="1" applyFont="1" applyFill="1" applyBorder="1" applyAlignment="1" applyProtection="1">
      <alignment horizontal="center" vertical="center"/>
    </xf>
    <xf numFmtId="1" fontId="2" fillId="0" borderId="25" xfId="0" applyNumberFormat="1" applyFont="1" applyFill="1" applyBorder="1" applyAlignment="1" applyProtection="1">
      <alignment horizontal="center" vertical="center" shrinkToFit="1"/>
    </xf>
    <xf numFmtId="1" fontId="2" fillId="0" borderId="26" xfId="0" applyNumberFormat="1" applyFont="1" applyFill="1" applyBorder="1" applyAlignment="1" applyProtection="1">
      <alignment horizontal="center" vertical="center" shrinkToFit="1"/>
    </xf>
    <xf numFmtId="44" fontId="5" fillId="0" borderId="2" xfId="1" applyFont="1" applyFill="1" applyBorder="1" applyAlignment="1" applyProtection="1">
      <alignment horizontal="left" vertical="center" wrapText="1"/>
    </xf>
    <xf numFmtId="44" fontId="5" fillId="0" borderId="23" xfId="0" applyNumberFormat="1" applyFont="1" applyFill="1" applyBorder="1" applyAlignment="1" applyProtection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1"/>
  <sheetViews>
    <sheetView tabSelected="1" view="pageLayout" topLeftCell="A148" zoomScale="125" zoomScaleNormal="130" zoomScalePageLayoutView="125" workbookViewId="0">
      <selection activeCell="K148" sqref="K148"/>
    </sheetView>
  </sheetViews>
  <sheetFormatPr defaultRowHeight="12.75" x14ac:dyDescent="0.2"/>
  <cols>
    <col min="1" max="1" width="9" style="37" customWidth="1"/>
    <col min="2" max="2" width="30.1640625" customWidth="1"/>
    <col min="3" max="3" width="21.6640625" style="72" customWidth="1"/>
    <col min="4" max="4" width="15.1640625" customWidth="1"/>
    <col min="5" max="5" width="5.83203125" customWidth="1"/>
    <col min="6" max="6" width="6.83203125" customWidth="1"/>
    <col min="7" max="7" width="7" customWidth="1"/>
    <col min="8" max="8" width="5.83203125" customWidth="1"/>
    <col min="9" max="9" width="10.1640625" customWidth="1"/>
    <col min="10" max="10" width="15.6640625" style="29" customWidth="1"/>
    <col min="11" max="11" width="15.1640625" customWidth="1"/>
    <col min="12" max="12" width="23.33203125" customWidth="1"/>
  </cols>
  <sheetData>
    <row r="1" spans="1:12" ht="14.1" customHeight="1" x14ac:dyDescent="0.2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s="72" customFormat="1" ht="21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12" s="72" customFormat="1" ht="41.25" customHeight="1" x14ac:dyDescent="0.2">
      <c r="A3" s="127" t="s">
        <v>2</v>
      </c>
      <c r="B3" s="127" t="s">
        <v>3</v>
      </c>
      <c r="C3" s="127" t="s">
        <v>4</v>
      </c>
      <c r="D3" s="127" t="s">
        <v>5</v>
      </c>
      <c r="E3" s="127" t="s">
        <v>6</v>
      </c>
      <c r="F3" s="127" t="s">
        <v>7</v>
      </c>
      <c r="G3" s="127" t="s">
        <v>8</v>
      </c>
      <c r="H3" s="127" t="s">
        <v>9</v>
      </c>
      <c r="I3" s="127" t="s">
        <v>10</v>
      </c>
      <c r="J3" s="127" t="s">
        <v>11</v>
      </c>
      <c r="K3" s="67" t="s">
        <v>12</v>
      </c>
      <c r="L3" s="127" t="s">
        <v>13</v>
      </c>
    </row>
    <row r="4" spans="1:12" ht="23.45" customHeight="1" x14ac:dyDescent="0.2">
      <c r="A4" s="128" t="s">
        <v>14</v>
      </c>
      <c r="B4" s="129" t="s">
        <v>15</v>
      </c>
      <c r="C4" s="130" t="s">
        <v>16</v>
      </c>
      <c r="D4" s="131">
        <v>1493</v>
      </c>
      <c r="E4" s="132"/>
      <c r="F4" s="132"/>
      <c r="G4" s="132"/>
      <c r="H4" s="133" t="s">
        <v>17</v>
      </c>
      <c r="I4" s="134">
        <v>1</v>
      </c>
      <c r="J4" s="128"/>
      <c r="K4" s="83">
        <v>0</v>
      </c>
      <c r="L4" s="183">
        <v>0</v>
      </c>
    </row>
    <row r="5" spans="1:12" ht="23.45" customHeight="1" x14ac:dyDescent="0.2">
      <c r="A5" s="128"/>
      <c r="B5" s="129" t="s">
        <v>15</v>
      </c>
      <c r="C5" s="130" t="s">
        <v>18</v>
      </c>
      <c r="D5" s="131" t="s">
        <v>19</v>
      </c>
      <c r="E5" s="132"/>
      <c r="F5" s="132"/>
      <c r="G5" s="132"/>
      <c r="H5" s="133"/>
      <c r="I5" s="134">
        <v>12</v>
      </c>
      <c r="J5" s="128" t="s">
        <v>20</v>
      </c>
      <c r="K5" s="83">
        <v>0</v>
      </c>
      <c r="L5" s="183">
        <f t="shared" ref="L5:L28" si="0">I5*K5</f>
        <v>0</v>
      </c>
    </row>
    <row r="6" spans="1:12" ht="23.45" customHeight="1" x14ac:dyDescent="0.2">
      <c r="A6" s="128" t="s">
        <v>21</v>
      </c>
      <c r="B6" s="129" t="s">
        <v>22</v>
      </c>
      <c r="C6" s="130" t="s">
        <v>23</v>
      </c>
      <c r="D6" s="131">
        <v>104146</v>
      </c>
      <c r="E6" s="132" t="s">
        <v>17</v>
      </c>
      <c r="F6" s="133" t="s">
        <v>17</v>
      </c>
      <c r="G6" s="132" t="s">
        <v>17</v>
      </c>
      <c r="H6" s="133" t="s">
        <v>17</v>
      </c>
      <c r="I6" s="134">
        <v>4</v>
      </c>
      <c r="J6" s="128"/>
      <c r="K6" s="83">
        <v>0</v>
      </c>
      <c r="L6" s="183">
        <f t="shared" si="0"/>
        <v>0</v>
      </c>
    </row>
    <row r="7" spans="1:12" ht="23.45" customHeight="1" x14ac:dyDescent="0.2">
      <c r="A7" s="128" t="s">
        <v>24</v>
      </c>
      <c r="B7" s="129" t="s">
        <v>25</v>
      </c>
      <c r="C7" s="130" t="s">
        <v>23</v>
      </c>
      <c r="D7" s="131">
        <v>12145</v>
      </c>
      <c r="E7" s="132"/>
      <c r="F7" s="133" t="s">
        <v>17</v>
      </c>
      <c r="G7" s="132"/>
      <c r="H7" s="135"/>
      <c r="I7" s="134">
        <v>1</v>
      </c>
      <c r="J7" s="128"/>
      <c r="K7" s="83">
        <v>0</v>
      </c>
      <c r="L7" s="183">
        <f t="shared" si="0"/>
        <v>0</v>
      </c>
    </row>
    <row r="8" spans="1:12" ht="23.45" customHeight="1" x14ac:dyDescent="0.2">
      <c r="A8" s="128" t="s">
        <v>26</v>
      </c>
      <c r="B8" s="129" t="s">
        <v>27</v>
      </c>
      <c r="C8" s="130" t="s">
        <v>23</v>
      </c>
      <c r="D8" s="131">
        <v>61520</v>
      </c>
      <c r="E8" s="132"/>
      <c r="F8" s="133" t="s">
        <v>17</v>
      </c>
      <c r="G8" s="132"/>
      <c r="H8" s="133" t="s">
        <v>17</v>
      </c>
      <c r="I8" s="134">
        <v>2</v>
      </c>
      <c r="J8" s="128"/>
      <c r="K8" s="83">
        <v>0</v>
      </c>
      <c r="L8" s="183">
        <f t="shared" si="0"/>
        <v>0</v>
      </c>
    </row>
    <row r="9" spans="1:12" ht="23.45" customHeight="1" x14ac:dyDescent="0.2">
      <c r="A9" s="128" t="s">
        <v>28</v>
      </c>
      <c r="B9" s="129" t="s">
        <v>29</v>
      </c>
      <c r="C9" s="130" t="s">
        <v>30</v>
      </c>
      <c r="D9" s="131">
        <v>3372</v>
      </c>
      <c r="E9" s="133" t="s">
        <v>17</v>
      </c>
      <c r="F9" s="132"/>
      <c r="G9" s="133" t="s">
        <v>17</v>
      </c>
      <c r="H9" s="135"/>
      <c r="I9" s="134">
        <v>2</v>
      </c>
      <c r="J9" s="128"/>
      <c r="K9" s="83">
        <v>0</v>
      </c>
      <c r="L9" s="183">
        <f t="shared" si="0"/>
        <v>0</v>
      </c>
    </row>
    <row r="10" spans="1:12" ht="23.45" customHeight="1" x14ac:dyDescent="0.2">
      <c r="A10" s="128" t="s">
        <v>31</v>
      </c>
      <c r="B10" s="129" t="s">
        <v>32</v>
      </c>
      <c r="C10" s="130" t="s">
        <v>33</v>
      </c>
      <c r="D10" s="131">
        <v>4398</v>
      </c>
      <c r="E10" s="132"/>
      <c r="F10" s="132"/>
      <c r="G10" s="132"/>
      <c r="H10" s="133" t="s">
        <v>17</v>
      </c>
      <c r="I10" s="134">
        <v>1</v>
      </c>
      <c r="J10" s="128"/>
      <c r="K10" s="83">
        <v>0</v>
      </c>
      <c r="L10" s="183">
        <f t="shared" si="0"/>
        <v>0</v>
      </c>
    </row>
    <row r="11" spans="1:12" ht="23.45" customHeight="1" x14ac:dyDescent="0.2">
      <c r="A11" s="128" t="s">
        <v>34</v>
      </c>
      <c r="B11" s="129" t="s">
        <v>35</v>
      </c>
      <c r="C11" s="130" t="s">
        <v>23</v>
      </c>
      <c r="D11" s="131">
        <f>71580+1758</f>
        <v>73338</v>
      </c>
      <c r="E11" s="132"/>
      <c r="F11" s="132" t="s">
        <v>17</v>
      </c>
      <c r="G11" s="132"/>
      <c r="H11" s="133" t="s">
        <v>17</v>
      </c>
      <c r="I11" s="134">
        <v>2</v>
      </c>
      <c r="J11" s="128"/>
      <c r="K11" s="83">
        <v>0</v>
      </c>
      <c r="L11" s="183">
        <f t="shared" si="0"/>
        <v>0</v>
      </c>
    </row>
    <row r="12" spans="1:12" ht="23.45" customHeight="1" x14ac:dyDescent="0.2">
      <c r="A12" s="128" t="s">
        <v>36</v>
      </c>
      <c r="B12" s="129" t="s">
        <v>37</v>
      </c>
      <c r="C12" s="130" t="s">
        <v>16</v>
      </c>
      <c r="D12" s="131">
        <v>3715</v>
      </c>
      <c r="E12" s="132"/>
      <c r="F12" s="133" t="s">
        <v>17</v>
      </c>
      <c r="G12" s="132"/>
      <c r="H12" s="135"/>
      <c r="I12" s="134">
        <v>1</v>
      </c>
      <c r="J12" s="128"/>
      <c r="K12" s="83">
        <v>0</v>
      </c>
      <c r="L12" s="183">
        <f t="shared" si="0"/>
        <v>0</v>
      </c>
    </row>
    <row r="13" spans="1:12" ht="23.45" customHeight="1" x14ac:dyDescent="0.2">
      <c r="A13" s="128"/>
      <c r="B13" s="129" t="s">
        <v>37</v>
      </c>
      <c r="C13" s="130" t="s">
        <v>18</v>
      </c>
      <c r="D13" s="131" t="s">
        <v>19</v>
      </c>
      <c r="E13" s="132"/>
      <c r="F13" s="133"/>
      <c r="G13" s="132"/>
      <c r="H13" s="135"/>
      <c r="I13" s="134">
        <v>12</v>
      </c>
      <c r="J13" s="128" t="s">
        <v>20</v>
      </c>
      <c r="K13" s="83">
        <v>0</v>
      </c>
      <c r="L13" s="183">
        <f t="shared" si="0"/>
        <v>0</v>
      </c>
    </row>
    <row r="14" spans="1:12" ht="23.45" customHeight="1" x14ac:dyDescent="0.2">
      <c r="A14" s="136" t="s">
        <v>38</v>
      </c>
      <c r="B14" s="137" t="s">
        <v>39</v>
      </c>
      <c r="C14" s="138" t="s">
        <v>40</v>
      </c>
      <c r="D14" s="139">
        <v>23908</v>
      </c>
      <c r="E14" s="140"/>
      <c r="F14" s="141" t="s">
        <v>17</v>
      </c>
      <c r="G14" s="140"/>
      <c r="H14" s="142"/>
      <c r="I14" s="143">
        <v>1</v>
      </c>
      <c r="J14" s="128"/>
      <c r="K14" s="83">
        <v>0</v>
      </c>
      <c r="L14" s="183">
        <f t="shared" si="0"/>
        <v>0</v>
      </c>
    </row>
    <row r="15" spans="1:12" ht="23.45" customHeight="1" x14ac:dyDescent="0.2">
      <c r="A15" s="144"/>
      <c r="B15" s="145" t="s">
        <v>39</v>
      </c>
      <c r="C15" s="146" t="s">
        <v>41</v>
      </c>
      <c r="D15" s="147">
        <v>4500</v>
      </c>
      <c r="E15" s="148"/>
      <c r="F15" s="148" t="s">
        <v>17</v>
      </c>
      <c r="G15" s="148"/>
      <c r="H15" s="149"/>
      <c r="I15" s="149">
        <v>1</v>
      </c>
      <c r="J15" s="150"/>
      <c r="K15" s="83">
        <v>0</v>
      </c>
      <c r="L15" s="183">
        <f t="shared" si="0"/>
        <v>0</v>
      </c>
    </row>
    <row r="16" spans="1:12" ht="23.45" customHeight="1" x14ac:dyDescent="0.2">
      <c r="A16" s="144"/>
      <c r="B16" s="145" t="s">
        <v>39</v>
      </c>
      <c r="C16" s="151" t="s">
        <v>18</v>
      </c>
      <c r="D16" s="152" t="s">
        <v>19</v>
      </c>
      <c r="E16" s="153"/>
      <c r="F16" s="154"/>
      <c r="G16" s="153"/>
      <c r="H16" s="155"/>
      <c r="I16" s="156">
        <v>12</v>
      </c>
      <c r="J16" s="157" t="s">
        <v>20</v>
      </c>
      <c r="K16" s="83">
        <v>0</v>
      </c>
      <c r="L16" s="183">
        <f t="shared" si="0"/>
        <v>0</v>
      </c>
    </row>
    <row r="17" spans="1:12" ht="23.45" customHeight="1" x14ac:dyDescent="0.2">
      <c r="A17" s="144" t="s">
        <v>42</v>
      </c>
      <c r="B17" s="145" t="s">
        <v>43</v>
      </c>
      <c r="C17" s="151" t="s">
        <v>44</v>
      </c>
      <c r="D17" s="152">
        <v>3270</v>
      </c>
      <c r="E17" s="153"/>
      <c r="F17" s="154"/>
      <c r="G17" s="153" t="s">
        <v>17</v>
      </c>
      <c r="H17" s="155"/>
      <c r="I17" s="156">
        <v>1</v>
      </c>
      <c r="J17" s="144"/>
      <c r="K17" s="83">
        <v>0</v>
      </c>
      <c r="L17" s="183">
        <f t="shared" si="0"/>
        <v>0</v>
      </c>
    </row>
    <row r="18" spans="1:12" ht="23.45" customHeight="1" x14ac:dyDescent="0.2">
      <c r="A18" s="144"/>
      <c r="B18" s="158" t="s">
        <v>43</v>
      </c>
      <c r="C18" s="159" t="s">
        <v>18</v>
      </c>
      <c r="D18" s="160" t="s">
        <v>19</v>
      </c>
      <c r="E18" s="161"/>
      <c r="F18" s="162"/>
      <c r="G18" s="161"/>
      <c r="H18" s="163"/>
      <c r="I18" s="164">
        <v>12</v>
      </c>
      <c r="J18" s="165" t="s">
        <v>20</v>
      </c>
      <c r="K18" s="83">
        <v>0</v>
      </c>
      <c r="L18" s="183">
        <f t="shared" si="0"/>
        <v>0</v>
      </c>
    </row>
    <row r="19" spans="1:12" ht="23.45" customHeight="1" x14ac:dyDescent="0.2">
      <c r="A19" s="166" t="s">
        <v>45</v>
      </c>
      <c r="B19" s="158" t="s">
        <v>46</v>
      </c>
      <c r="C19" s="159" t="s">
        <v>47</v>
      </c>
      <c r="D19" s="160" t="s">
        <v>19</v>
      </c>
      <c r="E19" s="161"/>
      <c r="F19" s="162"/>
      <c r="G19" s="161"/>
      <c r="H19" s="163"/>
      <c r="I19" s="164">
        <v>24</v>
      </c>
      <c r="J19" s="167" t="s">
        <v>48</v>
      </c>
      <c r="K19" s="83">
        <v>0</v>
      </c>
      <c r="L19" s="183">
        <f t="shared" si="0"/>
        <v>0</v>
      </c>
    </row>
    <row r="20" spans="1:12" ht="26.25" customHeight="1" x14ac:dyDescent="0.2">
      <c r="A20" s="144"/>
      <c r="B20" s="145" t="s">
        <v>46</v>
      </c>
      <c r="C20" s="151" t="s">
        <v>49</v>
      </c>
      <c r="D20" s="152">
        <v>10000</v>
      </c>
      <c r="E20" s="153"/>
      <c r="F20" s="154"/>
      <c r="G20" s="153"/>
      <c r="H20" s="155"/>
      <c r="I20" s="156">
        <v>104</v>
      </c>
      <c r="J20" s="168" t="s">
        <v>50</v>
      </c>
      <c r="K20" s="83">
        <v>0</v>
      </c>
      <c r="L20" s="183">
        <f t="shared" si="0"/>
        <v>0</v>
      </c>
    </row>
    <row r="21" spans="1:12" ht="26.25" customHeight="1" x14ac:dyDescent="0.2">
      <c r="A21" s="144"/>
      <c r="B21" s="145" t="s">
        <v>51</v>
      </c>
      <c r="C21" s="151" t="s">
        <v>52</v>
      </c>
      <c r="D21" s="152">
        <v>18355</v>
      </c>
      <c r="E21" s="153"/>
      <c r="F21" s="154"/>
      <c r="G21" s="153"/>
      <c r="H21" s="155"/>
      <c r="I21" s="156">
        <v>3</v>
      </c>
      <c r="J21" s="169" t="s">
        <v>53</v>
      </c>
      <c r="K21" s="83">
        <v>0</v>
      </c>
      <c r="L21" s="183">
        <f t="shared" si="0"/>
        <v>0</v>
      </c>
    </row>
    <row r="22" spans="1:12" ht="26.25" customHeight="1" x14ac:dyDescent="0.2">
      <c r="A22" s="144"/>
      <c r="B22" s="145" t="s">
        <v>51</v>
      </c>
      <c r="C22" s="151" t="s">
        <v>54</v>
      </c>
      <c r="D22" s="152" t="s">
        <v>19</v>
      </c>
      <c r="E22" s="153"/>
      <c r="F22" s="154"/>
      <c r="G22" s="153"/>
      <c r="H22" s="155"/>
      <c r="I22" s="156">
        <v>3</v>
      </c>
      <c r="J22" s="169" t="s">
        <v>53</v>
      </c>
      <c r="K22" s="83">
        <v>0</v>
      </c>
      <c r="L22" s="183">
        <f t="shared" si="0"/>
        <v>0</v>
      </c>
    </row>
    <row r="23" spans="1:12" ht="23.45" customHeight="1" x14ac:dyDescent="0.2">
      <c r="A23" s="144"/>
      <c r="B23" s="145" t="s">
        <v>51</v>
      </c>
      <c r="C23" s="151" t="s">
        <v>55</v>
      </c>
      <c r="D23" s="152" t="s">
        <v>19</v>
      </c>
      <c r="E23" s="153"/>
      <c r="F23" s="154"/>
      <c r="G23" s="153"/>
      <c r="H23" s="155"/>
      <c r="I23" s="156">
        <v>3</v>
      </c>
      <c r="J23" s="169" t="s">
        <v>53</v>
      </c>
      <c r="K23" s="83">
        <v>0</v>
      </c>
      <c r="L23" s="183">
        <f t="shared" si="0"/>
        <v>0</v>
      </c>
    </row>
    <row r="24" spans="1:12" ht="23.45" customHeight="1" x14ac:dyDescent="0.2">
      <c r="A24" s="144" t="s">
        <v>56</v>
      </c>
      <c r="B24" s="170" t="s">
        <v>57</v>
      </c>
      <c r="C24" s="171" t="s">
        <v>58</v>
      </c>
      <c r="D24" s="172" t="s">
        <v>19</v>
      </c>
      <c r="E24" s="173"/>
      <c r="F24" s="174" t="s">
        <v>17</v>
      </c>
      <c r="G24" s="173" t="s">
        <v>17</v>
      </c>
      <c r="H24" s="175"/>
      <c r="I24" s="176">
        <v>2</v>
      </c>
      <c r="J24" s="177"/>
      <c r="K24" s="83">
        <v>0</v>
      </c>
      <c r="L24" s="183">
        <f t="shared" si="0"/>
        <v>0</v>
      </c>
    </row>
    <row r="25" spans="1:12" ht="23.25" customHeight="1" x14ac:dyDescent="0.2">
      <c r="A25" s="178"/>
      <c r="B25" s="129" t="s">
        <v>57</v>
      </c>
      <c r="C25" s="130" t="s">
        <v>59</v>
      </c>
      <c r="D25" s="131" t="s">
        <v>19</v>
      </c>
      <c r="E25" s="132"/>
      <c r="F25" s="133"/>
      <c r="G25" s="132"/>
      <c r="H25" s="135"/>
      <c r="I25" s="179">
        <v>52</v>
      </c>
      <c r="J25" s="180" t="s">
        <v>60</v>
      </c>
      <c r="K25" s="83">
        <v>0</v>
      </c>
      <c r="L25" s="183">
        <f t="shared" si="0"/>
        <v>0</v>
      </c>
    </row>
    <row r="26" spans="1:12" ht="23.45" customHeight="1" x14ac:dyDescent="0.2">
      <c r="A26" s="181" t="s">
        <v>61</v>
      </c>
      <c r="B26" s="129" t="s">
        <v>62</v>
      </c>
      <c r="C26" s="130" t="s">
        <v>63</v>
      </c>
      <c r="D26" s="131" t="s">
        <v>19</v>
      </c>
      <c r="E26" s="132" t="s">
        <v>17</v>
      </c>
      <c r="F26" s="133" t="s">
        <v>17</v>
      </c>
      <c r="G26" s="132" t="s">
        <v>17</v>
      </c>
      <c r="H26" s="132" t="s">
        <v>17</v>
      </c>
      <c r="I26" s="134">
        <v>4</v>
      </c>
      <c r="J26" s="182"/>
      <c r="K26" s="83">
        <v>0</v>
      </c>
      <c r="L26" s="183">
        <f t="shared" si="0"/>
        <v>0</v>
      </c>
    </row>
    <row r="27" spans="1:12" ht="24.75" customHeight="1" x14ac:dyDescent="0.2">
      <c r="A27" s="82" t="s">
        <v>64</v>
      </c>
      <c r="B27" s="23" t="s">
        <v>65</v>
      </c>
      <c r="C27" s="24" t="s">
        <v>49</v>
      </c>
      <c r="D27" s="25" t="s">
        <v>19</v>
      </c>
      <c r="E27" s="34" t="s">
        <v>17</v>
      </c>
      <c r="F27" s="26" t="s">
        <v>17</v>
      </c>
      <c r="G27" s="34" t="s">
        <v>17</v>
      </c>
      <c r="H27" s="34" t="s">
        <v>17</v>
      </c>
      <c r="I27" s="81">
        <v>4</v>
      </c>
      <c r="J27" s="80"/>
      <c r="K27" s="83">
        <v>0</v>
      </c>
      <c r="L27" s="183">
        <f t="shared" si="0"/>
        <v>0</v>
      </c>
    </row>
    <row r="28" spans="1:12" ht="23.45" customHeight="1" x14ac:dyDescent="0.2">
      <c r="A28" s="82" t="s">
        <v>66</v>
      </c>
      <c r="B28" s="23" t="s">
        <v>67</v>
      </c>
      <c r="C28" s="24" t="s">
        <v>68</v>
      </c>
      <c r="D28" s="25" t="s">
        <v>19</v>
      </c>
      <c r="E28" s="34" t="s">
        <v>17</v>
      </c>
      <c r="F28" s="26" t="s">
        <v>17</v>
      </c>
      <c r="G28" s="34" t="s">
        <v>17</v>
      </c>
      <c r="H28" s="34" t="s">
        <v>17</v>
      </c>
      <c r="I28" s="81">
        <v>4</v>
      </c>
      <c r="J28" s="80"/>
      <c r="K28" s="83">
        <v>0</v>
      </c>
      <c r="L28" s="183">
        <f t="shared" si="0"/>
        <v>0</v>
      </c>
    </row>
    <row r="29" spans="1:12" ht="21" customHeight="1" x14ac:dyDescent="0.2">
      <c r="A29" s="105" t="s">
        <v>69</v>
      </c>
      <c r="B29" s="106"/>
      <c r="C29" s="107"/>
      <c r="D29" s="73">
        <f>SUM(D4:D28)</f>
        <v>324160</v>
      </c>
      <c r="E29" s="108" t="s">
        <v>70</v>
      </c>
      <c r="F29" s="106"/>
      <c r="G29" s="106"/>
      <c r="H29" s="106"/>
      <c r="I29" s="106"/>
      <c r="J29" s="106"/>
      <c r="K29" s="109"/>
      <c r="L29" s="184">
        <f>SUM(L4:L28)</f>
        <v>0</v>
      </c>
    </row>
    <row r="30" spans="1:12" ht="21" customHeight="1" x14ac:dyDescent="0.2">
      <c r="A30" s="59"/>
      <c r="B30" s="42"/>
      <c r="C30" s="121"/>
      <c r="D30" s="40"/>
      <c r="E30" s="43"/>
      <c r="F30" s="43"/>
      <c r="G30" s="43"/>
      <c r="H30" s="43"/>
      <c r="I30" s="43"/>
      <c r="J30" s="44"/>
      <c r="K30" s="45"/>
      <c r="L30" s="41"/>
    </row>
    <row r="31" spans="1:12" s="72" customFormat="1" ht="21" customHeight="1" x14ac:dyDescent="0.2">
      <c r="A31" s="97" t="s">
        <v>71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9"/>
    </row>
    <row r="32" spans="1:12" s="72" customFormat="1" ht="41.25" customHeight="1" x14ac:dyDescent="0.2">
      <c r="A32" s="68" t="s">
        <v>2</v>
      </c>
      <c r="B32" s="68" t="s">
        <v>3</v>
      </c>
      <c r="C32" s="68" t="s">
        <v>4</v>
      </c>
      <c r="D32" s="68" t="s">
        <v>5</v>
      </c>
      <c r="E32" s="68" t="s">
        <v>6</v>
      </c>
      <c r="F32" s="68" t="s">
        <v>7</v>
      </c>
      <c r="G32" s="68" t="s">
        <v>8</v>
      </c>
      <c r="H32" s="68" t="s">
        <v>9</v>
      </c>
      <c r="I32" s="68" t="s">
        <v>10</v>
      </c>
      <c r="J32" s="68"/>
      <c r="K32" s="68" t="s">
        <v>12</v>
      </c>
      <c r="L32" s="68" t="s">
        <v>13</v>
      </c>
    </row>
    <row r="33" spans="1:12" ht="22.5" customHeight="1" x14ac:dyDescent="0.2">
      <c r="A33" s="3" t="s">
        <v>72</v>
      </c>
      <c r="B33" s="6" t="s">
        <v>73</v>
      </c>
      <c r="C33" s="4" t="s">
        <v>74</v>
      </c>
      <c r="D33" s="1">
        <v>1564</v>
      </c>
      <c r="E33" s="31"/>
      <c r="F33" s="31"/>
      <c r="G33" s="13" t="s">
        <v>17</v>
      </c>
      <c r="H33" s="31"/>
      <c r="I33" s="2">
        <v>1</v>
      </c>
      <c r="J33" s="3"/>
      <c r="K33" s="83">
        <v>0</v>
      </c>
      <c r="L33" s="38">
        <f>I33*K33</f>
        <v>0</v>
      </c>
    </row>
    <row r="34" spans="1:12" ht="22.7" customHeight="1" x14ac:dyDescent="0.2">
      <c r="A34" s="3" t="s">
        <v>75</v>
      </c>
      <c r="B34" s="6" t="s">
        <v>76</v>
      </c>
      <c r="C34" s="4" t="s">
        <v>77</v>
      </c>
      <c r="D34" s="1">
        <v>17221</v>
      </c>
      <c r="E34" s="31"/>
      <c r="F34" s="13" t="s">
        <v>17</v>
      </c>
      <c r="G34" s="31"/>
      <c r="H34" s="31"/>
      <c r="I34" s="2">
        <v>1</v>
      </c>
      <c r="J34" s="3"/>
      <c r="K34" s="83">
        <v>0</v>
      </c>
      <c r="L34" s="38">
        <f t="shared" ref="L34:L68" si="1">I34*K34</f>
        <v>0</v>
      </c>
    </row>
    <row r="35" spans="1:12" ht="22.7" customHeight="1" x14ac:dyDescent="0.2">
      <c r="A35" s="3"/>
      <c r="B35" s="6" t="s">
        <v>76</v>
      </c>
      <c r="C35" s="4" t="s">
        <v>78</v>
      </c>
      <c r="D35" s="1">
        <v>3600</v>
      </c>
      <c r="E35" s="13" t="s">
        <v>17</v>
      </c>
      <c r="F35" s="13" t="s">
        <v>17</v>
      </c>
      <c r="G35" s="13" t="s">
        <v>17</v>
      </c>
      <c r="H35" s="13" t="s">
        <v>17</v>
      </c>
      <c r="I35" s="2">
        <v>4</v>
      </c>
      <c r="J35" s="3"/>
      <c r="K35" s="83">
        <v>0</v>
      </c>
      <c r="L35" s="38">
        <f t="shared" si="1"/>
        <v>0</v>
      </c>
    </row>
    <row r="36" spans="1:12" ht="22.7" customHeight="1" x14ac:dyDescent="0.2">
      <c r="A36" s="3"/>
      <c r="B36" s="6" t="s">
        <v>76</v>
      </c>
      <c r="C36" s="4" t="s">
        <v>18</v>
      </c>
      <c r="D36" s="1" t="s">
        <v>19</v>
      </c>
      <c r="E36" s="13"/>
      <c r="F36" s="13"/>
      <c r="G36" s="13"/>
      <c r="H36" s="13"/>
      <c r="I36" s="2">
        <v>12</v>
      </c>
      <c r="J36" s="3" t="s">
        <v>20</v>
      </c>
      <c r="K36" s="83">
        <v>0</v>
      </c>
      <c r="L36" s="38">
        <f t="shared" si="1"/>
        <v>0</v>
      </c>
    </row>
    <row r="37" spans="1:12" ht="22.7" customHeight="1" x14ac:dyDescent="0.2">
      <c r="A37" s="3" t="s">
        <v>79</v>
      </c>
      <c r="B37" s="6" t="s">
        <v>80</v>
      </c>
      <c r="C37" s="4" t="s">
        <v>16</v>
      </c>
      <c r="D37" s="1">
        <v>1482</v>
      </c>
      <c r="E37" s="31"/>
      <c r="F37" s="31"/>
      <c r="G37" s="13" t="s">
        <v>17</v>
      </c>
      <c r="H37" s="31"/>
      <c r="I37" s="2">
        <v>1</v>
      </c>
      <c r="J37" s="3"/>
      <c r="K37" s="83">
        <v>0</v>
      </c>
      <c r="L37" s="38">
        <f t="shared" si="1"/>
        <v>0</v>
      </c>
    </row>
    <row r="38" spans="1:12" ht="22.7" customHeight="1" x14ac:dyDescent="0.2">
      <c r="A38" s="3"/>
      <c r="B38" s="6" t="s">
        <v>80</v>
      </c>
      <c r="C38" s="4" t="s">
        <v>81</v>
      </c>
      <c r="D38" s="1">
        <v>4942</v>
      </c>
      <c r="E38" s="13" t="s">
        <v>17</v>
      </c>
      <c r="F38" s="31"/>
      <c r="G38" s="31"/>
      <c r="H38" s="31"/>
      <c r="I38" s="2">
        <v>1</v>
      </c>
      <c r="J38" s="3"/>
      <c r="K38" s="83">
        <v>0</v>
      </c>
      <c r="L38" s="38">
        <f t="shared" si="1"/>
        <v>0</v>
      </c>
    </row>
    <row r="39" spans="1:12" ht="22.7" customHeight="1" x14ac:dyDescent="0.2">
      <c r="A39" s="3"/>
      <c r="B39" s="6" t="s">
        <v>80</v>
      </c>
      <c r="C39" s="4" t="s">
        <v>82</v>
      </c>
      <c r="D39" s="1">
        <v>14400</v>
      </c>
      <c r="E39" s="13" t="s">
        <v>17</v>
      </c>
      <c r="F39" s="31"/>
      <c r="G39" s="31"/>
      <c r="H39" s="31"/>
      <c r="I39" s="2">
        <v>1</v>
      </c>
      <c r="J39" s="3"/>
      <c r="K39" s="83">
        <v>0</v>
      </c>
      <c r="L39" s="38">
        <f t="shared" si="1"/>
        <v>0</v>
      </c>
    </row>
    <row r="40" spans="1:12" ht="22.7" customHeight="1" x14ac:dyDescent="0.2">
      <c r="A40" s="3"/>
      <c r="B40" s="6" t="s">
        <v>80</v>
      </c>
      <c r="C40" s="4" t="s">
        <v>18</v>
      </c>
      <c r="D40" s="1" t="s">
        <v>19</v>
      </c>
      <c r="E40" s="13"/>
      <c r="F40" s="31"/>
      <c r="G40" s="31"/>
      <c r="H40" s="31"/>
      <c r="I40" s="2">
        <v>12</v>
      </c>
      <c r="J40" s="3" t="s">
        <v>20</v>
      </c>
      <c r="K40" s="83">
        <v>0</v>
      </c>
      <c r="L40" s="38">
        <f t="shared" si="1"/>
        <v>0</v>
      </c>
    </row>
    <row r="41" spans="1:12" ht="22.7" customHeight="1" x14ac:dyDescent="0.2">
      <c r="A41" s="3" t="s">
        <v>83</v>
      </c>
      <c r="B41" s="6" t="s">
        <v>84</v>
      </c>
      <c r="C41" s="4" t="s">
        <v>23</v>
      </c>
      <c r="D41" s="1">
        <v>3996</v>
      </c>
      <c r="E41" s="31"/>
      <c r="F41" s="31"/>
      <c r="G41" s="13" t="s">
        <v>17</v>
      </c>
      <c r="H41" s="31"/>
      <c r="I41" s="2">
        <v>1</v>
      </c>
      <c r="J41" s="3"/>
      <c r="K41" s="83">
        <v>0</v>
      </c>
      <c r="L41" s="38">
        <f t="shared" si="1"/>
        <v>0</v>
      </c>
    </row>
    <row r="42" spans="1:12" ht="22.7" customHeight="1" x14ac:dyDescent="0.2">
      <c r="A42" s="3"/>
      <c r="B42" s="6" t="s">
        <v>84</v>
      </c>
      <c r="C42" s="4" t="s">
        <v>74</v>
      </c>
      <c r="D42" s="3">
        <v>866</v>
      </c>
      <c r="E42" s="31"/>
      <c r="F42" s="31"/>
      <c r="G42" s="13" t="s">
        <v>17</v>
      </c>
      <c r="H42" s="31"/>
      <c r="I42" s="2">
        <v>1</v>
      </c>
      <c r="J42" s="3"/>
      <c r="K42" s="83">
        <v>0</v>
      </c>
      <c r="L42" s="38">
        <f t="shared" si="1"/>
        <v>0</v>
      </c>
    </row>
    <row r="43" spans="1:12" ht="22.7" customHeight="1" x14ac:dyDescent="0.2">
      <c r="A43" s="3"/>
      <c r="B43" s="6" t="s">
        <v>84</v>
      </c>
      <c r="C43" s="4" t="s">
        <v>18</v>
      </c>
      <c r="D43" s="3" t="s">
        <v>19</v>
      </c>
      <c r="E43" s="31"/>
      <c r="F43" s="31"/>
      <c r="G43" s="13"/>
      <c r="H43" s="31"/>
      <c r="I43" s="2">
        <v>12</v>
      </c>
      <c r="J43" s="3" t="s">
        <v>20</v>
      </c>
      <c r="K43" s="83">
        <v>0</v>
      </c>
      <c r="L43" s="38">
        <f t="shared" si="1"/>
        <v>0</v>
      </c>
    </row>
    <row r="44" spans="1:12" ht="22.7" customHeight="1" x14ac:dyDescent="0.2">
      <c r="A44" s="3" t="s">
        <v>85</v>
      </c>
      <c r="B44" s="6" t="s">
        <v>86</v>
      </c>
      <c r="C44" s="4" t="s">
        <v>16</v>
      </c>
      <c r="D44" s="1">
        <v>2122</v>
      </c>
      <c r="E44" s="13" t="s">
        <v>17</v>
      </c>
      <c r="F44" s="31"/>
      <c r="G44" s="31"/>
      <c r="H44" s="31"/>
      <c r="I44" s="2">
        <v>1</v>
      </c>
      <c r="J44" s="3"/>
      <c r="K44" s="83">
        <v>0</v>
      </c>
      <c r="L44" s="38">
        <f t="shared" si="1"/>
        <v>0</v>
      </c>
    </row>
    <row r="45" spans="1:12" ht="22.7" customHeight="1" x14ac:dyDescent="0.2">
      <c r="A45" s="3"/>
      <c r="B45" s="6" t="s">
        <v>86</v>
      </c>
      <c r="C45" s="4" t="s">
        <v>81</v>
      </c>
      <c r="D45" s="1">
        <v>4942</v>
      </c>
      <c r="E45" s="13" t="s">
        <v>17</v>
      </c>
      <c r="F45" s="31"/>
      <c r="G45" s="31"/>
      <c r="H45" s="31"/>
      <c r="I45" s="2">
        <v>1</v>
      </c>
      <c r="J45" s="3"/>
      <c r="K45" s="83">
        <v>0</v>
      </c>
      <c r="L45" s="38">
        <f t="shared" si="1"/>
        <v>0</v>
      </c>
    </row>
    <row r="46" spans="1:12" ht="22.7" customHeight="1" x14ac:dyDescent="0.2">
      <c r="A46" s="3"/>
      <c r="B46" s="6" t="s">
        <v>86</v>
      </c>
      <c r="C46" s="4" t="s">
        <v>18</v>
      </c>
      <c r="D46" s="1" t="s">
        <v>19</v>
      </c>
      <c r="E46" s="13"/>
      <c r="F46" s="31"/>
      <c r="G46" s="31"/>
      <c r="H46" s="31"/>
      <c r="I46" s="2">
        <v>12</v>
      </c>
      <c r="J46" s="3" t="s">
        <v>20</v>
      </c>
      <c r="K46" s="83">
        <v>0</v>
      </c>
      <c r="L46" s="38">
        <f t="shared" si="1"/>
        <v>0</v>
      </c>
    </row>
    <row r="47" spans="1:12" ht="22.7" customHeight="1" x14ac:dyDescent="0.2">
      <c r="A47" s="3" t="s">
        <v>87</v>
      </c>
      <c r="B47" s="6" t="s">
        <v>88</v>
      </c>
      <c r="C47" s="4" t="s">
        <v>16</v>
      </c>
      <c r="D47" s="1">
        <v>11812</v>
      </c>
      <c r="E47" s="31"/>
      <c r="F47" s="31"/>
      <c r="G47" s="13" t="s">
        <v>17</v>
      </c>
      <c r="H47" s="31"/>
      <c r="I47" s="2">
        <v>1</v>
      </c>
      <c r="J47" s="3"/>
      <c r="K47" s="83">
        <v>0</v>
      </c>
      <c r="L47" s="38">
        <f t="shared" si="1"/>
        <v>0</v>
      </c>
    </row>
    <row r="48" spans="1:12" ht="22.7" customHeight="1" x14ac:dyDescent="0.2">
      <c r="A48" s="3"/>
      <c r="B48" s="6" t="s">
        <v>88</v>
      </c>
      <c r="C48" s="4" t="s">
        <v>89</v>
      </c>
      <c r="D48" s="1">
        <v>10515</v>
      </c>
      <c r="E48" s="13" t="s">
        <v>17</v>
      </c>
      <c r="F48" s="13" t="s">
        <v>17</v>
      </c>
      <c r="G48" s="13" t="s">
        <v>17</v>
      </c>
      <c r="H48" s="13" t="s">
        <v>17</v>
      </c>
      <c r="I48" s="2">
        <v>4</v>
      </c>
      <c r="J48" s="3"/>
      <c r="K48" s="83">
        <v>0</v>
      </c>
      <c r="L48" s="38">
        <f t="shared" si="1"/>
        <v>0</v>
      </c>
    </row>
    <row r="49" spans="1:12" ht="22.7" customHeight="1" x14ac:dyDescent="0.2">
      <c r="A49" s="3"/>
      <c r="B49" s="6" t="s">
        <v>88</v>
      </c>
      <c r="C49" s="4" t="s">
        <v>18</v>
      </c>
      <c r="D49" s="1" t="s">
        <v>19</v>
      </c>
      <c r="E49" s="13"/>
      <c r="F49" s="13"/>
      <c r="G49" s="13"/>
      <c r="H49" s="13"/>
      <c r="I49" s="2">
        <v>12</v>
      </c>
      <c r="J49" s="3" t="s">
        <v>20</v>
      </c>
      <c r="K49" s="83">
        <v>0</v>
      </c>
      <c r="L49" s="38">
        <f t="shared" si="1"/>
        <v>0</v>
      </c>
    </row>
    <row r="50" spans="1:12" ht="22.7" customHeight="1" x14ac:dyDescent="0.2">
      <c r="A50" s="3"/>
      <c r="B50" s="6" t="s">
        <v>90</v>
      </c>
      <c r="C50" s="4" t="s">
        <v>91</v>
      </c>
      <c r="D50" s="1" t="s">
        <v>19</v>
      </c>
      <c r="E50" s="13"/>
      <c r="F50" s="13"/>
      <c r="G50" s="13"/>
      <c r="H50" s="13"/>
      <c r="I50" s="2">
        <v>12</v>
      </c>
      <c r="J50" s="3" t="s">
        <v>20</v>
      </c>
      <c r="K50" s="83">
        <v>0</v>
      </c>
      <c r="L50" s="38">
        <f t="shared" si="1"/>
        <v>0</v>
      </c>
    </row>
    <row r="51" spans="1:12" ht="22.7" customHeight="1" x14ac:dyDescent="0.2">
      <c r="A51" s="3" t="s">
        <v>92</v>
      </c>
      <c r="B51" s="6" t="s">
        <v>93</v>
      </c>
      <c r="C51" s="4" t="s">
        <v>94</v>
      </c>
      <c r="D51" s="1">
        <v>2916</v>
      </c>
      <c r="E51" s="13"/>
      <c r="F51" s="13"/>
      <c r="G51" s="31"/>
      <c r="H51" s="31"/>
      <c r="I51" s="2">
        <v>12</v>
      </c>
      <c r="J51" s="3" t="s">
        <v>20</v>
      </c>
      <c r="K51" s="83">
        <v>0</v>
      </c>
      <c r="L51" s="38">
        <f t="shared" si="1"/>
        <v>0</v>
      </c>
    </row>
    <row r="52" spans="1:12" ht="22.7" customHeight="1" x14ac:dyDescent="0.2">
      <c r="A52" s="3"/>
      <c r="B52" s="6" t="s">
        <v>93</v>
      </c>
      <c r="C52" s="4" t="s">
        <v>81</v>
      </c>
      <c r="D52" s="1">
        <v>4942</v>
      </c>
      <c r="E52" s="13" t="s">
        <v>17</v>
      </c>
      <c r="F52" s="31"/>
      <c r="G52" s="31"/>
      <c r="H52" s="31"/>
      <c r="I52" s="2">
        <v>1</v>
      </c>
      <c r="J52" s="3"/>
      <c r="K52" s="83">
        <v>0</v>
      </c>
      <c r="L52" s="38">
        <f t="shared" si="1"/>
        <v>0</v>
      </c>
    </row>
    <row r="53" spans="1:12" ht="22.7" customHeight="1" x14ac:dyDescent="0.2">
      <c r="A53" s="3"/>
      <c r="B53" s="6" t="s">
        <v>93</v>
      </c>
      <c r="C53" s="4" t="s">
        <v>18</v>
      </c>
      <c r="D53" s="1" t="s">
        <v>19</v>
      </c>
      <c r="E53" s="13"/>
      <c r="F53" s="31"/>
      <c r="G53" s="31"/>
      <c r="H53" s="31"/>
      <c r="I53" s="2">
        <v>12</v>
      </c>
      <c r="J53" s="3" t="s">
        <v>20</v>
      </c>
      <c r="K53" s="83">
        <v>0</v>
      </c>
      <c r="L53" s="38">
        <f t="shared" si="1"/>
        <v>0</v>
      </c>
    </row>
    <row r="54" spans="1:12" ht="22.7" customHeight="1" x14ac:dyDescent="0.2">
      <c r="A54" s="3" t="s">
        <v>95</v>
      </c>
      <c r="B54" s="6" t="s">
        <v>96</v>
      </c>
      <c r="C54" s="4" t="s">
        <v>97</v>
      </c>
      <c r="D54" s="1">
        <v>1360</v>
      </c>
      <c r="E54" s="13" t="s">
        <v>17</v>
      </c>
      <c r="F54" s="13" t="s">
        <v>17</v>
      </c>
      <c r="G54" s="13" t="s">
        <v>17</v>
      </c>
      <c r="H54" s="13" t="s">
        <v>17</v>
      </c>
      <c r="I54" s="2">
        <v>4</v>
      </c>
      <c r="J54" s="3"/>
      <c r="K54" s="83">
        <v>0</v>
      </c>
      <c r="L54" s="38">
        <f t="shared" si="1"/>
        <v>0</v>
      </c>
    </row>
    <row r="55" spans="1:12" ht="22.7" customHeight="1" x14ac:dyDescent="0.2">
      <c r="A55" s="3"/>
      <c r="B55" s="6" t="s">
        <v>96</v>
      </c>
      <c r="C55" s="4" t="s">
        <v>16</v>
      </c>
      <c r="D55" s="1">
        <v>2573</v>
      </c>
      <c r="E55" s="31" t="s">
        <v>17</v>
      </c>
      <c r="F55" s="13" t="s">
        <v>17</v>
      </c>
      <c r="G55" s="13" t="s">
        <v>17</v>
      </c>
      <c r="H55" s="13" t="s">
        <v>17</v>
      </c>
      <c r="I55" s="2">
        <v>4</v>
      </c>
      <c r="J55" s="3"/>
      <c r="K55" s="83">
        <v>0</v>
      </c>
      <c r="L55" s="38">
        <f t="shared" si="1"/>
        <v>0</v>
      </c>
    </row>
    <row r="56" spans="1:12" ht="22.7" customHeight="1" x14ac:dyDescent="0.2">
      <c r="A56" s="3"/>
      <c r="B56" s="6" t="s">
        <v>96</v>
      </c>
      <c r="C56" s="4" t="s">
        <v>98</v>
      </c>
      <c r="D56" s="1">
        <v>9788</v>
      </c>
      <c r="E56" s="31"/>
      <c r="F56" s="13" t="s">
        <v>17</v>
      </c>
      <c r="G56" s="31"/>
      <c r="H56" s="31"/>
      <c r="I56" s="2">
        <v>1</v>
      </c>
      <c r="J56" s="3"/>
      <c r="K56" s="83">
        <v>0</v>
      </c>
      <c r="L56" s="38">
        <f t="shared" si="1"/>
        <v>0</v>
      </c>
    </row>
    <row r="57" spans="1:12" ht="22.7" customHeight="1" x14ac:dyDescent="0.2">
      <c r="A57" s="3"/>
      <c r="B57" s="6" t="s">
        <v>96</v>
      </c>
      <c r="C57" s="4" t="s">
        <v>18</v>
      </c>
      <c r="D57" s="1" t="s">
        <v>19</v>
      </c>
      <c r="E57" s="31"/>
      <c r="F57" s="13"/>
      <c r="G57" s="31"/>
      <c r="H57" s="31"/>
      <c r="I57" s="2">
        <v>12</v>
      </c>
      <c r="J57" s="3" t="s">
        <v>20</v>
      </c>
      <c r="K57" s="83">
        <v>0</v>
      </c>
      <c r="L57" s="38">
        <f t="shared" si="1"/>
        <v>0</v>
      </c>
    </row>
    <row r="58" spans="1:12" ht="22.7" customHeight="1" x14ac:dyDescent="0.2">
      <c r="A58" s="3" t="s">
        <v>99</v>
      </c>
      <c r="B58" s="6" t="s">
        <v>100</v>
      </c>
      <c r="C58" s="4" t="s">
        <v>101</v>
      </c>
      <c r="D58" s="1">
        <v>1942</v>
      </c>
      <c r="E58" s="13" t="s">
        <v>17</v>
      </c>
      <c r="F58" s="31"/>
      <c r="G58" s="31"/>
      <c r="H58" s="31"/>
      <c r="I58" s="2">
        <v>1</v>
      </c>
      <c r="J58" s="3"/>
      <c r="K58" s="83">
        <v>0</v>
      </c>
      <c r="L58" s="38">
        <f t="shared" si="1"/>
        <v>0</v>
      </c>
    </row>
    <row r="59" spans="1:12" ht="22.7" customHeight="1" x14ac:dyDescent="0.2">
      <c r="A59" s="3"/>
      <c r="B59" s="6" t="s">
        <v>100</v>
      </c>
      <c r="C59" s="4" t="s">
        <v>18</v>
      </c>
      <c r="D59" s="1" t="s">
        <v>19</v>
      </c>
      <c r="E59" s="13"/>
      <c r="F59" s="31"/>
      <c r="G59" s="31"/>
      <c r="H59" s="31"/>
      <c r="I59" s="2">
        <v>12</v>
      </c>
      <c r="J59" s="3" t="s">
        <v>20</v>
      </c>
      <c r="K59" s="83">
        <v>0</v>
      </c>
      <c r="L59" s="38">
        <f t="shared" si="1"/>
        <v>0</v>
      </c>
    </row>
    <row r="60" spans="1:12" ht="22.7" customHeight="1" x14ac:dyDescent="0.2">
      <c r="A60" s="3" t="s">
        <v>102</v>
      </c>
      <c r="B60" s="6" t="s">
        <v>103</v>
      </c>
      <c r="C60" s="4" t="s">
        <v>101</v>
      </c>
      <c r="D60" s="1">
        <v>5380</v>
      </c>
      <c r="E60" s="31"/>
      <c r="F60" s="31" t="s">
        <v>17</v>
      </c>
      <c r="G60" s="31"/>
      <c r="H60" s="31"/>
      <c r="I60" s="2">
        <v>1</v>
      </c>
      <c r="J60" s="3"/>
      <c r="K60" s="83">
        <v>0</v>
      </c>
      <c r="L60" s="38">
        <f t="shared" si="1"/>
        <v>0</v>
      </c>
    </row>
    <row r="61" spans="1:12" ht="22.7" customHeight="1" x14ac:dyDescent="0.2">
      <c r="A61" s="3"/>
      <c r="B61" s="6" t="s">
        <v>103</v>
      </c>
      <c r="C61" s="4" t="s">
        <v>18</v>
      </c>
      <c r="D61" s="1" t="s">
        <v>19</v>
      </c>
      <c r="E61" s="31"/>
      <c r="F61" s="31"/>
      <c r="G61" s="31"/>
      <c r="H61" s="31"/>
      <c r="I61" s="2">
        <v>12</v>
      </c>
      <c r="J61" s="3" t="s">
        <v>20</v>
      </c>
      <c r="K61" s="83">
        <v>0</v>
      </c>
      <c r="L61" s="38">
        <f t="shared" si="1"/>
        <v>0</v>
      </c>
    </row>
    <row r="62" spans="1:12" ht="22.7" customHeight="1" x14ac:dyDescent="0.2">
      <c r="A62" s="3" t="s">
        <v>104</v>
      </c>
      <c r="B62" s="6" t="s">
        <v>215</v>
      </c>
      <c r="C62" s="4" t="s">
        <v>101</v>
      </c>
      <c r="D62" s="1">
        <v>6924</v>
      </c>
      <c r="E62" s="31"/>
      <c r="F62" s="13" t="s">
        <v>17</v>
      </c>
      <c r="G62" s="31"/>
      <c r="H62" s="31"/>
      <c r="I62" s="2">
        <v>1</v>
      </c>
      <c r="J62" s="3"/>
      <c r="K62" s="83">
        <v>0</v>
      </c>
      <c r="L62" s="38">
        <f t="shared" si="1"/>
        <v>0</v>
      </c>
    </row>
    <row r="63" spans="1:12" ht="28.5" customHeight="1" x14ac:dyDescent="0.2">
      <c r="A63" s="10"/>
      <c r="B63" s="6" t="s">
        <v>215</v>
      </c>
      <c r="C63" s="8" t="s">
        <v>74</v>
      </c>
      <c r="D63" s="10">
        <v>800</v>
      </c>
      <c r="E63" s="35"/>
      <c r="F63" s="15" t="s">
        <v>17</v>
      </c>
      <c r="G63" s="32"/>
      <c r="H63" s="15" t="s">
        <v>17</v>
      </c>
      <c r="I63" s="11">
        <v>2</v>
      </c>
      <c r="J63" s="10"/>
      <c r="K63" s="86">
        <v>0</v>
      </c>
      <c r="L63" s="38">
        <f t="shared" si="1"/>
        <v>0</v>
      </c>
    </row>
    <row r="64" spans="1:12" ht="22.7" customHeight="1" x14ac:dyDescent="0.2">
      <c r="A64" s="28"/>
      <c r="B64" s="6" t="s">
        <v>215</v>
      </c>
      <c r="C64" s="27" t="s">
        <v>18</v>
      </c>
      <c r="D64" s="28" t="s">
        <v>19</v>
      </c>
      <c r="E64" s="36"/>
      <c r="F64" s="21"/>
      <c r="G64" s="33"/>
      <c r="H64" s="21"/>
      <c r="I64" s="22">
        <v>12</v>
      </c>
      <c r="J64" s="28" t="s">
        <v>20</v>
      </c>
      <c r="K64" s="87">
        <v>0</v>
      </c>
      <c r="L64" s="38">
        <f t="shared" si="1"/>
        <v>0</v>
      </c>
    </row>
    <row r="65" spans="1:12" ht="22.7" customHeight="1" x14ac:dyDescent="0.2">
      <c r="A65" s="28" t="s">
        <v>105</v>
      </c>
      <c r="B65" s="18" t="s">
        <v>106</v>
      </c>
      <c r="C65" s="27" t="s">
        <v>107</v>
      </c>
      <c r="D65" s="28" t="s">
        <v>19</v>
      </c>
      <c r="E65" s="36"/>
      <c r="F65" s="21"/>
      <c r="G65" s="33"/>
      <c r="H65" s="21"/>
      <c r="I65" s="22">
        <v>12</v>
      </c>
      <c r="J65" s="28" t="s">
        <v>20</v>
      </c>
      <c r="K65" s="87">
        <v>0</v>
      </c>
      <c r="L65" s="38">
        <f t="shared" si="1"/>
        <v>0</v>
      </c>
    </row>
    <row r="66" spans="1:12" ht="22.7" customHeight="1" x14ac:dyDescent="0.2">
      <c r="A66" s="28" t="s">
        <v>108</v>
      </c>
      <c r="B66" s="18" t="s">
        <v>109</v>
      </c>
      <c r="C66" s="27" t="s">
        <v>101</v>
      </c>
      <c r="D66" s="28">
        <v>8558</v>
      </c>
      <c r="E66" s="36"/>
      <c r="F66" s="21" t="s">
        <v>17</v>
      </c>
      <c r="G66" s="33"/>
      <c r="H66" s="21"/>
      <c r="I66" s="22">
        <v>1</v>
      </c>
      <c r="J66" s="28"/>
      <c r="K66" s="87">
        <v>0</v>
      </c>
      <c r="L66" s="38">
        <f t="shared" si="1"/>
        <v>0</v>
      </c>
    </row>
    <row r="67" spans="1:12" ht="22.7" customHeight="1" x14ac:dyDescent="0.2">
      <c r="A67" s="28"/>
      <c r="B67" s="18" t="s">
        <v>109</v>
      </c>
      <c r="C67" s="27" t="s">
        <v>74</v>
      </c>
      <c r="D67" s="28">
        <v>1000</v>
      </c>
      <c r="E67" s="36"/>
      <c r="F67" s="21" t="s">
        <v>17</v>
      </c>
      <c r="G67" s="33"/>
      <c r="H67" s="21"/>
      <c r="I67" s="22">
        <v>1</v>
      </c>
      <c r="J67" s="28"/>
      <c r="K67" s="87">
        <v>0</v>
      </c>
      <c r="L67" s="38">
        <f t="shared" si="1"/>
        <v>0</v>
      </c>
    </row>
    <row r="68" spans="1:12" ht="22.7" customHeight="1" x14ac:dyDescent="0.2">
      <c r="A68" s="51"/>
      <c r="B68" s="52" t="s">
        <v>109</v>
      </c>
      <c r="C68" s="53" t="s">
        <v>18</v>
      </c>
      <c r="D68" s="51" t="s">
        <v>19</v>
      </c>
      <c r="E68" s="54"/>
      <c r="F68" s="49"/>
      <c r="G68" s="48"/>
      <c r="H68" s="49"/>
      <c r="I68" s="55">
        <v>12</v>
      </c>
      <c r="J68" s="51" t="s">
        <v>20</v>
      </c>
      <c r="K68" s="88">
        <v>0</v>
      </c>
      <c r="L68" s="38">
        <f t="shared" si="1"/>
        <v>0</v>
      </c>
    </row>
    <row r="69" spans="1:12" ht="20.25" customHeight="1" x14ac:dyDescent="0.2">
      <c r="A69" s="105" t="s">
        <v>110</v>
      </c>
      <c r="B69" s="106"/>
      <c r="C69" s="107"/>
      <c r="D69" s="76">
        <f>SUM(D33:D68)</f>
        <v>123645</v>
      </c>
      <c r="E69" s="108" t="s">
        <v>111</v>
      </c>
      <c r="F69" s="106"/>
      <c r="G69" s="106"/>
      <c r="H69" s="106"/>
      <c r="I69" s="106"/>
      <c r="J69" s="106"/>
      <c r="K69" s="109"/>
      <c r="L69" s="77">
        <f>SUM(L33:L68)</f>
        <v>0</v>
      </c>
    </row>
    <row r="70" spans="1:12" ht="20.25" customHeight="1" x14ac:dyDescent="0.2">
      <c r="A70" s="42"/>
      <c r="B70" s="42"/>
      <c r="C70" s="121"/>
      <c r="D70" s="40"/>
      <c r="E70" s="44"/>
      <c r="F70" s="43"/>
      <c r="G70" s="43"/>
      <c r="H70" s="43"/>
      <c r="I70" s="43"/>
      <c r="J70" s="44"/>
      <c r="K70" s="45"/>
      <c r="L70" s="50"/>
    </row>
    <row r="71" spans="1:12" s="72" customFormat="1" ht="21" customHeight="1" x14ac:dyDescent="0.2">
      <c r="A71" s="97" t="s">
        <v>112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9"/>
    </row>
    <row r="72" spans="1:12" s="72" customFormat="1" ht="42.6" customHeight="1" x14ac:dyDescent="0.2">
      <c r="A72" s="68" t="s">
        <v>2</v>
      </c>
      <c r="B72" s="68" t="s">
        <v>3</v>
      </c>
      <c r="C72" s="68" t="s">
        <v>4</v>
      </c>
      <c r="D72" s="68" t="s">
        <v>5</v>
      </c>
      <c r="E72" s="68" t="s">
        <v>6</v>
      </c>
      <c r="F72" s="68" t="s">
        <v>7</v>
      </c>
      <c r="G72" s="68" t="s">
        <v>8</v>
      </c>
      <c r="H72" s="68" t="s">
        <v>9</v>
      </c>
      <c r="I72" s="67" t="s">
        <v>10</v>
      </c>
      <c r="J72" s="68"/>
      <c r="K72" s="68" t="s">
        <v>12</v>
      </c>
      <c r="L72" s="68" t="s">
        <v>13</v>
      </c>
    </row>
    <row r="73" spans="1:12" ht="23.45" customHeight="1" x14ac:dyDescent="0.2">
      <c r="A73" s="3" t="s">
        <v>113</v>
      </c>
      <c r="B73" s="6" t="s">
        <v>114</v>
      </c>
      <c r="C73" s="4" t="s">
        <v>16</v>
      </c>
      <c r="D73" s="1">
        <v>4631</v>
      </c>
      <c r="E73" s="31"/>
      <c r="F73" s="31"/>
      <c r="G73" s="13" t="s">
        <v>17</v>
      </c>
      <c r="H73" s="31"/>
      <c r="I73" s="2">
        <v>1</v>
      </c>
      <c r="J73" s="3"/>
      <c r="K73" s="83">
        <v>0</v>
      </c>
      <c r="L73" s="38">
        <f>I73*K73</f>
        <v>0</v>
      </c>
    </row>
    <row r="74" spans="1:12" ht="23.45" customHeight="1" x14ac:dyDescent="0.2">
      <c r="A74" s="3"/>
      <c r="B74" s="6" t="s">
        <v>114</v>
      </c>
      <c r="C74" s="4" t="s">
        <v>18</v>
      </c>
      <c r="D74" s="1" t="s">
        <v>19</v>
      </c>
      <c r="E74" s="31"/>
      <c r="F74" s="31"/>
      <c r="G74" s="13"/>
      <c r="H74" s="31"/>
      <c r="I74" s="2">
        <v>12</v>
      </c>
      <c r="J74" s="3" t="s">
        <v>20</v>
      </c>
      <c r="K74" s="83">
        <v>0</v>
      </c>
      <c r="L74" s="38">
        <f t="shared" ref="L74:L75" si="2">I74*K74</f>
        <v>0</v>
      </c>
    </row>
    <row r="75" spans="1:12" ht="23.45" customHeight="1" x14ac:dyDescent="0.2">
      <c r="A75" s="3" t="s">
        <v>115</v>
      </c>
      <c r="B75" s="6" t="s">
        <v>116</v>
      </c>
      <c r="C75" s="4" t="s">
        <v>117</v>
      </c>
      <c r="D75" s="1">
        <v>104284</v>
      </c>
      <c r="E75" s="13" t="s">
        <v>17</v>
      </c>
      <c r="F75" s="13" t="s">
        <v>17</v>
      </c>
      <c r="G75" s="13" t="s">
        <v>17</v>
      </c>
      <c r="H75" s="13" t="s">
        <v>17</v>
      </c>
      <c r="I75" s="2">
        <v>4</v>
      </c>
      <c r="J75" s="3"/>
      <c r="K75" s="83">
        <v>0</v>
      </c>
      <c r="L75" s="38">
        <f t="shared" si="2"/>
        <v>0</v>
      </c>
    </row>
    <row r="76" spans="1:12" ht="23.45" customHeight="1" x14ac:dyDescent="0.2">
      <c r="A76" s="3" t="s">
        <v>118</v>
      </c>
      <c r="B76" s="89" t="s">
        <v>119</v>
      </c>
      <c r="C76" s="110" t="s">
        <v>120</v>
      </c>
      <c r="D76" s="111"/>
      <c r="E76" s="111"/>
      <c r="F76" s="111"/>
      <c r="G76" s="111"/>
      <c r="H76" s="111"/>
      <c r="I76" s="112"/>
      <c r="J76" s="90"/>
      <c r="K76" s="91">
        <v>0</v>
      </c>
      <c r="L76" s="92">
        <f t="shared" ref="L74:L97" si="3">I76*K76</f>
        <v>0</v>
      </c>
    </row>
    <row r="77" spans="1:12" ht="23.45" customHeight="1" x14ac:dyDescent="0.2">
      <c r="A77" s="3" t="s">
        <v>121</v>
      </c>
      <c r="B77" s="6" t="s">
        <v>122</v>
      </c>
      <c r="C77" s="4" t="s">
        <v>123</v>
      </c>
      <c r="D77" s="1">
        <v>2050</v>
      </c>
      <c r="E77" s="31"/>
      <c r="F77" s="13" t="s">
        <v>17</v>
      </c>
      <c r="G77" s="31"/>
      <c r="H77" s="31"/>
      <c r="I77" s="2">
        <v>1</v>
      </c>
      <c r="J77" s="3"/>
      <c r="K77" s="83">
        <v>0</v>
      </c>
      <c r="L77" s="38">
        <f>I77*K77</f>
        <v>0</v>
      </c>
    </row>
    <row r="78" spans="1:12" ht="23.45" customHeight="1" x14ac:dyDescent="0.2">
      <c r="A78" s="3" t="s">
        <v>124</v>
      </c>
      <c r="B78" s="6" t="s">
        <v>125</v>
      </c>
      <c r="C78" s="4" t="s">
        <v>77</v>
      </c>
      <c r="D78" s="1">
        <v>16144</v>
      </c>
      <c r="E78" s="31"/>
      <c r="F78" s="13" t="s">
        <v>17</v>
      </c>
      <c r="G78" s="31"/>
      <c r="H78" s="13" t="s">
        <v>17</v>
      </c>
      <c r="I78" s="2">
        <v>2</v>
      </c>
      <c r="J78" s="3"/>
      <c r="K78" s="83">
        <v>0</v>
      </c>
      <c r="L78" s="38">
        <f t="shared" ref="L78:L98" si="4">I78*K78</f>
        <v>0</v>
      </c>
    </row>
    <row r="79" spans="1:12" ht="23.45" customHeight="1" x14ac:dyDescent="0.2">
      <c r="A79" s="3" t="s">
        <v>126</v>
      </c>
      <c r="B79" s="6" t="s">
        <v>216</v>
      </c>
      <c r="C79" s="4" t="s">
        <v>127</v>
      </c>
      <c r="D79" s="1">
        <v>4822</v>
      </c>
      <c r="E79" s="31"/>
      <c r="F79" s="31"/>
      <c r="G79" s="13" t="s">
        <v>17</v>
      </c>
      <c r="H79" s="31"/>
      <c r="I79" s="2">
        <v>1</v>
      </c>
      <c r="J79" s="3"/>
      <c r="K79" s="83">
        <v>0</v>
      </c>
      <c r="L79" s="38">
        <f t="shared" si="4"/>
        <v>0</v>
      </c>
    </row>
    <row r="80" spans="1:12" ht="23.45" customHeight="1" x14ac:dyDescent="0.2">
      <c r="A80" s="3"/>
      <c r="B80" s="6" t="s">
        <v>216</v>
      </c>
      <c r="C80" s="4" t="s">
        <v>18</v>
      </c>
      <c r="D80" s="1" t="s">
        <v>19</v>
      </c>
      <c r="E80" s="31"/>
      <c r="F80" s="31"/>
      <c r="G80" s="13"/>
      <c r="H80" s="31"/>
      <c r="I80" s="2">
        <v>12</v>
      </c>
      <c r="J80" s="3" t="s">
        <v>20</v>
      </c>
      <c r="K80" s="83">
        <v>0</v>
      </c>
      <c r="L80" s="38">
        <f t="shared" si="4"/>
        <v>0</v>
      </c>
    </row>
    <row r="81" spans="1:12" ht="23.45" customHeight="1" x14ac:dyDescent="0.2">
      <c r="A81" s="3" t="s">
        <v>128</v>
      </c>
      <c r="B81" s="6" t="s">
        <v>129</v>
      </c>
      <c r="C81" s="4" t="s">
        <v>130</v>
      </c>
      <c r="D81" s="1">
        <v>7074</v>
      </c>
      <c r="E81" s="31"/>
      <c r="F81" s="13" t="s">
        <v>17</v>
      </c>
      <c r="G81" s="31"/>
      <c r="H81" s="13" t="s">
        <v>17</v>
      </c>
      <c r="I81" s="2">
        <v>2</v>
      </c>
      <c r="J81" s="3"/>
      <c r="K81" s="83">
        <v>0</v>
      </c>
      <c r="L81" s="38">
        <f t="shared" si="4"/>
        <v>0</v>
      </c>
    </row>
    <row r="82" spans="1:12" ht="23.45" customHeight="1" x14ac:dyDescent="0.2">
      <c r="A82" s="3"/>
      <c r="B82" s="6" t="s">
        <v>131</v>
      </c>
      <c r="C82" s="4" t="s">
        <v>132</v>
      </c>
      <c r="D82" s="1">
        <v>1007</v>
      </c>
      <c r="E82" s="31"/>
      <c r="F82" s="13" t="s">
        <v>17</v>
      </c>
      <c r="G82" s="31"/>
      <c r="H82" s="13" t="s">
        <v>17</v>
      </c>
      <c r="I82" s="2">
        <v>2</v>
      </c>
      <c r="J82" s="3"/>
      <c r="K82" s="83">
        <v>0</v>
      </c>
      <c r="L82" s="38">
        <f t="shared" si="4"/>
        <v>0</v>
      </c>
    </row>
    <row r="83" spans="1:12" ht="23.45" customHeight="1" x14ac:dyDescent="0.2">
      <c r="A83" s="3"/>
      <c r="B83" s="6" t="s">
        <v>129</v>
      </c>
      <c r="C83" s="4" t="s">
        <v>18</v>
      </c>
      <c r="D83" s="1" t="s">
        <v>19</v>
      </c>
      <c r="E83" s="31"/>
      <c r="F83" s="13"/>
      <c r="G83" s="31"/>
      <c r="H83" s="13"/>
      <c r="I83" s="2">
        <v>12</v>
      </c>
      <c r="J83" s="3" t="s">
        <v>20</v>
      </c>
      <c r="K83" s="83">
        <v>0</v>
      </c>
      <c r="L83" s="38">
        <f t="shared" si="4"/>
        <v>0</v>
      </c>
    </row>
    <row r="84" spans="1:12" ht="23.45" customHeight="1" x14ac:dyDescent="0.2">
      <c r="A84" s="3" t="s">
        <v>133</v>
      </c>
      <c r="B84" s="6" t="s">
        <v>134</v>
      </c>
      <c r="C84" s="4" t="s">
        <v>135</v>
      </c>
      <c r="D84" s="1">
        <v>3417</v>
      </c>
      <c r="E84" s="31"/>
      <c r="F84" s="13" t="s">
        <v>17</v>
      </c>
      <c r="G84" s="31"/>
      <c r="H84" s="31"/>
      <c r="I84" s="2">
        <v>1</v>
      </c>
      <c r="J84" s="3"/>
      <c r="K84" s="83">
        <v>0</v>
      </c>
      <c r="L84" s="38">
        <f t="shared" si="4"/>
        <v>0</v>
      </c>
    </row>
    <row r="85" spans="1:12" ht="31.5" customHeight="1" x14ac:dyDescent="0.2">
      <c r="A85" s="3"/>
      <c r="B85" s="6" t="s">
        <v>134</v>
      </c>
      <c r="C85" s="4" t="s">
        <v>136</v>
      </c>
      <c r="D85" s="1">
        <v>16094</v>
      </c>
      <c r="E85" s="13" t="s">
        <v>17</v>
      </c>
      <c r="F85" s="13" t="s">
        <v>17</v>
      </c>
      <c r="G85" s="31"/>
      <c r="H85" s="31"/>
      <c r="I85" s="2">
        <v>2</v>
      </c>
      <c r="J85" s="3"/>
      <c r="K85" s="83">
        <v>0</v>
      </c>
      <c r="L85" s="38">
        <f t="shared" si="4"/>
        <v>0</v>
      </c>
    </row>
    <row r="86" spans="1:12" ht="23.45" customHeight="1" x14ac:dyDescent="0.2">
      <c r="A86" s="3"/>
      <c r="B86" s="6" t="s">
        <v>134</v>
      </c>
      <c r="C86" s="4" t="s">
        <v>137</v>
      </c>
      <c r="D86" s="1">
        <v>3780</v>
      </c>
      <c r="E86" s="31"/>
      <c r="F86" s="31" t="s">
        <v>17</v>
      </c>
      <c r="G86" s="31"/>
      <c r="H86" s="31" t="s">
        <v>17</v>
      </c>
      <c r="I86" s="2">
        <v>2</v>
      </c>
      <c r="J86" s="3"/>
      <c r="K86" s="83">
        <v>0</v>
      </c>
      <c r="L86" s="38">
        <f t="shared" si="4"/>
        <v>0</v>
      </c>
    </row>
    <row r="87" spans="1:12" ht="23.45" customHeight="1" x14ac:dyDescent="0.2">
      <c r="A87" s="3" t="s">
        <v>138</v>
      </c>
      <c r="B87" s="6" t="s">
        <v>139</v>
      </c>
      <c r="C87" s="4" t="s">
        <v>30</v>
      </c>
      <c r="D87" s="1">
        <v>17450</v>
      </c>
      <c r="E87" s="31"/>
      <c r="F87" s="13" t="s">
        <v>17</v>
      </c>
      <c r="G87" s="31"/>
      <c r="H87" s="31"/>
      <c r="I87" s="2">
        <v>1</v>
      </c>
      <c r="J87" s="3"/>
      <c r="K87" s="83">
        <v>0</v>
      </c>
      <c r="L87" s="38">
        <f t="shared" si="4"/>
        <v>0</v>
      </c>
    </row>
    <row r="88" spans="1:12" ht="23.45" customHeight="1" x14ac:dyDescent="0.2">
      <c r="A88" s="3"/>
      <c r="B88" s="6" t="s">
        <v>139</v>
      </c>
      <c r="C88" s="4" t="s">
        <v>82</v>
      </c>
      <c r="D88" s="1">
        <v>28800</v>
      </c>
      <c r="E88" s="31" t="s">
        <v>17</v>
      </c>
      <c r="F88" s="13"/>
      <c r="G88" s="31" t="s">
        <v>17</v>
      </c>
      <c r="H88" s="31"/>
      <c r="I88" s="2">
        <v>2</v>
      </c>
      <c r="J88" s="3"/>
      <c r="K88" s="83">
        <v>0</v>
      </c>
      <c r="L88" s="38">
        <f t="shared" si="4"/>
        <v>0</v>
      </c>
    </row>
    <row r="89" spans="1:12" ht="23.45" customHeight="1" x14ac:dyDescent="0.2">
      <c r="A89" s="3"/>
      <c r="B89" s="6" t="s">
        <v>139</v>
      </c>
      <c r="C89" s="4" t="s">
        <v>74</v>
      </c>
      <c r="D89" s="1">
        <v>2538</v>
      </c>
      <c r="E89" s="31"/>
      <c r="F89" s="13" t="s">
        <v>17</v>
      </c>
      <c r="G89" s="31"/>
      <c r="H89" s="31"/>
      <c r="I89" s="2">
        <v>1</v>
      </c>
      <c r="J89" s="3"/>
      <c r="K89" s="83">
        <v>0</v>
      </c>
      <c r="L89" s="38">
        <f t="shared" si="4"/>
        <v>0</v>
      </c>
    </row>
    <row r="90" spans="1:12" ht="23.45" customHeight="1" x14ac:dyDescent="0.2">
      <c r="A90" s="3"/>
      <c r="B90" s="6" t="s">
        <v>139</v>
      </c>
      <c r="C90" s="4" t="s">
        <v>18</v>
      </c>
      <c r="D90" s="1" t="s">
        <v>19</v>
      </c>
      <c r="E90" s="31"/>
      <c r="F90" s="13"/>
      <c r="G90" s="31"/>
      <c r="H90" s="31"/>
      <c r="I90" s="2">
        <v>12</v>
      </c>
      <c r="J90" s="3" t="s">
        <v>20</v>
      </c>
      <c r="K90" s="83">
        <v>0</v>
      </c>
      <c r="L90" s="38">
        <f t="shared" si="4"/>
        <v>0</v>
      </c>
    </row>
    <row r="91" spans="1:12" ht="23.45" customHeight="1" x14ac:dyDescent="0.2">
      <c r="A91" s="3" t="s">
        <v>140</v>
      </c>
      <c r="B91" s="6" t="s">
        <v>141</v>
      </c>
      <c r="C91" s="4" t="s">
        <v>23</v>
      </c>
      <c r="D91" s="1">
        <v>7973</v>
      </c>
      <c r="E91" s="31"/>
      <c r="F91" s="13" t="s">
        <v>17</v>
      </c>
      <c r="G91" s="31"/>
      <c r="H91" s="31"/>
      <c r="I91" s="2">
        <v>1</v>
      </c>
      <c r="J91" s="3"/>
      <c r="K91" s="83">
        <v>0</v>
      </c>
      <c r="L91" s="38">
        <f t="shared" si="4"/>
        <v>0</v>
      </c>
    </row>
    <row r="92" spans="1:12" ht="23.45" customHeight="1" x14ac:dyDescent="0.2">
      <c r="A92" s="3" t="s">
        <v>142</v>
      </c>
      <c r="B92" s="6" t="s">
        <v>143</v>
      </c>
      <c r="C92" s="4" t="s">
        <v>144</v>
      </c>
      <c r="D92" s="1">
        <v>4668</v>
      </c>
      <c r="E92" s="31"/>
      <c r="F92" s="13" t="s">
        <v>17</v>
      </c>
      <c r="G92" s="31"/>
      <c r="H92" s="13" t="s">
        <v>17</v>
      </c>
      <c r="I92" s="2">
        <v>2</v>
      </c>
      <c r="J92" s="3"/>
      <c r="K92" s="83">
        <v>0</v>
      </c>
      <c r="L92" s="38">
        <f t="shared" si="4"/>
        <v>0</v>
      </c>
    </row>
    <row r="93" spans="1:12" ht="23.45" customHeight="1" x14ac:dyDescent="0.2">
      <c r="A93" s="3"/>
      <c r="B93" s="6" t="s">
        <v>143</v>
      </c>
      <c r="C93" s="4" t="s">
        <v>145</v>
      </c>
      <c r="D93" s="1">
        <v>5754</v>
      </c>
      <c r="E93" s="31"/>
      <c r="F93" s="13" t="s">
        <v>17</v>
      </c>
      <c r="G93" s="31"/>
      <c r="H93" s="31" t="s">
        <v>17</v>
      </c>
      <c r="I93" s="2">
        <v>2</v>
      </c>
      <c r="J93" s="3"/>
      <c r="K93" s="83">
        <v>0</v>
      </c>
      <c r="L93" s="38">
        <f t="shared" si="4"/>
        <v>0</v>
      </c>
    </row>
    <row r="94" spans="1:12" ht="23.45" customHeight="1" x14ac:dyDescent="0.2">
      <c r="A94" s="3"/>
      <c r="B94" s="6" t="s">
        <v>143</v>
      </c>
      <c r="C94" s="4" t="s">
        <v>146</v>
      </c>
      <c r="D94" s="1">
        <v>3401</v>
      </c>
      <c r="E94" s="31"/>
      <c r="F94" s="13" t="s">
        <v>17</v>
      </c>
      <c r="G94" s="31"/>
      <c r="H94" s="13" t="s">
        <v>17</v>
      </c>
      <c r="I94" s="2">
        <v>2</v>
      </c>
      <c r="J94" s="3"/>
      <c r="K94" s="83">
        <v>0</v>
      </c>
      <c r="L94" s="38">
        <f t="shared" si="4"/>
        <v>0</v>
      </c>
    </row>
    <row r="95" spans="1:12" ht="23.45" customHeight="1" x14ac:dyDescent="0.2">
      <c r="A95" s="3"/>
      <c r="B95" s="6" t="s">
        <v>143</v>
      </c>
      <c r="C95" s="4" t="s">
        <v>18</v>
      </c>
      <c r="D95" s="1" t="s">
        <v>19</v>
      </c>
      <c r="E95" s="31"/>
      <c r="F95" s="13"/>
      <c r="G95" s="31"/>
      <c r="H95" s="13"/>
      <c r="I95" s="2">
        <v>12</v>
      </c>
      <c r="J95" s="3" t="s">
        <v>20</v>
      </c>
      <c r="K95" s="83">
        <v>0</v>
      </c>
      <c r="L95" s="38">
        <f t="shared" si="4"/>
        <v>0</v>
      </c>
    </row>
    <row r="96" spans="1:12" ht="23.45" customHeight="1" x14ac:dyDescent="0.2">
      <c r="A96" s="10" t="s">
        <v>147</v>
      </c>
      <c r="B96" s="9" t="s">
        <v>148</v>
      </c>
      <c r="C96" s="8" t="s">
        <v>149</v>
      </c>
      <c r="D96" s="17">
        <v>26200</v>
      </c>
      <c r="E96" s="32"/>
      <c r="F96" s="15" t="s">
        <v>17</v>
      </c>
      <c r="G96" s="32"/>
      <c r="H96" s="15" t="s">
        <v>17</v>
      </c>
      <c r="I96" s="11">
        <v>2</v>
      </c>
      <c r="J96" s="10"/>
      <c r="K96" s="83">
        <v>0</v>
      </c>
      <c r="L96" s="38">
        <f t="shared" si="4"/>
        <v>0</v>
      </c>
    </row>
    <row r="97" spans="1:12" ht="23.45" customHeight="1" x14ac:dyDescent="0.2">
      <c r="A97" s="51" t="s">
        <v>150</v>
      </c>
      <c r="B97" s="52" t="s">
        <v>151</v>
      </c>
      <c r="C97" s="53" t="s">
        <v>18</v>
      </c>
      <c r="D97" s="47" t="s">
        <v>19</v>
      </c>
      <c r="E97" s="48"/>
      <c r="F97" s="49"/>
      <c r="G97" s="48"/>
      <c r="H97" s="49"/>
      <c r="I97" s="55">
        <v>12</v>
      </c>
      <c r="J97" s="51" t="s">
        <v>20</v>
      </c>
      <c r="K97" s="85">
        <v>0</v>
      </c>
      <c r="L97" s="38">
        <f t="shared" si="4"/>
        <v>0</v>
      </c>
    </row>
    <row r="98" spans="1:12" ht="22.7" customHeight="1" x14ac:dyDescent="0.2">
      <c r="A98" s="3" t="s">
        <v>152</v>
      </c>
      <c r="B98" s="6" t="s">
        <v>153</v>
      </c>
      <c r="C98" s="4" t="s">
        <v>101</v>
      </c>
      <c r="D98" s="1">
        <v>31405</v>
      </c>
      <c r="E98" s="13"/>
      <c r="F98" s="13"/>
      <c r="G98" s="31" t="s">
        <v>17</v>
      </c>
      <c r="H98" s="31"/>
      <c r="I98" s="2">
        <v>1</v>
      </c>
      <c r="J98" s="3"/>
      <c r="K98" s="83">
        <v>0</v>
      </c>
      <c r="L98" s="38">
        <f t="shared" si="4"/>
        <v>0</v>
      </c>
    </row>
    <row r="99" spans="1:12" ht="21" customHeight="1" x14ac:dyDescent="0.2">
      <c r="A99" s="105" t="s">
        <v>154</v>
      </c>
      <c r="B99" s="106"/>
      <c r="C99" s="107"/>
      <c r="D99" s="74">
        <f>SUM(D73:D98)</f>
        <v>291492</v>
      </c>
      <c r="E99" s="108" t="s">
        <v>155</v>
      </c>
      <c r="F99" s="106"/>
      <c r="G99" s="106"/>
      <c r="H99" s="106"/>
      <c r="I99" s="106"/>
      <c r="J99" s="106"/>
      <c r="K99" s="109"/>
      <c r="L99" s="75">
        <f>SUM(L73:L98)</f>
        <v>0</v>
      </c>
    </row>
    <row r="100" spans="1:12" ht="21" customHeight="1" x14ac:dyDescent="0.2">
      <c r="A100" s="95"/>
      <c r="B100" s="95"/>
      <c r="C100" s="95"/>
      <c r="D100" s="93"/>
      <c r="E100" s="95"/>
      <c r="F100" s="95"/>
      <c r="G100" s="95"/>
      <c r="H100" s="95"/>
      <c r="I100" s="95"/>
      <c r="J100" s="95"/>
      <c r="K100" s="95"/>
      <c r="L100" s="94"/>
    </row>
    <row r="101" spans="1:12" ht="21" customHeight="1" x14ac:dyDescent="0.2">
      <c r="A101" s="120" t="s">
        <v>156</v>
      </c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1"/>
    </row>
    <row r="102" spans="1:12" ht="38.25" customHeight="1" x14ac:dyDescent="0.2">
      <c r="A102" s="68" t="s">
        <v>2</v>
      </c>
      <c r="B102" s="68" t="s">
        <v>3</v>
      </c>
      <c r="C102" s="68" t="s">
        <v>4</v>
      </c>
      <c r="D102" s="68" t="s">
        <v>5</v>
      </c>
      <c r="E102" s="68" t="s">
        <v>6</v>
      </c>
      <c r="F102" s="68" t="s">
        <v>7</v>
      </c>
      <c r="G102" s="68" t="s">
        <v>8</v>
      </c>
      <c r="H102" s="68" t="s">
        <v>9</v>
      </c>
      <c r="I102" s="68" t="s">
        <v>10</v>
      </c>
      <c r="J102" s="68"/>
      <c r="K102" s="68" t="s">
        <v>12</v>
      </c>
      <c r="L102" s="68" t="s">
        <v>13</v>
      </c>
    </row>
    <row r="103" spans="1:12" ht="21" customHeight="1" x14ac:dyDescent="0.2">
      <c r="A103" s="3" t="s">
        <v>157</v>
      </c>
      <c r="B103" s="6" t="s">
        <v>158</v>
      </c>
      <c r="C103" s="4" t="s">
        <v>159</v>
      </c>
      <c r="D103" s="1">
        <v>96000</v>
      </c>
      <c r="E103" s="31"/>
      <c r="F103" s="13" t="s">
        <v>17</v>
      </c>
      <c r="G103" s="31"/>
      <c r="H103" s="13" t="s">
        <v>17</v>
      </c>
      <c r="I103" s="2">
        <v>2</v>
      </c>
      <c r="J103" s="3"/>
      <c r="K103" s="83">
        <v>0</v>
      </c>
      <c r="L103" s="38">
        <f>I103*K103</f>
        <v>0</v>
      </c>
    </row>
    <row r="104" spans="1:12" ht="21" customHeight="1" x14ac:dyDescent="0.2">
      <c r="A104" s="3"/>
      <c r="B104" s="6" t="s">
        <v>158</v>
      </c>
      <c r="C104" s="4" t="s">
        <v>160</v>
      </c>
      <c r="D104" s="1">
        <v>6603</v>
      </c>
      <c r="E104" s="31"/>
      <c r="F104" s="13"/>
      <c r="G104" s="31"/>
      <c r="H104" s="31"/>
      <c r="I104" s="2">
        <v>12</v>
      </c>
      <c r="J104" s="3" t="s">
        <v>20</v>
      </c>
      <c r="K104" s="83">
        <v>0</v>
      </c>
      <c r="L104" s="38">
        <f t="shared" ref="L104:L105" si="5">I104*K104</f>
        <v>0</v>
      </c>
    </row>
    <row r="105" spans="1:12" ht="21" customHeight="1" x14ac:dyDescent="0.2">
      <c r="A105" s="3"/>
      <c r="B105" s="6" t="s">
        <v>158</v>
      </c>
      <c r="C105" s="4" t="s">
        <v>18</v>
      </c>
      <c r="D105" s="1" t="s">
        <v>19</v>
      </c>
      <c r="E105" s="31"/>
      <c r="F105" s="13"/>
      <c r="G105" s="31"/>
      <c r="H105" s="31"/>
      <c r="I105" s="2">
        <v>12</v>
      </c>
      <c r="J105" s="3" t="s">
        <v>20</v>
      </c>
      <c r="K105" s="83">
        <v>0</v>
      </c>
      <c r="L105" s="38">
        <f t="shared" si="5"/>
        <v>0</v>
      </c>
    </row>
    <row r="106" spans="1:12" ht="21" customHeight="1" x14ac:dyDescent="0.2">
      <c r="A106" s="105" t="s">
        <v>161</v>
      </c>
      <c r="B106" s="106"/>
      <c r="C106" s="107"/>
      <c r="D106" s="74">
        <f>SUM(D103:D105)</f>
        <v>102603</v>
      </c>
      <c r="E106" s="108" t="s">
        <v>162</v>
      </c>
      <c r="F106" s="106"/>
      <c r="G106" s="106"/>
      <c r="H106" s="106"/>
      <c r="I106" s="106"/>
      <c r="J106" s="106"/>
      <c r="K106" s="109"/>
      <c r="L106" s="75">
        <f>SUM(L103:L105)</f>
        <v>0</v>
      </c>
    </row>
    <row r="107" spans="1:12" s="72" customFormat="1" ht="21" customHeight="1" x14ac:dyDescent="0.2">
      <c r="A107" s="42"/>
      <c r="B107" s="42"/>
      <c r="C107" s="121"/>
      <c r="D107" s="40"/>
      <c r="E107" s="44"/>
      <c r="F107" s="44"/>
      <c r="G107" s="44"/>
      <c r="H107" s="44"/>
      <c r="I107" s="44"/>
      <c r="J107" s="44"/>
      <c r="K107" s="44"/>
      <c r="L107" s="58"/>
    </row>
    <row r="108" spans="1:12" s="72" customFormat="1" ht="42.6" customHeight="1" x14ac:dyDescent="0.2">
      <c r="A108" s="97" t="s">
        <v>163</v>
      </c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1"/>
    </row>
    <row r="109" spans="1:12" ht="35.25" customHeight="1" x14ac:dyDescent="0.2">
      <c r="A109" s="68" t="s">
        <v>2</v>
      </c>
      <c r="B109" s="68" t="s">
        <v>3</v>
      </c>
      <c r="C109" s="68" t="s">
        <v>4</v>
      </c>
      <c r="D109" s="68" t="s">
        <v>5</v>
      </c>
      <c r="E109" s="68" t="s">
        <v>6</v>
      </c>
      <c r="F109" s="68" t="s">
        <v>7</v>
      </c>
      <c r="G109" s="68" t="s">
        <v>8</v>
      </c>
      <c r="H109" s="68" t="s">
        <v>9</v>
      </c>
      <c r="I109" s="68" t="s">
        <v>10</v>
      </c>
      <c r="J109" s="68"/>
      <c r="K109" s="68" t="s">
        <v>12</v>
      </c>
      <c r="L109" s="68" t="s">
        <v>13</v>
      </c>
    </row>
    <row r="110" spans="1:12" ht="23.45" customHeight="1" x14ac:dyDescent="0.2">
      <c r="A110" s="3" t="s">
        <v>164</v>
      </c>
      <c r="B110" s="6" t="s">
        <v>165</v>
      </c>
      <c r="C110" s="4" t="s">
        <v>77</v>
      </c>
      <c r="D110" s="1">
        <v>10254</v>
      </c>
      <c r="E110" s="31"/>
      <c r="F110" s="31"/>
      <c r="G110" s="13" t="s">
        <v>17</v>
      </c>
      <c r="H110" s="31"/>
      <c r="I110" s="2">
        <v>1</v>
      </c>
      <c r="J110" s="3"/>
      <c r="K110" s="83">
        <v>0</v>
      </c>
      <c r="L110" s="38">
        <f>I110*K110</f>
        <v>0</v>
      </c>
    </row>
    <row r="111" spans="1:12" ht="23.45" customHeight="1" x14ac:dyDescent="0.2">
      <c r="A111" s="3"/>
      <c r="B111" s="6" t="s">
        <v>165</v>
      </c>
      <c r="C111" s="4" t="s">
        <v>166</v>
      </c>
      <c r="D111" s="1">
        <v>9674</v>
      </c>
      <c r="E111" s="31"/>
      <c r="F111" s="31"/>
      <c r="G111" s="13" t="s">
        <v>17</v>
      </c>
      <c r="H111" s="31"/>
      <c r="I111" s="2">
        <v>1</v>
      </c>
      <c r="J111" s="3"/>
      <c r="K111" s="83">
        <v>0</v>
      </c>
      <c r="L111" s="38">
        <f t="shared" ref="L111:L119" si="6">I111*K111</f>
        <v>0</v>
      </c>
    </row>
    <row r="112" spans="1:12" ht="23.45" customHeight="1" x14ac:dyDescent="0.2">
      <c r="A112" s="3"/>
      <c r="B112" s="6" t="s">
        <v>165</v>
      </c>
      <c r="C112" s="4" t="s">
        <v>167</v>
      </c>
      <c r="D112" s="1">
        <v>3733</v>
      </c>
      <c r="E112" s="31"/>
      <c r="F112" s="31"/>
      <c r="G112" s="13" t="s">
        <v>17</v>
      </c>
      <c r="H112" s="31"/>
      <c r="I112" s="2">
        <v>1</v>
      </c>
      <c r="J112" s="3"/>
      <c r="K112" s="83">
        <v>0</v>
      </c>
      <c r="L112" s="38">
        <f t="shared" si="6"/>
        <v>0</v>
      </c>
    </row>
    <row r="113" spans="1:12" ht="23.45" customHeight="1" x14ac:dyDescent="0.2">
      <c r="A113" s="3" t="s">
        <v>168</v>
      </c>
      <c r="B113" s="6" t="s">
        <v>217</v>
      </c>
      <c r="C113" s="4" t="s">
        <v>169</v>
      </c>
      <c r="D113" s="1">
        <v>76798</v>
      </c>
      <c r="E113" s="31" t="s">
        <v>17</v>
      </c>
      <c r="F113" s="13" t="s">
        <v>17</v>
      </c>
      <c r="G113" s="31" t="s">
        <v>17</v>
      </c>
      <c r="H113" s="31" t="s">
        <v>17</v>
      </c>
      <c r="I113" s="2">
        <v>4</v>
      </c>
      <c r="J113" s="3"/>
      <c r="K113" s="83">
        <v>0</v>
      </c>
      <c r="L113" s="38">
        <f t="shared" si="6"/>
        <v>0</v>
      </c>
    </row>
    <row r="114" spans="1:12" ht="23.45" customHeight="1" x14ac:dyDescent="0.2">
      <c r="A114" s="3" t="s">
        <v>170</v>
      </c>
      <c r="B114" s="6" t="s">
        <v>171</v>
      </c>
      <c r="C114" s="4" t="s">
        <v>77</v>
      </c>
      <c r="D114" s="1">
        <v>2833</v>
      </c>
      <c r="E114" s="31"/>
      <c r="F114" s="31"/>
      <c r="G114" s="13" t="s">
        <v>17</v>
      </c>
      <c r="H114" s="31"/>
      <c r="I114" s="2">
        <v>1</v>
      </c>
      <c r="J114" s="3"/>
      <c r="K114" s="83">
        <v>0</v>
      </c>
      <c r="L114" s="38">
        <f t="shared" si="6"/>
        <v>0</v>
      </c>
    </row>
    <row r="115" spans="1:12" ht="23.45" customHeight="1" x14ac:dyDescent="0.2">
      <c r="A115" s="3" t="s">
        <v>172</v>
      </c>
      <c r="B115" s="6" t="s">
        <v>173</v>
      </c>
      <c r="C115" s="4" t="s">
        <v>174</v>
      </c>
      <c r="D115" s="1">
        <v>4303</v>
      </c>
      <c r="E115" s="31"/>
      <c r="F115" s="13" t="s">
        <v>17</v>
      </c>
      <c r="G115" s="31"/>
      <c r="H115" s="13" t="s">
        <v>17</v>
      </c>
      <c r="I115" s="2">
        <v>2</v>
      </c>
      <c r="J115" s="3"/>
      <c r="K115" s="83">
        <v>0</v>
      </c>
      <c r="L115" s="38">
        <f t="shared" si="6"/>
        <v>0</v>
      </c>
    </row>
    <row r="116" spans="1:12" ht="23.45" customHeight="1" x14ac:dyDescent="0.2">
      <c r="A116" s="3"/>
      <c r="B116" s="6" t="s">
        <v>173</v>
      </c>
      <c r="C116" s="4" t="s">
        <v>77</v>
      </c>
      <c r="D116" s="1">
        <v>7341</v>
      </c>
      <c r="E116" s="31"/>
      <c r="F116" s="13" t="s">
        <v>17</v>
      </c>
      <c r="G116" s="31"/>
      <c r="H116" s="13" t="s">
        <v>17</v>
      </c>
      <c r="I116" s="2">
        <v>2</v>
      </c>
      <c r="J116" s="3"/>
      <c r="K116" s="83">
        <v>0</v>
      </c>
      <c r="L116" s="38">
        <f t="shared" si="6"/>
        <v>0</v>
      </c>
    </row>
    <row r="117" spans="1:12" ht="23.45" customHeight="1" x14ac:dyDescent="0.2">
      <c r="A117" s="3" t="s">
        <v>175</v>
      </c>
      <c r="B117" s="6" t="s">
        <v>176</v>
      </c>
      <c r="C117" s="4" t="s">
        <v>177</v>
      </c>
      <c r="D117" s="1">
        <v>10368</v>
      </c>
      <c r="E117" s="31" t="s">
        <v>17</v>
      </c>
      <c r="F117" s="31" t="s">
        <v>17</v>
      </c>
      <c r="G117" s="13" t="s">
        <v>17</v>
      </c>
      <c r="H117" s="31" t="s">
        <v>17</v>
      </c>
      <c r="I117" s="2">
        <v>4</v>
      </c>
      <c r="J117" s="3"/>
      <c r="K117" s="83">
        <v>0</v>
      </c>
      <c r="L117" s="38">
        <f t="shared" si="6"/>
        <v>0</v>
      </c>
    </row>
    <row r="118" spans="1:12" ht="23.45" customHeight="1" x14ac:dyDescent="0.2">
      <c r="A118" s="10"/>
      <c r="B118" s="9" t="s">
        <v>176</v>
      </c>
      <c r="C118" s="8" t="s">
        <v>30</v>
      </c>
      <c r="D118" s="17">
        <v>7159</v>
      </c>
      <c r="E118" s="35" t="s">
        <v>17</v>
      </c>
      <c r="F118" s="32" t="s">
        <v>17</v>
      </c>
      <c r="G118" s="15" t="s">
        <v>17</v>
      </c>
      <c r="H118" s="32" t="s">
        <v>17</v>
      </c>
      <c r="I118" s="11">
        <v>4</v>
      </c>
      <c r="J118" s="10"/>
      <c r="K118" s="83">
        <v>0</v>
      </c>
      <c r="L118" s="38">
        <f t="shared" si="6"/>
        <v>0</v>
      </c>
    </row>
    <row r="119" spans="1:12" ht="21" customHeight="1" x14ac:dyDescent="0.2">
      <c r="A119" s="51" t="s">
        <v>178</v>
      </c>
      <c r="B119" s="52" t="s">
        <v>179</v>
      </c>
      <c r="C119" s="53" t="s">
        <v>18</v>
      </c>
      <c r="D119" s="47" t="s">
        <v>19</v>
      </c>
      <c r="E119" s="54"/>
      <c r="F119" s="48"/>
      <c r="G119" s="49"/>
      <c r="H119" s="48"/>
      <c r="I119" s="55">
        <v>12</v>
      </c>
      <c r="J119" s="51" t="s">
        <v>20</v>
      </c>
      <c r="K119" s="85">
        <v>0</v>
      </c>
      <c r="L119" s="38">
        <f t="shared" si="6"/>
        <v>0</v>
      </c>
    </row>
    <row r="120" spans="1:12" ht="21" customHeight="1" x14ac:dyDescent="0.2">
      <c r="A120" s="105" t="s">
        <v>180</v>
      </c>
      <c r="B120" s="106"/>
      <c r="C120" s="107"/>
      <c r="D120" s="74">
        <f>SUM(D110:D119)</f>
        <v>132463</v>
      </c>
      <c r="E120" s="108" t="s">
        <v>181</v>
      </c>
      <c r="F120" s="106"/>
      <c r="G120" s="106"/>
      <c r="H120" s="106"/>
      <c r="I120" s="106"/>
      <c r="J120" s="106"/>
      <c r="K120" s="109"/>
      <c r="L120" s="75">
        <f>SUM(L110:L119)</f>
        <v>0</v>
      </c>
    </row>
    <row r="121" spans="1:12" ht="21" customHeight="1" x14ac:dyDescent="0.2">
      <c r="A121" s="46"/>
      <c r="B121" s="56"/>
      <c r="C121" s="122"/>
      <c r="D121" s="39"/>
      <c r="E121" s="57"/>
      <c r="F121" s="60"/>
      <c r="G121" s="60"/>
      <c r="H121" s="60"/>
      <c r="I121" s="60"/>
      <c r="J121" s="57"/>
      <c r="K121" s="57"/>
      <c r="L121" s="61"/>
    </row>
    <row r="122" spans="1:12" ht="41.25" customHeight="1" x14ac:dyDescent="0.2">
      <c r="A122" s="102" t="s">
        <v>182</v>
      </c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4"/>
    </row>
    <row r="123" spans="1:12" ht="35.25" customHeight="1" x14ac:dyDescent="0.2">
      <c r="A123" s="67" t="s">
        <v>2</v>
      </c>
      <c r="B123" s="67" t="s">
        <v>3</v>
      </c>
      <c r="C123" s="67" t="s">
        <v>4</v>
      </c>
      <c r="D123" s="67" t="s">
        <v>5</v>
      </c>
      <c r="E123" s="67" t="s">
        <v>6</v>
      </c>
      <c r="F123" s="67" t="s">
        <v>7</v>
      </c>
      <c r="G123" s="67" t="s">
        <v>8</v>
      </c>
      <c r="H123" s="67" t="s">
        <v>9</v>
      </c>
      <c r="I123" s="68" t="s">
        <v>10</v>
      </c>
      <c r="J123" s="67"/>
      <c r="K123" s="67" t="s">
        <v>12</v>
      </c>
      <c r="L123" s="67" t="s">
        <v>13</v>
      </c>
    </row>
    <row r="124" spans="1:12" ht="21" customHeight="1" x14ac:dyDescent="0.2">
      <c r="A124" s="3" t="s">
        <v>183</v>
      </c>
      <c r="B124" s="6" t="s">
        <v>184</v>
      </c>
      <c r="C124" s="4" t="s">
        <v>185</v>
      </c>
      <c r="D124" s="1">
        <v>37835</v>
      </c>
      <c r="E124" s="5"/>
      <c r="F124" s="5"/>
      <c r="G124" s="12"/>
      <c r="H124" s="5"/>
      <c r="I124" s="2">
        <v>1</v>
      </c>
      <c r="J124" s="3" t="s">
        <v>186</v>
      </c>
      <c r="K124" s="83">
        <v>0</v>
      </c>
      <c r="L124" s="38">
        <f>I124*K124</f>
        <v>0</v>
      </c>
    </row>
    <row r="125" spans="1:12" ht="21" customHeight="1" x14ac:dyDescent="0.2">
      <c r="A125" s="3"/>
      <c r="B125" s="6" t="s">
        <v>184</v>
      </c>
      <c r="C125" s="4" t="s">
        <v>187</v>
      </c>
      <c r="D125" s="1" t="s">
        <v>19</v>
      </c>
      <c r="E125" s="5"/>
      <c r="F125" s="5"/>
      <c r="G125" s="12"/>
      <c r="H125" s="5"/>
      <c r="I125" s="2">
        <v>1</v>
      </c>
      <c r="J125" s="3" t="s">
        <v>186</v>
      </c>
      <c r="K125" s="83">
        <v>0</v>
      </c>
      <c r="L125" s="38">
        <f t="shared" ref="L125:L148" si="7">I125*K125</f>
        <v>0</v>
      </c>
    </row>
    <row r="126" spans="1:12" ht="21" customHeight="1" x14ac:dyDescent="0.2">
      <c r="A126" s="3"/>
      <c r="B126" s="6" t="s">
        <v>184</v>
      </c>
      <c r="C126" s="4" t="s">
        <v>188</v>
      </c>
      <c r="D126" s="1" t="s">
        <v>19</v>
      </c>
      <c r="E126" s="5"/>
      <c r="F126" s="5"/>
      <c r="G126" s="12"/>
      <c r="H126" s="5"/>
      <c r="I126" s="2">
        <v>1</v>
      </c>
      <c r="J126" s="3" t="s">
        <v>186</v>
      </c>
      <c r="K126" s="83">
        <v>0</v>
      </c>
      <c r="L126" s="38">
        <f t="shared" si="7"/>
        <v>0</v>
      </c>
    </row>
    <row r="127" spans="1:12" ht="21" customHeight="1" x14ac:dyDescent="0.2">
      <c r="A127" s="124"/>
      <c r="B127" s="6" t="s">
        <v>184</v>
      </c>
      <c r="C127" s="4" t="s">
        <v>189</v>
      </c>
      <c r="D127" s="1" t="s">
        <v>19</v>
      </c>
      <c r="E127" s="5"/>
      <c r="F127" s="5"/>
      <c r="G127" s="12"/>
      <c r="H127" s="5"/>
      <c r="I127" s="2">
        <v>1</v>
      </c>
      <c r="J127" s="3" t="s">
        <v>186</v>
      </c>
      <c r="K127" s="83">
        <v>0</v>
      </c>
      <c r="L127" s="38">
        <f t="shared" si="7"/>
        <v>0</v>
      </c>
    </row>
    <row r="128" spans="1:12" ht="21" customHeight="1" x14ac:dyDescent="0.2">
      <c r="A128" s="124"/>
      <c r="B128" s="6" t="s">
        <v>184</v>
      </c>
      <c r="C128" s="4" t="s">
        <v>190</v>
      </c>
      <c r="D128" s="1" t="s">
        <v>19</v>
      </c>
      <c r="E128" s="5"/>
      <c r="F128" s="5"/>
      <c r="G128" s="12"/>
      <c r="H128" s="5"/>
      <c r="I128" s="2">
        <v>1</v>
      </c>
      <c r="J128" s="3" t="s">
        <v>186</v>
      </c>
      <c r="K128" s="83">
        <v>0</v>
      </c>
      <c r="L128" s="38">
        <f t="shared" si="7"/>
        <v>0</v>
      </c>
    </row>
    <row r="129" spans="1:12" ht="21" customHeight="1" x14ac:dyDescent="0.2">
      <c r="A129" s="124" t="s">
        <v>218</v>
      </c>
      <c r="B129" s="6" t="s">
        <v>191</v>
      </c>
      <c r="C129" s="4" t="s">
        <v>185</v>
      </c>
      <c r="D129" s="1">
        <v>24660</v>
      </c>
      <c r="E129" s="5"/>
      <c r="F129" s="5"/>
      <c r="G129" s="12"/>
      <c r="H129" s="5"/>
      <c r="I129" s="2">
        <v>1</v>
      </c>
      <c r="J129" s="3" t="s">
        <v>186</v>
      </c>
      <c r="K129" s="83">
        <v>0</v>
      </c>
      <c r="L129" s="38">
        <f t="shared" si="7"/>
        <v>0</v>
      </c>
    </row>
    <row r="130" spans="1:12" ht="21" customHeight="1" x14ac:dyDescent="0.2">
      <c r="A130" s="124"/>
      <c r="B130" s="6" t="s">
        <v>191</v>
      </c>
      <c r="C130" s="4" t="s">
        <v>187</v>
      </c>
      <c r="D130" s="1" t="s">
        <v>19</v>
      </c>
      <c r="E130" s="5"/>
      <c r="F130" s="5"/>
      <c r="G130" s="12"/>
      <c r="H130" s="5"/>
      <c r="I130" s="2">
        <v>1</v>
      </c>
      <c r="J130" s="3" t="s">
        <v>186</v>
      </c>
      <c r="K130" s="83">
        <v>0</v>
      </c>
      <c r="L130" s="38">
        <f t="shared" si="7"/>
        <v>0</v>
      </c>
    </row>
    <row r="131" spans="1:12" ht="21" customHeight="1" x14ac:dyDescent="0.2">
      <c r="A131" s="124"/>
      <c r="B131" s="6" t="s">
        <v>191</v>
      </c>
      <c r="C131" s="4" t="s">
        <v>188</v>
      </c>
      <c r="D131" s="1" t="s">
        <v>19</v>
      </c>
      <c r="E131" s="5"/>
      <c r="F131" s="5"/>
      <c r="G131" s="12"/>
      <c r="H131" s="5"/>
      <c r="I131" s="2">
        <v>1</v>
      </c>
      <c r="J131" s="3" t="s">
        <v>186</v>
      </c>
      <c r="K131" s="83">
        <v>0</v>
      </c>
      <c r="L131" s="38">
        <f t="shared" si="7"/>
        <v>0</v>
      </c>
    </row>
    <row r="132" spans="1:12" ht="21" customHeight="1" x14ac:dyDescent="0.2">
      <c r="A132" s="124" t="s">
        <v>219</v>
      </c>
      <c r="B132" s="6" t="s">
        <v>192</v>
      </c>
      <c r="C132" s="4" t="s">
        <v>185</v>
      </c>
      <c r="D132" s="1">
        <v>23422</v>
      </c>
      <c r="E132" s="5"/>
      <c r="F132" s="5"/>
      <c r="G132" s="12"/>
      <c r="H132" s="5"/>
      <c r="I132" s="2">
        <v>1</v>
      </c>
      <c r="J132" s="3" t="s">
        <v>186</v>
      </c>
      <c r="K132" s="83">
        <v>0</v>
      </c>
      <c r="L132" s="38">
        <f t="shared" si="7"/>
        <v>0</v>
      </c>
    </row>
    <row r="133" spans="1:12" ht="21" customHeight="1" x14ac:dyDescent="0.2">
      <c r="A133" s="124"/>
      <c r="B133" s="6" t="s">
        <v>192</v>
      </c>
      <c r="C133" s="4" t="s">
        <v>187</v>
      </c>
      <c r="D133" s="1" t="s">
        <v>19</v>
      </c>
      <c r="E133" s="5"/>
      <c r="F133" s="5"/>
      <c r="G133" s="12"/>
      <c r="H133" s="5"/>
      <c r="I133" s="2">
        <v>1</v>
      </c>
      <c r="J133" s="3" t="s">
        <v>186</v>
      </c>
      <c r="K133" s="83">
        <v>0</v>
      </c>
      <c r="L133" s="38">
        <f t="shared" si="7"/>
        <v>0</v>
      </c>
    </row>
    <row r="134" spans="1:12" ht="21" customHeight="1" x14ac:dyDescent="0.2">
      <c r="A134" s="124"/>
      <c r="B134" s="6" t="s">
        <v>192</v>
      </c>
      <c r="C134" s="4" t="s">
        <v>188</v>
      </c>
      <c r="D134" s="1" t="s">
        <v>19</v>
      </c>
      <c r="E134" s="5"/>
      <c r="F134" s="5"/>
      <c r="G134" s="12"/>
      <c r="H134" s="5"/>
      <c r="I134" s="2">
        <v>1</v>
      </c>
      <c r="J134" s="3" t="s">
        <v>186</v>
      </c>
      <c r="K134" s="83">
        <v>0</v>
      </c>
      <c r="L134" s="38">
        <f t="shared" si="7"/>
        <v>0</v>
      </c>
    </row>
    <row r="135" spans="1:12" ht="21" customHeight="1" x14ac:dyDescent="0.2">
      <c r="A135" s="124" t="s">
        <v>220</v>
      </c>
      <c r="B135" s="6" t="s">
        <v>193</v>
      </c>
      <c r="C135" s="4" t="s">
        <v>185</v>
      </c>
      <c r="D135" s="1">
        <v>36000</v>
      </c>
      <c r="E135" s="5"/>
      <c r="F135" s="13"/>
      <c r="G135" s="5"/>
      <c r="H135" s="5"/>
      <c r="I135" s="2">
        <v>1</v>
      </c>
      <c r="J135" s="3" t="s">
        <v>194</v>
      </c>
      <c r="K135" s="83">
        <v>0</v>
      </c>
      <c r="L135" s="38">
        <f t="shared" si="7"/>
        <v>0</v>
      </c>
    </row>
    <row r="136" spans="1:12" ht="21" customHeight="1" x14ac:dyDescent="0.2">
      <c r="A136" s="124"/>
      <c r="B136" s="6" t="s">
        <v>193</v>
      </c>
      <c r="C136" s="4" t="s">
        <v>187</v>
      </c>
      <c r="D136" s="1" t="s">
        <v>19</v>
      </c>
      <c r="E136" s="5"/>
      <c r="F136" s="13"/>
      <c r="G136" s="5"/>
      <c r="H136" s="5"/>
      <c r="I136" s="2">
        <v>1</v>
      </c>
      <c r="J136" s="3" t="s">
        <v>194</v>
      </c>
      <c r="K136" s="83">
        <v>0</v>
      </c>
      <c r="L136" s="38">
        <f t="shared" si="7"/>
        <v>0</v>
      </c>
    </row>
    <row r="137" spans="1:12" ht="21" customHeight="1" x14ac:dyDescent="0.2">
      <c r="A137" s="124"/>
      <c r="B137" s="6" t="s">
        <v>193</v>
      </c>
      <c r="C137" s="4" t="s">
        <v>190</v>
      </c>
      <c r="D137" s="1" t="s">
        <v>19</v>
      </c>
      <c r="E137" s="5"/>
      <c r="F137" s="13"/>
      <c r="G137" s="5"/>
      <c r="H137" s="5"/>
      <c r="I137" s="2">
        <v>1</v>
      </c>
      <c r="J137" s="3" t="s">
        <v>194</v>
      </c>
      <c r="K137" s="83">
        <v>0</v>
      </c>
      <c r="L137" s="38">
        <f t="shared" si="7"/>
        <v>0</v>
      </c>
    </row>
    <row r="138" spans="1:12" ht="21" customHeight="1" x14ac:dyDescent="0.2">
      <c r="A138" s="124"/>
      <c r="B138" s="6" t="s">
        <v>193</v>
      </c>
      <c r="C138" s="4" t="s">
        <v>195</v>
      </c>
      <c r="D138" s="1" t="s">
        <v>19</v>
      </c>
      <c r="E138" s="5"/>
      <c r="F138" s="13"/>
      <c r="G138" s="5"/>
      <c r="H138" s="5"/>
      <c r="I138" s="2">
        <v>1</v>
      </c>
      <c r="J138" s="3" t="s">
        <v>194</v>
      </c>
      <c r="K138" s="83">
        <v>0</v>
      </c>
      <c r="L138" s="38">
        <f t="shared" si="7"/>
        <v>0</v>
      </c>
    </row>
    <row r="139" spans="1:12" ht="21" customHeight="1" x14ac:dyDescent="0.2">
      <c r="A139" s="124"/>
      <c r="B139" s="6" t="s">
        <v>193</v>
      </c>
      <c r="C139" s="4" t="s">
        <v>196</v>
      </c>
      <c r="D139" s="1" t="s">
        <v>19</v>
      </c>
      <c r="E139" s="5"/>
      <c r="F139" s="13"/>
      <c r="G139" s="5"/>
      <c r="H139" s="5"/>
      <c r="I139" s="2">
        <v>1</v>
      </c>
      <c r="J139" s="3" t="s">
        <v>194</v>
      </c>
      <c r="K139" s="83">
        <v>0</v>
      </c>
      <c r="L139" s="38">
        <f t="shared" si="7"/>
        <v>0</v>
      </c>
    </row>
    <row r="140" spans="1:12" ht="21" customHeight="1" x14ac:dyDescent="0.2">
      <c r="A140" s="124" t="s">
        <v>221</v>
      </c>
      <c r="B140" s="6" t="s">
        <v>197</v>
      </c>
      <c r="C140" s="4" t="s">
        <v>185</v>
      </c>
      <c r="D140" s="1">
        <v>12149</v>
      </c>
      <c r="E140" s="5"/>
      <c r="F140" s="5"/>
      <c r="G140" s="12"/>
      <c r="H140" s="5"/>
      <c r="I140" s="2">
        <v>1</v>
      </c>
      <c r="J140" s="3" t="s">
        <v>194</v>
      </c>
      <c r="K140" s="83">
        <v>0</v>
      </c>
      <c r="L140" s="38">
        <f t="shared" si="7"/>
        <v>0</v>
      </c>
    </row>
    <row r="141" spans="1:12" ht="21" customHeight="1" x14ac:dyDescent="0.2">
      <c r="A141" s="124"/>
      <c r="B141" s="6" t="s">
        <v>197</v>
      </c>
      <c r="C141" s="4" t="s">
        <v>187</v>
      </c>
      <c r="D141" s="1" t="s">
        <v>19</v>
      </c>
      <c r="E141" s="5"/>
      <c r="F141" s="13"/>
      <c r="G141" s="5"/>
      <c r="H141" s="13"/>
      <c r="I141" s="2">
        <v>1</v>
      </c>
      <c r="J141" s="3" t="s">
        <v>194</v>
      </c>
      <c r="K141" s="83">
        <v>0</v>
      </c>
      <c r="L141" s="38">
        <f t="shared" si="7"/>
        <v>0</v>
      </c>
    </row>
    <row r="142" spans="1:12" ht="21" customHeight="1" x14ac:dyDescent="0.2">
      <c r="A142" s="124"/>
      <c r="B142" s="6" t="s">
        <v>197</v>
      </c>
      <c r="C142" s="4" t="s">
        <v>188</v>
      </c>
      <c r="D142" s="1" t="s">
        <v>19</v>
      </c>
      <c r="E142" s="5"/>
      <c r="F142" s="13"/>
      <c r="G142" s="5"/>
      <c r="H142" s="13"/>
      <c r="I142" s="2">
        <v>1</v>
      </c>
      <c r="J142" s="3" t="s">
        <v>194</v>
      </c>
      <c r="K142" s="83">
        <v>0</v>
      </c>
      <c r="L142" s="38">
        <f t="shared" si="7"/>
        <v>0</v>
      </c>
    </row>
    <row r="143" spans="1:12" ht="21" customHeight="1" x14ac:dyDescent="0.2">
      <c r="A143" s="124"/>
      <c r="B143" s="6" t="s">
        <v>197</v>
      </c>
      <c r="C143" s="4" t="s">
        <v>198</v>
      </c>
      <c r="D143" s="1" t="s">
        <v>19</v>
      </c>
      <c r="E143" s="5"/>
      <c r="F143" s="13"/>
      <c r="G143" s="5"/>
      <c r="H143" s="13"/>
      <c r="I143" s="2">
        <v>1</v>
      </c>
      <c r="J143" s="3" t="s">
        <v>194</v>
      </c>
      <c r="K143" s="83">
        <v>0</v>
      </c>
      <c r="L143" s="38">
        <f t="shared" si="7"/>
        <v>0</v>
      </c>
    </row>
    <row r="144" spans="1:12" ht="21" customHeight="1" x14ac:dyDescent="0.2">
      <c r="A144" s="124" t="s">
        <v>222</v>
      </c>
      <c r="B144" s="6" t="s">
        <v>199</v>
      </c>
      <c r="C144" s="4" t="s">
        <v>185</v>
      </c>
      <c r="D144" s="1" t="s">
        <v>19</v>
      </c>
      <c r="E144" s="5"/>
      <c r="F144" s="13"/>
      <c r="G144" s="5"/>
      <c r="H144" s="13"/>
      <c r="I144" s="2">
        <v>1</v>
      </c>
      <c r="J144" s="3" t="s">
        <v>200</v>
      </c>
      <c r="K144" s="83">
        <v>0</v>
      </c>
      <c r="L144" s="38">
        <f t="shared" si="7"/>
        <v>0</v>
      </c>
    </row>
    <row r="145" spans="1:12" ht="21" customHeight="1" x14ac:dyDescent="0.2">
      <c r="A145" s="125"/>
      <c r="B145" s="9" t="s">
        <v>199</v>
      </c>
      <c r="C145" s="8" t="s">
        <v>187</v>
      </c>
      <c r="D145" s="17" t="s">
        <v>19</v>
      </c>
      <c r="E145" s="14" t="s">
        <v>201</v>
      </c>
      <c r="F145" s="15"/>
      <c r="G145" s="16"/>
      <c r="H145" s="15"/>
      <c r="I145" s="11">
        <v>1</v>
      </c>
      <c r="J145" s="10" t="s">
        <v>200</v>
      </c>
      <c r="K145" s="83">
        <v>0</v>
      </c>
      <c r="L145" s="38">
        <f t="shared" si="7"/>
        <v>0</v>
      </c>
    </row>
    <row r="146" spans="1:12" ht="21" customHeight="1" x14ac:dyDescent="0.2">
      <c r="A146" s="126" t="s">
        <v>223</v>
      </c>
      <c r="B146" s="18" t="s">
        <v>202</v>
      </c>
      <c r="C146" s="27" t="s">
        <v>146</v>
      </c>
      <c r="D146" s="19" t="s">
        <v>203</v>
      </c>
      <c r="E146" s="30"/>
      <c r="F146" s="21" t="s">
        <v>17</v>
      </c>
      <c r="G146" s="20"/>
      <c r="H146" s="21"/>
      <c r="I146" s="22">
        <v>1</v>
      </c>
      <c r="J146" s="28"/>
      <c r="K146" s="84">
        <v>0</v>
      </c>
      <c r="L146" s="38">
        <f t="shared" si="7"/>
        <v>0</v>
      </c>
    </row>
    <row r="147" spans="1:12" ht="21" customHeight="1" x14ac:dyDescent="0.2">
      <c r="A147" s="28"/>
      <c r="B147" s="18" t="s">
        <v>202</v>
      </c>
      <c r="C147" s="27" t="s">
        <v>204</v>
      </c>
      <c r="D147" s="19" t="s">
        <v>203</v>
      </c>
      <c r="E147" s="30"/>
      <c r="F147" s="21" t="s">
        <v>17</v>
      </c>
      <c r="G147" s="20"/>
      <c r="H147" s="21"/>
      <c r="I147" s="22">
        <v>1</v>
      </c>
      <c r="J147" s="28"/>
      <c r="K147" s="84">
        <v>0</v>
      </c>
      <c r="L147" s="38">
        <f t="shared" si="7"/>
        <v>0</v>
      </c>
    </row>
    <row r="148" spans="1:12" ht="21" customHeight="1" x14ac:dyDescent="0.2">
      <c r="A148" s="28"/>
      <c r="B148" s="18" t="s">
        <v>205</v>
      </c>
      <c r="C148" s="27" t="s">
        <v>18</v>
      </c>
      <c r="D148" s="19" t="s">
        <v>19</v>
      </c>
      <c r="E148" s="30"/>
      <c r="F148" s="21"/>
      <c r="G148" s="20"/>
      <c r="H148" s="21"/>
      <c r="I148" s="22">
        <v>12</v>
      </c>
      <c r="J148" s="28" t="s">
        <v>20</v>
      </c>
      <c r="K148" s="84">
        <v>0</v>
      </c>
      <c r="L148" s="38">
        <f t="shared" si="7"/>
        <v>0</v>
      </c>
    </row>
    <row r="149" spans="1:12" ht="21" customHeight="1" x14ac:dyDescent="0.2">
      <c r="A149" s="105" t="s">
        <v>206</v>
      </c>
      <c r="B149" s="106"/>
      <c r="C149" s="107"/>
      <c r="D149" s="78">
        <f>SUM(D124:D145)</f>
        <v>134066</v>
      </c>
      <c r="E149" s="108" t="s">
        <v>201</v>
      </c>
      <c r="F149" s="106"/>
      <c r="G149" s="106"/>
      <c r="H149" s="106"/>
      <c r="I149" s="106"/>
      <c r="J149" s="106"/>
      <c r="K149" s="109"/>
      <c r="L149" s="79">
        <f>SUM(L124:L148)</f>
        <v>0</v>
      </c>
    </row>
    <row r="150" spans="1:12" ht="23.45" customHeight="1" x14ac:dyDescent="0.2">
      <c r="A150" s="96"/>
      <c r="B150" s="62"/>
      <c r="C150" s="121"/>
      <c r="D150" s="62"/>
      <c r="E150" s="63"/>
      <c r="F150" s="64"/>
      <c r="G150" s="64"/>
      <c r="H150" s="64"/>
      <c r="I150" s="64"/>
      <c r="J150" s="64"/>
      <c r="K150" s="64"/>
      <c r="L150" s="64"/>
    </row>
    <row r="151" spans="1:12" ht="23.45" customHeight="1" x14ac:dyDescent="0.2">
      <c r="A151" s="96"/>
      <c r="B151" s="69" t="s">
        <v>207</v>
      </c>
      <c r="C151" s="69" t="s">
        <v>13</v>
      </c>
      <c r="D151" s="63"/>
      <c r="E151" s="65"/>
      <c r="F151" s="64"/>
      <c r="G151" s="64"/>
      <c r="H151" s="64"/>
      <c r="I151" s="64"/>
      <c r="J151" s="64"/>
      <c r="K151" s="64"/>
      <c r="L151" s="64"/>
    </row>
    <row r="152" spans="1:12" ht="23.45" customHeight="1" x14ac:dyDescent="0.2">
      <c r="A152" s="96"/>
      <c r="B152" s="70" t="s">
        <v>208</v>
      </c>
      <c r="C152" s="71">
        <f>L29</f>
        <v>0</v>
      </c>
      <c r="D152" s="65"/>
      <c r="E152" s="65"/>
      <c r="F152" s="64"/>
      <c r="G152" s="64"/>
      <c r="H152" s="64"/>
      <c r="I152" s="64"/>
      <c r="J152" s="64"/>
      <c r="K152" s="64"/>
      <c r="L152" s="64"/>
    </row>
    <row r="153" spans="1:12" ht="23.45" customHeight="1" x14ac:dyDescent="0.2">
      <c r="A153" s="96"/>
      <c r="B153" s="70" t="s">
        <v>209</v>
      </c>
      <c r="C153" s="71">
        <f>L69</f>
        <v>0</v>
      </c>
      <c r="D153" s="65"/>
      <c r="E153" s="65"/>
      <c r="F153" s="64"/>
      <c r="G153" s="64"/>
      <c r="H153" s="64"/>
      <c r="I153" s="64"/>
      <c r="J153" s="64"/>
      <c r="K153" s="64"/>
      <c r="L153" s="64"/>
    </row>
    <row r="154" spans="1:12" ht="23.45" customHeight="1" x14ac:dyDescent="0.2">
      <c r="A154" s="96"/>
      <c r="B154" s="70" t="s">
        <v>210</v>
      </c>
      <c r="C154" s="71">
        <f>L99</f>
        <v>0</v>
      </c>
      <c r="D154" s="65"/>
      <c r="E154" s="65"/>
      <c r="F154" s="64"/>
      <c r="G154" s="64"/>
      <c r="H154" s="64"/>
      <c r="I154" s="64"/>
      <c r="J154" s="64"/>
      <c r="K154" s="64"/>
      <c r="L154" s="64"/>
    </row>
    <row r="155" spans="1:12" ht="23.45" customHeight="1" x14ac:dyDescent="0.2">
      <c r="A155" s="96"/>
      <c r="B155" s="70" t="s">
        <v>211</v>
      </c>
      <c r="C155" s="71">
        <f>L106</f>
        <v>0</v>
      </c>
      <c r="D155" s="65"/>
      <c r="E155" s="65"/>
      <c r="F155" s="64"/>
      <c r="G155" s="64"/>
      <c r="H155" s="64"/>
      <c r="I155" s="64"/>
      <c r="J155" s="64"/>
      <c r="K155" s="64"/>
      <c r="L155" s="64"/>
    </row>
    <row r="156" spans="1:12" ht="21" customHeight="1" x14ac:dyDescent="0.15">
      <c r="A156" s="96"/>
      <c r="B156" s="70" t="s">
        <v>212</v>
      </c>
      <c r="C156" s="71">
        <f>L120</f>
        <v>0</v>
      </c>
      <c r="D156" s="65"/>
      <c r="E156" s="66"/>
      <c r="F156" s="64"/>
      <c r="G156" s="64"/>
      <c r="H156" s="64"/>
      <c r="I156" s="64"/>
      <c r="J156" s="64"/>
      <c r="K156" s="64"/>
      <c r="L156" s="64"/>
    </row>
    <row r="157" spans="1:12" ht="21" customHeight="1" x14ac:dyDescent="0.2">
      <c r="A157" s="96"/>
      <c r="B157" s="70" t="s">
        <v>213</v>
      </c>
      <c r="C157" s="71">
        <f>L149</f>
        <v>0</v>
      </c>
      <c r="D157" s="65"/>
      <c r="E157" s="65"/>
      <c r="F157" s="64"/>
      <c r="G157" s="64"/>
      <c r="H157" s="64"/>
      <c r="I157" s="64"/>
      <c r="J157" s="64"/>
      <c r="K157" s="64"/>
      <c r="L157" s="64"/>
    </row>
    <row r="158" spans="1:12" ht="20.25" customHeight="1" x14ac:dyDescent="0.2">
      <c r="B158" s="69" t="s">
        <v>214</v>
      </c>
      <c r="C158" s="123">
        <f>SUM(C152:C157)</f>
        <v>0</v>
      </c>
    </row>
    <row r="161" spans="2:2" x14ac:dyDescent="0.2">
      <c r="B161" s="7"/>
    </row>
  </sheetData>
  <sheetProtection algorithmName="SHA-512" hashValue="d0/baCgQ6Ezov2gtpPI6DIns5JFa10sGTcGZ9URq+A0iBcrzV2m4g3OFPomB685cHZJ/+gOqEAIjrqv0VuMbgw==" saltValue="kSrQeq1HfoiTVcjd81+Mrg==" spinCount="100000" sheet="1" selectLockedCells="1"/>
  <protectedRanges>
    <protectedRange sqref="K1:K1048576" name="Range1"/>
  </protectedRanges>
  <mergeCells count="21">
    <mergeCell ref="A69:C69"/>
    <mergeCell ref="A99:C99"/>
    <mergeCell ref="A120:C120"/>
    <mergeCell ref="A1:L1"/>
    <mergeCell ref="A2:L2"/>
    <mergeCell ref="A29:C29"/>
    <mergeCell ref="A31:L31"/>
    <mergeCell ref="E69:K69"/>
    <mergeCell ref="E29:K29"/>
    <mergeCell ref="A101:L101"/>
    <mergeCell ref="A106:C106"/>
    <mergeCell ref="E106:K106"/>
    <mergeCell ref="A150:A157"/>
    <mergeCell ref="A71:L71"/>
    <mergeCell ref="A108:L108"/>
    <mergeCell ref="A122:L122"/>
    <mergeCell ref="A149:C149"/>
    <mergeCell ref="E99:K99"/>
    <mergeCell ref="E120:K120"/>
    <mergeCell ref="E149:K149"/>
    <mergeCell ref="C76:I76"/>
  </mergeCells>
  <pageMargins left="0.7" right="0.7" top="0.58766666666666667" bottom="0.75" header="0.3" footer="0.3"/>
  <pageSetup scale="82" fitToHeight="0" orientation="landscape" r:id="rId1"/>
  <headerFooter>
    <oddHeader>&amp;CExhibit C_Scope of Work Pricing Details</oddHeader>
    <oddFooter>&amp;LVendor Name:  _________________________________________&amp;CPage &amp;P of &amp;N&amp;RITB #12-22, Pressure Washing Services</oddFooter>
  </headerFooter>
  <rowBreaks count="4" manualBreakCount="4">
    <brk id="50" max="16383" man="1"/>
    <brk id="100" max="16383" man="1"/>
    <brk id="121" max="16383" man="1"/>
    <brk id="14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3" ma:contentTypeDescription="Create a new document." ma:contentTypeScope="" ma:versionID="423d2a76986eba125c9fcf08d764ce9d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bf63484298bf301ac5ea1e6659c220f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C8BC51-A8FA-4EE1-A73B-774DC9C41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E8E09E-20F0-45F6-B202-D8361867CC32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6435c031-b830-4571-91be-dfc6f516e481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ec3b4dd8-7c57-48be-9f40-fd75c9c5afe8"/>
  </ds:schemaRefs>
</ds:datastoreItem>
</file>

<file path=customXml/itemProps3.xml><?xml version="1.0" encoding="utf-8"?>
<ds:datastoreItem xmlns:ds="http://schemas.openxmlformats.org/officeDocument/2006/customXml" ds:itemID="{768DBA8E-B2DE-4764-9384-EFD46D9BAA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alexis.wells</dc:creator>
  <cp:keywords/>
  <dc:description/>
  <cp:lastModifiedBy>Rogers, Kelly</cp:lastModifiedBy>
  <cp:revision/>
  <dcterms:created xsi:type="dcterms:W3CDTF">2018-07-16T15:57:37Z</dcterms:created>
  <dcterms:modified xsi:type="dcterms:W3CDTF">2022-01-24T17:43:14Z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Order">
    <vt:r8>100</vt:r8>
  </property>
</Properties>
</file>