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zhang02\Box\project_lasting\lasting_aim_3\data\in\Food prices\"/>
    </mc:Choice>
  </mc:AlternateContent>
  <xr:revisionPtr revIDLastSave="0" documentId="13_ncr:1_{A26C3E12-9438-4C73-A1A3-5977BF7CAE71}" xr6:coauthVersionLast="47" xr6:coauthVersionMax="47" xr10:uidLastSave="{00000000-0000-0000-0000-000000000000}"/>
  <bookViews>
    <workbookView xWindow="28680" yWindow="-120" windowWidth="29040" windowHeight="15840" xr2:uid="{F79D0C95-67DF-4E50-B2D7-D217049EDC2D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2" l="1"/>
  <c r="H16" i="2"/>
  <c r="F16" i="2"/>
  <c r="E16" i="2"/>
  <c r="K15" i="2"/>
  <c r="I15" i="2"/>
  <c r="H15" i="2"/>
  <c r="E15" i="2"/>
  <c r="K14" i="2"/>
  <c r="I14" i="2"/>
  <c r="H14" i="2"/>
  <c r="E14" i="2"/>
  <c r="K13" i="2"/>
  <c r="I13" i="2"/>
  <c r="H13" i="2"/>
  <c r="E13" i="2"/>
  <c r="K12" i="2"/>
  <c r="I12" i="2"/>
  <c r="H12" i="2"/>
  <c r="F12" i="2"/>
  <c r="E12" i="2"/>
  <c r="K11" i="2"/>
  <c r="I11" i="2"/>
  <c r="H11" i="2"/>
  <c r="F11" i="2"/>
  <c r="E11" i="2"/>
  <c r="K10" i="2"/>
  <c r="H10" i="2"/>
  <c r="F10" i="2"/>
  <c r="E10" i="2"/>
  <c r="K9" i="2"/>
  <c r="I9" i="2"/>
  <c r="H9" i="2"/>
  <c r="F9" i="2"/>
  <c r="E9" i="2"/>
  <c r="K8" i="2"/>
  <c r="I8" i="2"/>
  <c r="H8" i="2"/>
  <c r="F8" i="2"/>
  <c r="E8" i="2"/>
  <c r="K7" i="2"/>
  <c r="I7" i="2"/>
  <c r="H7" i="2"/>
  <c r="F7" i="2"/>
  <c r="E7" i="2"/>
  <c r="K6" i="2"/>
  <c r="H6" i="2"/>
  <c r="F6" i="2"/>
  <c r="E6" i="2"/>
  <c r="K5" i="2"/>
  <c r="I5" i="2"/>
  <c r="H5" i="2"/>
  <c r="F5" i="2"/>
  <c r="E5" i="2"/>
  <c r="K4" i="2"/>
  <c r="I4" i="2"/>
  <c r="H4" i="2"/>
  <c r="F4" i="2"/>
  <c r="E4" i="2"/>
</calcChain>
</file>

<file path=xl/sharedStrings.xml><?xml version="1.0" encoding="utf-8"?>
<sst xmlns="http://schemas.openxmlformats.org/spreadsheetml/2006/main" count="51" uniqueCount="51">
  <si>
    <t>Poultry</t>
  </si>
  <si>
    <t xml:space="preserve">Dairy </t>
  </si>
  <si>
    <t>FAH</t>
  </si>
  <si>
    <t>FAFH</t>
  </si>
  <si>
    <t>Meat</t>
  </si>
  <si>
    <t>(3.20-4.34)</t>
  </si>
  <si>
    <t>Supplemental Table 2: Retail prices for foods purchased for consumption at home and away from home, 2012-2013 (n=4,305)</t>
  </si>
  <si>
    <t>Food category</t>
  </si>
  <si>
    <t>Food at home</t>
  </si>
  <si>
    <t xml:space="preserve">Food away from home </t>
  </si>
  <si>
    <r>
      <rPr>
        <sz val="11"/>
        <color theme="1"/>
        <rFont val="Times New Roman"/>
        <family val="1"/>
      </rPr>
      <t>Coefficient</t>
    </r>
    <r>
      <rPr>
        <vertAlign val="superscript"/>
        <sz val="11"/>
        <color theme="1"/>
        <rFont val="Times New Roman"/>
        <family val="1"/>
      </rPr>
      <t>1</t>
    </r>
  </si>
  <si>
    <t>Price per 100 g (95% CI), $</t>
  </si>
  <si>
    <t>Total</t>
  </si>
  <si>
    <t>Meat, poultry, and seafood</t>
  </si>
  <si>
    <t>Seafood</t>
  </si>
  <si>
    <t>Eggs</t>
  </si>
  <si>
    <t>Dairy</t>
  </si>
  <si>
    <t>(0.59-0.80)</t>
  </si>
  <si>
    <t>Fats and oils</t>
  </si>
  <si>
    <t>Fruits and vegetables</t>
  </si>
  <si>
    <t>Sweets</t>
  </si>
  <si>
    <t>(0.67-0.80)</t>
  </si>
  <si>
    <t>Grains</t>
  </si>
  <si>
    <t>(0.50-0.56)</t>
  </si>
  <si>
    <t>Nonalcoholic beverages</t>
  </si>
  <si>
    <t>(0.35-0.50)</t>
  </si>
  <si>
    <t>Other</t>
  </si>
  <si>
    <t>(0.90-1.20)</t>
  </si>
  <si>
    <t>Data acquired from the USDA National Household Food Acquisition and Purchase Survey, 2012-2013</t>
  </si>
  <si>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Ratio of food away from home to food at home.</t>
    </r>
  </si>
  <si>
    <t>VarName</t>
  </si>
  <si>
    <t>Ratio_price</t>
  </si>
  <si>
    <t>added_Sugar</t>
  </si>
  <si>
    <t>solid_fats</t>
  </si>
  <si>
    <t>gr_whole</t>
  </si>
  <si>
    <t>gr_refined</t>
  </si>
  <si>
    <t>fruit</t>
  </si>
  <si>
    <t>pf_egg</t>
  </si>
  <si>
    <t>pf_leg</t>
  </si>
  <si>
    <t>pf_ns</t>
  </si>
  <si>
    <t>pf_pm</t>
  </si>
  <si>
    <t>pf_poultry</t>
  </si>
  <si>
    <t>pf_redm</t>
  </si>
  <si>
    <t>pf_seafood</t>
  </si>
  <si>
    <t>pf_soy</t>
  </si>
  <si>
    <t>oil</t>
  </si>
  <si>
    <t>veg_dg</t>
  </si>
  <si>
    <t>veg_leg</t>
  </si>
  <si>
    <t>veg_oth</t>
  </si>
  <si>
    <t>veg_ro</t>
  </si>
  <si>
    <t>veg_sta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</si>
</sst>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2" fontId="3" fillId="0" borderId="0" xfId="0" applyNumberFormat="1" applyFont="1"/>
    <xf numFmtId="0" fontId="3" fillId="0" borderId="0" xfId="0" applyFon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2" fontId="3" fillId="0" borderId="1" xfId="0" applyNumberFormat="1" applyFont="1" applyBorder="1"/>
    <xf numFmtId="2" fontId="3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wrapText="1"/>
    </xf>
    <xf numFmtId="2" fontId="3" fillId="6" borderId="0" xfId="0" applyNumberFormat="1" applyFont="1" applyFill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chc/Dropbox/Projects/Food%20Waste%20Cost/Results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acteristics"/>
      <sheetName val="_xltb_storage_"/>
      <sheetName val="Totals_amt"/>
      <sheetName val="Byfood_amt_home"/>
      <sheetName val="Byfood_amt_away"/>
      <sheetName val="Byfood_amt_miss"/>
      <sheetName val="Byfood_amt_all"/>
      <sheetName val="Byfood_amt_home_fap"/>
      <sheetName val="Byfood_amt_away_fap"/>
      <sheetName val="Byfood_sig"/>
      <sheetName val="NHANES vs FoodAPS price compare"/>
      <sheetName val="Totals_amt_CPI_sensitivity"/>
      <sheetName val="Totals_amt_FAH_sensitivity"/>
      <sheetName val="Totals_amt_FAH_CPI_sensitivity"/>
      <sheetName val="Totals_amt_wave_sensitiv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C2">
            <v>3.3697115027599149E-3</v>
          </cell>
          <cell r="E2">
            <v>3.1650674155593197E-3</v>
          </cell>
          <cell r="F2">
            <v>3.5743555899605101E-3</v>
          </cell>
        </row>
        <row r="3">
          <cell r="C3">
            <v>6.2245082959758403E-3</v>
          </cell>
          <cell r="E3">
            <v>5.2668836771592176E-3</v>
          </cell>
          <cell r="F3">
            <v>7.1821329147924631E-3</v>
          </cell>
        </row>
        <row r="4">
          <cell r="C4">
            <v>5.3413934313458165E-3</v>
          </cell>
          <cell r="E4">
            <v>4.9093568278402661E-3</v>
          </cell>
          <cell r="F4">
            <v>5.773430034851367E-3</v>
          </cell>
        </row>
        <row r="5">
          <cell r="C5">
            <v>8.44723998132281E-3</v>
          </cell>
          <cell r="E5">
            <v>7.0628342886883948E-3</v>
          </cell>
          <cell r="F5">
            <v>9.8316456739572251E-3</v>
          </cell>
        </row>
        <row r="6">
          <cell r="C6">
            <v>3.0401450886794494E-3</v>
          </cell>
          <cell r="E6">
            <v>2.812442851545559E-3</v>
          </cell>
          <cell r="F6">
            <v>3.2678473258133398E-3</v>
          </cell>
        </row>
        <row r="7">
          <cell r="C7">
            <v>5.6064902972569669E-3</v>
          </cell>
          <cell r="E7">
            <v>5.1031075077211732E-3</v>
          </cell>
          <cell r="F7">
            <v>6.1098730867927605E-3</v>
          </cell>
        </row>
        <row r="8">
          <cell r="C8">
            <v>5.2937634730113722E-3</v>
          </cell>
        </row>
        <row r="9">
          <cell r="C9">
            <v>3.8742886422593755E-3</v>
          </cell>
          <cell r="E9">
            <v>3.6404410814676611E-3</v>
          </cell>
          <cell r="F9">
            <v>4.1081362030510899E-3</v>
          </cell>
        </row>
        <row r="10">
          <cell r="C10">
            <v>4.2101320215299975E-3</v>
          </cell>
        </row>
        <row r="11">
          <cell r="C11">
            <v>7.3619097936384707E-3</v>
          </cell>
        </row>
        <row r="12">
          <cell r="C12">
            <v>4.8157434129561831E-3</v>
          </cell>
          <cell r="E12">
            <v>4.5198530564188252E-3</v>
          </cell>
          <cell r="F12">
            <v>5.1116337694935409E-3</v>
          </cell>
        </row>
        <row r="13">
          <cell r="C13">
            <v>5.9614406104899704E-3</v>
          </cell>
          <cell r="E13">
            <v>5.31763808057421E-3</v>
          </cell>
          <cell r="F13">
            <v>6.6052431404057307E-3</v>
          </cell>
        </row>
        <row r="14">
          <cell r="C14">
            <v>3.3838013271377761E-2</v>
          </cell>
          <cell r="E14">
            <v>3.2507086474653876E-2</v>
          </cell>
          <cell r="F14">
            <v>3.5168940068101645E-2</v>
          </cell>
        </row>
      </sheetData>
      <sheetData sheetId="8" refreshError="1">
        <row r="2">
          <cell r="C2">
            <v>6.9549711160714726E-3</v>
          </cell>
          <cell r="H2">
            <v>2.0639663396629357</v>
          </cell>
        </row>
        <row r="3">
          <cell r="C3">
            <v>3.7696216250455439E-2</v>
          </cell>
          <cell r="H3">
            <v>6.0560954308352573</v>
          </cell>
        </row>
        <row r="4">
          <cell r="C4">
            <v>2.3937759663113782E-2</v>
          </cell>
          <cell r="E4">
            <v>1.9790699377244918E-2</v>
          </cell>
          <cell r="F4">
            <v>2.8084819948982646E-2</v>
          </cell>
          <cell r="H4">
            <v>4.481557101305385</v>
          </cell>
        </row>
        <row r="5">
          <cell r="C5">
            <v>4.1943991886393417E-2</v>
          </cell>
          <cell r="E5">
            <v>3.5512692380546107E-2</v>
          </cell>
          <cell r="F5">
            <v>4.8375291392240727E-2</v>
          </cell>
          <cell r="H5">
            <v>4.9654078703971098</v>
          </cell>
        </row>
        <row r="6">
          <cell r="C6">
            <v>2.0953934293883987E-2</v>
          </cell>
          <cell r="E6">
            <v>1.8697605291170358E-2</v>
          </cell>
          <cell r="F6">
            <v>2.3210263296597616E-2</v>
          </cell>
          <cell r="H6">
            <v>6.8924125930403433</v>
          </cell>
        </row>
        <row r="7">
          <cell r="C7">
            <v>1.779179964944818E-2</v>
          </cell>
          <cell r="E7">
            <v>1.6446971002106639E-2</v>
          </cell>
          <cell r="F7">
            <v>1.9136628296789721E-2</v>
          </cell>
          <cell r="H7">
            <v>3.1734291341149738</v>
          </cell>
        </row>
        <row r="8">
          <cell r="C8">
            <v>1.0522770577609352E-2</v>
          </cell>
          <cell r="E8">
            <v>9.8400704674435641E-3</v>
          </cell>
          <cell r="F8">
            <v>1.1205470687775139E-2</v>
          </cell>
          <cell r="H8">
            <v>1.9877674231681235</v>
          </cell>
        </row>
        <row r="9">
          <cell r="C9">
            <v>5.9272424693934981E-3</v>
          </cell>
          <cell r="E9">
            <v>5.2220152842885267E-3</v>
          </cell>
          <cell r="F9">
            <v>6.6324696544984695E-3</v>
          </cell>
          <cell r="H9">
            <v>1.5298918115550879</v>
          </cell>
        </row>
        <row r="10">
          <cell r="C10">
            <v>1.5319339104624488E-3</v>
          </cell>
          <cell r="E10">
            <v>1.4459506657884091E-3</v>
          </cell>
          <cell r="F10">
            <v>1.6179171551364885E-3</v>
          </cell>
          <cell r="H10">
            <v>0.36386837814784989</v>
          </cell>
        </row>
        <row r="11">
          <cell r="C11">
            <v>1.3498839109312398E-2</v>
          </cell>
          <cell r="E11">
            <v>8.870549811158198E-3</v>
          </cell>
          <cell r="F11">
            <v>1.8127128407466598E-2</v>
          </cell>
          <cell r="H11">
            <v>1.8336056115461961</v>
          </cell>
        </row>
        <row r="12">
          <cell r="C12">
            <v>4.1083021096011366E-3</v>
          </cell>
          <cell r="E12">
            <v>8.8776327826866263E-4</v>
          </cell>
          <cell r="F12">
            <v>7.3288409409336102E-3</v>
          </cell>
          <cell r="H12">
            <v>0.85309821502288519</v>
          </cell>
        </row>
        <row r="13">
          <cell r="C13">
            <v>1.0535339765189887E-2</v>
          </cell>
          <cell r="H13">
            <v>1.76724729030287</v>
          </cell>
        </row>
        <row r="14">
          <cell r="C14">
            <v>7.9060429322624762E-2</v>
          </cell>
          <cell r="E14">
            <v>7.4206467671667414E-2</v>
          </cell>
          <cell r="F14">
            <v>8.3914390973582109E-2</v>
          </cell>
          <cell r="H14">
            <v>2.3364382739780667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6E4F-6DA7-45CC-93C3-BF5B644AFA9B}">
  <dimension ref="A1:J21"/>
  <sheetViews>
    <sheetView tabSelected="1" workbookViewId="0">
      <selection activeCell="H13" sqref="H13"/>
    </sheetView>
  </sheetViews>
  <sheetFormatPr defaultRowHeight="15" x14ac:dyDescent="0.25"/>
  <cols>
    <col min="1" max="1" width="37" bestFit="1" customWidth="1"/>
    <col min="2" max="2" width="11.42578125" style="3" customWidth="1"/>
    <col min="3" max="3" width="12.5703125" style="3" customWidth="1"/>
    <col min="4" max="4" width="18.42578125" style="3" customWidth="1"/>
    <col min="5" max="5" width="9.140625" style="3"/>
  </cols>
  <sheetData>
    <row r="1" spans="1:10" x14ac:dyDescent="0.25">
      <c r="A1" t="s">
        <v>30</v>
      </c>
      <c r="B1" s="3" t="s">
        <v>2</v>
      </c>
      <c r="C1" s="3" t="s">
        <v>3</v>
      </c>
      <c r="D1" s="3" t="s">
        <v>31</v>
      </c>
    </row>
    <row r="2" spans="1:10" x14ac:dyDescent="0.25">
      <c r="A2" s="2" t="s">
        <v>33</v>
      </c>
      <c r="B2" s="9">
        <v>0.48</v>
      </c>
      <c r="C2" s="9">
        <v>0.41</v>
      </c>
      <c r="D2" s="9">
        <v>0.85</v>
      </c>
    </row>
    <row r="3" spans="1:10" x14ac:dyDescent="0.25">
      <c r="A3" s="2" t="s">
        <v>32</v>
      </c>
      <c r="B3" s="3">
        <v>0.74</v>
      </c>
      <c r="C3" s="3">
        <v>1.35</v>
      </c>
      <c r="D3" s="3">
        <v>1.83</v>
      </c>
    </row>
    <row r="4" spans="1:10" x14ac:dyDescent="0.25">
      <c r="A4" s="1" t="s">
        <v>45</v>
      </c>
      <c r="B4" s="9">
        <v>0.48</v>
      </c>
      <c r="C4" s="9">
        <v>0.41</v>
      </c>
      <c r="D4" s="9">
        <v>0.85</v>
      </c>
    </row>
    <row r="5" spans="1:10" x14ac:dyDescent="0.25">
      <c r="A5" s="1" t="s">
        <v>38</v>
      </c>
    </row>
    <row r="6" spans="1:10" x14ac:dyDescent="0.25">
      <c r="A6" s="1" t="s">
        <v>44</v>
      </c>
    </row>
    <row r="7" spans="1:10" x14ac:dyDescent="0.25">
      <c r="A7" s="1" t="s">
        <v>39</v>
      </c>
    </row>
    <row r="8" spans="1:10" x14ac:dyDescent="0.25">
      <c r="A8" s="1" t="s">
        <v>43</v>
      </c>
      <c r="B8" s="3">
        <v>0.84</v>
      </c>
      <c r="C8" s="3">
        <v>4.1900000000000004</v>
      </c>
      <c r="D8" s="3">
        <v>4.97</v>
      </c>
    </row>
    <row r="9" spans="1:10" x14ac:dyDescent="0.25">
      <c r="A9" s="1" t="s">
        <v>37</v>
      </c>
      <c r="B9" s="3">
        <v>0.3</v>
      </c>
      <c r="C9" s="3">
        <v>2.1</v>
      </c>
      <c r="D9" s="3">
        <v>6.89</v>
      </c>
    </row>
    <row r="10" spans="1:10" x14ac:dyDescent="0.25">
      <c r="A10" s="1" t="s">
        <v>41</v>
      </c>
      <c r="B10" s="3">
        <v>0.53</v>
      </c>
      <c r="C10" s="3">
        <v>2.39</v>
      </c>
      <c r="D10" s="3">
        <v>4.4800000000000004</v>
      </c>
    </row>
    <row r="11" spans="1:10" x14ac:dyDescent="0.25">
      <c r="A11" s="1" t="s">
        <v>40</v>
      </c>
      <c r="B11" s="8">
        <v>0.62</v>
      </c>
      <c r="C11" s="8">
        <v>3.77</v>
      </c>
      <c r="D11" s="8">
        <v>6.06</v>
      </c>
    </row>
    <row r="12" spans="1:10" x14ac:dyDescent="0.25">
      <c r="A12" s="1" t="s">
        <v>42</v>
      </c>
      <c r="B12" s="8">
        <v>0.62</v>
      </c>
      <c r="C12" s="8">
        <v>3.77</v>
      </c>
      <c r="D12" s="8">
        <v>6.06</v>
      </c>
      <c r="J12" s="2"/>
    </row>
    <row r="13" spans="1:10" x14ac:dyDescent="0.25">
      <c r="A13" s="1" t="s">
        <v>1</v>
      </c>
      <c r="B13" s="3">
        <v>0.34</v>
      </c>
      <c r="C13" s="3">
        <v>0.7</v>
      </c>
      <c r="D13" s="3">
        <v>2.06</v>
      </c>
    </row>
    <row r="14" spans="1:10" x14ac:dyDescent="0.25">
      <c r="A14" s="1" t="s">
        <v>35</v>
      </c>
      <c r="B14" s="6">
        <v>0.53</v>
      </c>
      <c r="C14" s="6">
        <v>1.05</v>
      </c>
      <c r="D14" s="6">
        <v>1.99</v>
      </c>
    </row>
    <row r="15" spans="1:10" x14ac:dyDescent="0.25">
      <c r="A15" s="1" t="s">
        <v>34</v>
      </c>
      <c r="B15" s="6">
        <v>0.53</v>
      </c>
      <c r="C15" s="6">
        <v>1.05</v>
      </c>
      <c r="D15" s="6">
        <v>1.99</v>
      </c>
    </row>
    <row r="16" spans="1:10" x14ac:dyDescent="0.25">
      <c r="A16" s="1" t="s">
        <v>36</v>
      </c>
      <c r="B16" s="7">
        <v>0.39</v>
      </c>
      <c r="C16" s="7">
        <v>0.59</v>
      </c>
      <c r="D16" s="7">
        <v>1.53</v>
      </c>
    </row>
    <row r="17" spans="1:4" x14ac:dyDescent="0.25">
      <c r="A17" s="1" t="s">
        <v>48</v>
      </c>
      <c r="B17" s="7">
        <v>0.39</v>
      </c>
      <c r="C17" s="7">
        <v>0.59</v>
      </c>
      <c r="D17" s="7">
        <v>1.53</v>
      </c>
    </row>
    <row r="18" spans="1:4" x14ac:dyDescent="0.25">
      <c r="A18" s="1" t="s">
        <v>50</v>
      </c>
      <c r="B18" s="7">
        <v>0.39</v>
      </c>
      <c r="C18" s="7">
        <v>0.59</v>
      </c>
      <c r="D18" s="7">
        <v>1.53</v>
      </c>
    </row>
    <row r="19" spans="1:4" x14ac:dyDescent="0.25">
      <c r="A19" s="1" t="s">
        <v>47</v>
      </c>
      <c r="B19" s="7">
        <v>0.39</v>
      </c>
      <c r="C19" s="7">
        <v>0.59</v>
      </c>
      <c r="D19" s="7">
        <v>1.53</v>
      </c>
    </row>
    <row r="20" spans="1:4" x14ac:dyDescent="0.25">
      <c r="A20" s="1" t="s">
        <v>49</v>
      </c>
      <c r="B20" s="7">
        <v>0.39</v>
      </c>
      <c r="C20" s="7">
        <v>0.59</v>
      </c>
      <c r="D20" s="7">
        <v>1.53</v>
      </c>
    </row>
    <row r="21" spans="1:4" x14ac:dyDescent="0.25">
      <c r="A21" s="1" t="s">
        <v>46</v>
      </c>
      <c r="B21" s="7">
        <v>0.39</v>
      </c>
      <c r="C21" s="7">
        <v>0.59</v>
      </c>
      <c r="D21" s="7">
        <v>1.53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DCCD-BE95-4A62-ACFA-17AE4B69EBBF}">
  <dimension ref="A1:K19"/>
  <sheetViews>
    <sheetView workbookViewId="0">
      <selection activeCell="D15" sqref="D15"/>
    </sheetView>
  </sheetViews>
  <sheetFormatPr defaultRowHeight="15" x14ac:dyDescent="0.25"/>
  <sheetData>
    <row r="1" spans="1:11" x14ac:dyDescent="0.25">
      <c r="A1" s="19" t="s">
        <v>6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33" x14ac:dyDescent="0.25">
      <c r="A2" s="10" t="s">
        <v>7</v>
      </c>
      <c r="B2" s="10"/>
      <c r="C2" s="10"/>
      <c r="D2" s="11"/>
      <c r="E2" s="20" t="s">
        <v>8</v>
      </c>
      <c r="F2" s="20"/>
      <c r="G2" s="5"/>
      <c r="H2" s="20" t="s">
        <v>9</v>
      </c>
      <c r="I2" s="20"/>
      <c r="J2" s="5"/>
      <c r="K2" s="12" t="s">
        <v>10</v>
      </c>
    </row>
    <row r="3" spans="1:11" x14ac:dyDescent="0.25">
      <c r="A3" s="5"/>
      <c r="B3" s="5"/>
      <c r="C3" s="5"/>
      <c r="D3" s="11"/>
      <c r="E3" s="21" t="s">
        <v>11</v>
      </c>
      <c r="F3" s="21"/>
      <c r="G3" s="21"/>
      <c r="H3" s="21"/>
      <c r="I3" s="21"/>
      <c r="J3" s="21"/>
      <c r="K3" s="21"/>
    </row>
    <row r="4" spans="1:11" x14ac:dyDescent="0.25">
      <c r="A4" s="5" t="s">
        <v>12</v>
      </c>
      <c r="B4" s="5"/>
      <c r="C4" s="5"/>
      <c r="D4" s="11"/>
      <c r="E4" s="4">
        <f>[1]Byfood_amt_home_fap!$C$14*100</f>
        <v>3.383801327137776</v>
      </c>
      <c r="F4" s="4" t="str">
        <f>CONCATENATE("(", ROUND([1]Byfood_amt_home_fap!$E$14*100,2),"-",ROUND([1]Byfood_amt_home_fap!$F$14*100,2),")")</f>
        <v>(3.25-3.52)</v>
      </c>
      <c r="G4" s="13"/>
      <c r="H4" s="4">
        <f>[1]Byfood_amt_away_fap!$C$14*100</f>
        <v>7.9060429322624763</v>
      </c>
      <c r="I4" s="4" t="str">
        <f>CONCATENATE("(", ROUND([1]Byfood_amt_away_fap!$E$14*100,2),"-",ROUND([1]Byfood_amt_away_fap!$F$14*100,2),")")</f>
        <v>(7.42-8.39)</v>
      </c>
      <c r="J4" s="13"/>
      <c r="K4" s="18">
        <f>[1]Byfood_amt_away_fap!$H$14</f>
        <v>2.3364382739780667</v>
      </c>
    </row>
    <row r="5" spans="1:11" x14ac:dyDescent="0.25">
      <c r="A5" s="5" t="s">
        <v>13</v>
      </c>
      <c r="B5" s="5"/>
      <c r="C5" s="5"/>
      <c r="D5" s="5"/>
      <c r="E5" s="4">
        <f>[1]Byfood_amt_home_fap!$C$7*100</f>
        <v>0.56064902972569663</v>
      </c>
      <c r="F5" s="4" t="str">
        <f>CONCATENATE("(", ROUND([1]Byfood_amt_home_fap!$E$7*100,2),"-",ROUND([1]Byfood_amt_home_fap!$F$7*100,2),")")</f>
        <v>(0.51-0.61)</v>
      </c>
      <c r="G5" s="5"/>
      <c r="H5" s="4">
        <f>[1]Byfood_amt_away_fap!$C$7*100</f>
        <v>1.7791799649448179</v>
      </c>
      <c r="I5" s="4" t="str">
        <f>CONCATENATE("(", ROUND([1]Byfood_amt_away_fap!$E$7*100,2),"-",ROUND([1]Byfood_amt_away_fap!$F$7*100,2),")")</f>
        <v>(1.64-1.91)</v>
      </c>
      <c r="J5" s="5"/>
      <c r="K5" s="14">
        <f>[1]Byfood_amt_away_fap!$H$7</f>
        <v>3.1734291341149738</v>
      </c>
    </row>
    <row r="6" spans="1:11" x14ac:dyDescent="0.25">
      <c r="A6" s="5"/>
      <c r="B6" s="5" t="s">
        <v>4</v>
      </c>
      <c r="C6" s="5"/>
      <c r="D6" s="5"/>
      <c r="E6" s="4">
        <f>[1]Byfood_amt_home_fap!$C$3*100</f>
        <v>0.62245082959758402</v>
      </c>
      <c r="F6" s="4" t="str">
        <f>CONCATENATE("(", ROUND([1]Byfood_amt_home_fap!$E$3*100,2),"-",ROUND([1]Byfood_amt_home_fap!$F$3*100,2),")")</f>
        <v>(0.53-0.72)</v>
      </c>
      <c r="G6" s="5"/>
      <c r="H6" s="4">
        <f>[1]Byfood_amt_away_fap!$C$3*100</f>
        <v>3.7696216250455441</v>
      </c>
      <c r="I6" s="4" t="s">
        <v>5</v>
      </c>
      <c r="J6" s="5"/>
      <c r="K6" s="14">
        <f>[1]Byfood_amt_away_fap!$H$3</f>
        <v>6.0560954308352573</v>
      </c>
    </row>
    <row r="7" spans="1:11" x14ac:dyDescent="0.25">
      <c r="A7" s="5"/>
      <c r="B7" s="5" t="s">
        <v>0</v>
      </c>
      <c r="C7" s="5"/>
      <c r="D7" s="5"/>
      <c r="E7" s="4">
        <f>[1]Byfood_amt_home_fap!$C$4*100</f>
        <v>0.53413934313458167</v>
      </c>
      <c r="F7" s="4" t="str">
        <f>CONCATENATE("(", ROUND([1]Byfood_amt_home_fap!$E$4*100,2),"-",ROUND([1]Byfood_amt_home_fap!$F$4*100,2),")")</f>
        <v>(0.49-0.58)</v>
      </c>
      <c r="G7" s="5"/>
      <c r="H7" s="4">
        <f>[1]Byfood_amt_away_fap!$C$4*100</f>
        <v>2.3937759663113782</v>
      </c>
      <c r="I7" s="4" t="str">
        <f>CONCATENATE("(", ROUND([1]Byfood_amt_away_fap!$E$4*100,2),"-",ROUND([1]Byfood_amt_away_fap!$F$4*100,2),")")</f>
        <v>(1.98-2.81)</v>
      </c>
      <c r="J7" s="5"/>
      <c r="K7" s="14">
        <f>[1]Byfood_amt_away_fap!$H$4</f>
        <v>4.481557101305385</v>
      </c>
    </row>
    <row r="8" spans="1:11" x14ac:dyDescent="0.25">
      <c r="A8" s="5"/>
      <c r="B8" s="5" t="s">
        <v>14</v>
      </c>
      <c r="C8" s="5"/>
      <c r="D8" s="5"/>
      <c r="E8" s="4">
        <f>[1]Byfood_amt_home_fap!$C$5*100</f>
        <v>0.84472399813228094</v>
      </c>
      <c r="F8" s="4" t="str">
        <f>CONCATENATE("(", ROUND([1]Byfood_amt_home_fap!$E$5*100,2),"-",ROUND([1]Byfood_amt_home_fap!$F$5*100,2),")")</f>
        <v>(0.71-0.98)</v>
      </c>
      <c r="G8" s="5"/>
      <c r="H8" s="4">
        <f>[1]Byfood_amt_away_fap!$C$5*100</f>
        <v>4.1943991886393412</v>
      </c>
      <c r="I8" s="4" t="str">
        <f>CONCATENATE("(", ROUND([1]Byfood_amt_away_fap!$E$5*100,2),"-",ROUND([1]Byfood_amt_away_fap!$F$5*100,2),")")</f>
        <v>(3.55-4.84)</v>
      </c>
      <c r="J8" s="5"/>
      <c r="K8" s="14">
        <f>[1]Byfood_amt_away_fap!$H$5</f>
        <v>4.9654078703971098</v>
      </c>
    </row>
    <row r="9" spans="1:11" x14ac:dyDescent="0.25">
      <c r="A9" s="5" t="s">
        <v>15</v>
      </c>
      <c r="B9" s="5"/>
      <c r="C9" s="5"/>
      <c r="D9" s="5"/>
      <c r="E9" s="4">
        <f>[1]Byfood_amt_home_fap!$C$6*100</f>
        <v>0.30401450886794495</v>
      </c>
      <c r="F9" s="4" t="str">
        <f>CONCATENATE("(", ROUND([1]Byfood_amt_home_fap!$E$6*100,2),"-",ROUND([1]Byfood_amt_home_fap!$F$6*100,2),")")</f>
        <v>(0.28-0.33)</v>
      </c>
      <c r="G9" s="5"/>
      <c r="H9" s="4">
        <f>[1]Byfood_amt_away_fap!$C$6*100</f>
        <v>2.0953934293883987</v>
      </c>
      <c r="I9" s="4" t="str">
        <f>CONCATENATE("(", ROUND([1]Byfood_amt_away_fap!$E$6*100,2),"-",ROUND([1]Byfood_amt_away_fap!$F$6*100,2),")")</f>
        <v>(1.87-2.32)</v>
      </c>
      <c r="J9" s="5"/>
      <c r="K9" s="14">
        <f>[1]Byfood_amt_away_fap!$H$6</f>
        <v>6.8924125930403433</v>
      </c>
    </row>
    <row r="10" spans="1:11" x14ac:dyDescent="0.25">
      <c r="A10" s="5" t="s">
        <v>16</v>
      </c>
      <c r="B10" s="5"/>
      <c r="C10" s="5"/>
      <c r="D10" s="5"/>
      <c r="E10" s="4">
        <f>[1]Byfood_amt_home_fap!$C$2*100</f>
        <v>0.3369711502759915</v>
      </c>
      <c r="F10" s="4" t="str">
        <f>CONCATENATE("(", ROUND([1]Byfood_amt_home_fap!$E$2*100,2),"-",ROUND([1]Byfood_amt_home_fap!$F$2*100,2),")")</f>
        <v>(0.32-0.36)</v>
      </c>
      <c r="G10" s="5"/>
      <c r="H10" s="4">
        <f>[1]Byfood_amt_away_fap!$C$2*100</f>
        <v>0.69549711160714722</v>
      </c>
      <c r="I10" s="4" t="s">
        <v>17</v>
      </c>
      <c r="J10" s="5"/>
      <c r="K10" s="14">
        <f>[1]Byfood_amt_away_fap!$H$2</f>
        <v>2.0639663396629357</v>
      </c>
    </row>
    <row r="11" spans="1:11" x14ac:dyDescent="0.25">
      <c r="A11" s="5" t="s">
        <v>18</v>
      </c>
      <c r="B11" s="5"/>
      <c r="C11" s="5"/>
      <c r="D11" s="5"/>
      <c r="E11" s="4">
        <f>[1]Byfood_amt_home_fap!$C$12*100</f>
        <v>0.48157434129561832</v>
      </c>
      <c r="F11" s="4" t="str">
        <f>CONCATENATE("(", ROUND([1]Byfood_amt_home_fap!$E$12*100,2),"-",ROUND([1]Byfood_amt_home_fap!$F$12*100,2),")")</f>
        <v>(0.45-0.51)</v>
      </c>
      <c r="G11" s="5"/>
      <c r="H11" s="4">
        <f>[1]Byfood_amt_away_fap!$C$12*100</f>
        <v>0.41083021096011368</v>
      </c>
      <c r="I11" s="4" t="str">
        <f>CONCATENATE("(", ROUND([1]Byfood_amt_away_fap!$E$12*100,2),"-",ROUND([1]Byfood_amt_away_fap!$F$12*100,2),")")</f>
        <v>(0.09-0.73)</v>
      </c>
      <c r="J11" s="5"/>
      <c r="K11" s="14">
        <f>[1]Byfood_amt_away_fap!$H$12</f>
        <v>0.85309821502288519</v>
      </c>
    </row>
    <row r="12" spans="1:11" x14ac:dyDescent="0.25">
      <c r="A12" s="5" t="s">
        <v>19</v>
      </c>
      <c r="B12" s="5"/>
      <c r="C12" s="5"/>
      <c r="D12" s="5"/>
      <c r="E12" s="4">
        <f>[1]Byfood_amt_home_fap!$C$9*100</f>
        <v>0.38742886422593753</v>
      </c>
      <c r="F12" s="4" t="str">
        <f>CONCATENATE("(", ROUND([1]Byfood_amt_home_fap!$E$9*100,2),"-",ROUND([1]Byfood_amt_home_fap!$F$9*100,2),")")</f>
        <v>(0.36-0.41)</v>
      </c>
      <c r="G12" s="5"/>
      <c r="H12" s="4">
        <f>[1]Byfood_amt_away_fap!$C$9*100</f>
        <v>0.59272424693934977</v>
      </c>
      <c r="I12" s="4" t="str">
        <f>CONCATENATE("(", ROUND([1]Byfood_amt_away_fap!$E$9*100,2),"-",ROUND([1]Byfood_amt_away_fap!$F$9*100,2),")")</f>
        <v>(0.52-0.66)</v>
      </c>
      <c r="J12" s="5"/>
      <c r="K12" s="14">
        <f>[1]Byfood_amt_away_fap!$H$9</f>
        <v>1.5298918115550879</v>
      </c>
    </row>
    <row r="13" spans="1:11" x14ac:dyDescent="0.25">
      <c r="A13" s="5" t="s">
        <v>20</v>
      </c>
      <c r="B13" s="5"/>
      <c r="C13" s="5"/>
      <c r="D13" s="5"/>
      <c r="E13" s="4">
        <f>[1]Byfood_amt_home_fap!$C$11*100</f>
        <v>0.73619097936384703</v>
      </c>
      <c r="F13" s="4" t="s">
        <v>21</v>
      </c>
      <c r="G13" s="5"/>
      <c r="H13" s="4">
        <f>[1]Byfood_amt_away_fap!$C$11*100</f>
        <v>1.3498839109312397</v>
      </c>
      <c r="I13" s="4" t="str">
        <f>CONCATENATE("(", ROUND([1]Byfood_amt_away_fap!$E$11*100,2),"-",ROUND([1]Byfood_amt_away_fap!$F$11*100,2),")")</f>
        <v>(0.89-1.81)</v>
      </c>
      <c r="J13" s="5"/>
      <c r="K13" s="14">
        <f>[1]Byfood_amt_away_fap!$H$11</f>
        <v>1.8336056115461961</v>
      </c>
    </row>
    <row r="14" spans="1:11" x14ac:dyDescent="0.25">
      <c r="A14" s="5" t="s">
        <v>22</v>
      </c>
      <c r="B14" s="5"/>
      <c r="C14" s="5"/>
      <c r="D14" s="5"/>
      <c r="E14" s="4">
        <f>[1]Byfood_amt_home_fap!$C$8*100</f>
        <v>0.52937634730113725</v>
      </c>
      <c r="F14" s="4" t="s">
        <v>23</v>
      </c>
      <c r="G14" s="5"/>
      <c r="H14" s="4">
        <f>[1]Byfood_amt_away_fap!$C$8*100</f>
        <v>1.0522770577609353</v>
      </c>
      <c r="I14" s="4" t="str">
        <f>CONCATENATE("(", ROUND([1]Byfood_amt_away_fap!$E$8*100,2),"-",ROUND([1]Byfood_amt_away_fap!$F$8*100,2),")")</f>
        <v>(0.98-1.12)</v>
      </c>
      <c r="J14" s="5"/>
      <c r="K14" s="14">
        <f>[1]Byfood_amt_away_fap!$H$8</f>
        <v>1.9877674231681235</v>
      </c>
    </row>
    <row r="15" spans="1:11" x14ac:dyDescent="0.25">
      <c r="A15" s="5" t="s">
        <v>24</v>
      </c>
      <c r="B15" s="5"/>
      <c r="C15" s="5"/>
      <c r="D15" s="5"/>
      <c r="E15" s="4">
        <f>[1]Byfood_amt_home_fap!$C$10*100</f>
        <v>0.42101320215299975</v>
      </c>
      <c r="F15" s="4" t="s">
        <v>25</v>
      </c>
      <c r="G15" s="5"/>
      <c r="H15" s="4">
        <f>[1]Byfood_amt_away_fap!$C$10*100</f>
        <v>0.15319339104624488</v>
      </c>
      <c r="I15" s="4" t="str">
        <f>CONCATENATE("(", ROUND([1]Byfood_amt_away_fap!$E$10*100,2),"-",ROUND([1]Byfood_amt_away_fap!$F$10*100,2),")")</f>
        <v>(0.14-0.16)</v>
      </c>
      <c r="J15" s="5"/>
      <c r="K15" s="14">
        <f>[1]Byfood_amt_away_fap!$H$10</f>
        <v>0.36386837814784989</v>
      </c>
    </row>
    <row r="16" spans="1:11" x14ac:dyDescent="0.25">
      <c r="A16" s="10" t="s">
        <v>26</v>
      </c>
      <c r="B16" s="10"/>
      <c r="C16" s="10"/>
      <c r="D16" s="10"/>
      <c r="E16" s="15">
        <f>[1]Byfood_amt_home_fap!$C$13*100</f>
        <v>0.59614406104899709</v>
      </c>
      <c r="F16" s="15" t="str">
        <f>CONCATENATE("(", ROUND([1]Byfood_amt_home_fap!$E$13*100,2),"-",ROUND([1]Byfood_amt_home_fap!$F$13*100,2),")")</f>
        <v>(0.53-0.66)</v>
      </c>
      <c r="G16" s="10"/>
      <c r="H16" s="15">
        <f>[1]Byfood_amt_away_fap!$C$13*100</f>
        <v>1.0535339765189886</v>
      </c>
      <c r="I16" s="15" t="s">
        <v>27</v>
      </c>
      <c r="J16" s="10"/>
      <c r="K16" s="16">
        <f>[1]Byfood_amt_away_fap!$H$13</f>
        <v>1.76724729030287</v>
      </c>
    </row>
    <row r="17" spans="1:11" x14ac:dyDescent="0.25">
      <c r="A17" s="5"/>
      <c r="B17" s="5"/>
      <c r="C17" s="5"/>
      <c r="D17" s="5"/>
      <c r="E17" s="4"/>
      <c r="F17" s="4"/>
      <c r="G17" s="5"/>
      <c r="H17" s="4"/>
      <c r="I17" s="4"/>
      <c r="J17" s="5"/>
      <c r="K17" s="4"/>
    </row>
    <row r="18" spans="1:11" x14ac:dyDescent="0.25">
      <c r="A18" s="22" t="s">
        <v>28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 ht="18" x14ac:dyDescent="0.25">
      <c r="A19" s="5" t="s">
        <v>29</v>
      </c>
      <c r="B19" s="17"/>
      <c r="C19" s="17"/>
      <c r="D19" s="17"/>
      <c r="E19" s="17"/>
      <c r="F19" s="17"/>
      <c r="G19" s="17"/>
      <c r="H19" s="5"/>
      <c r="I19" s="5"/>
      <c r="J19" s="5"/>
      <c r="K19" s="17"/>
    </row>
  </sheetData>
  <mergeCells count="5">
    <mergeCell ref="A1:K1"/>
    <mergeCell ref="E2:F2"/>
    <mergeCell ref="H2:I2"/>
    <mergeCell ref="E3:K3"/>
    <mergeCell ref="A18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Fang Fang</dc:creator>
  <cp:lastModifiedBy>Zhang, Fang Fang</cp:lastModifiedBy>
  <dcterms:created xsi:type="dcterms:W3CDTF">2021-12-16T16:41:52Z</dcterms:created>
  <dcterms:modified xsi:type="dcterms:W3CDTF">2022-04-12T14:16:34Z</dcterms:modified>
</cp:coreProperties>
</file>