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milyruhs/Desktop/Field Museum/Tooth_request_2023/"/>
    </mc:Choice>
  </mc:AlternateContent>
  <xr:revisionPtr revIDLastSave="0" documentId="13_ncr:1_{635537DD-0DCC-9F48-A0DD-49FD4C1DE926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EID tooth requests form" sheetId="6" r:id="rId1"/>
    <sheet name="PTR tooth requests form" sheetId="7" r:id="rId2"/>
  </sheets>
  <definedNames>
    <definedName name="_xlnm._FilterDatabase" localSheetId="0" hidden="1">'EID tooth requests form'!$A$1:$AO$21</definedName>
    <definedName name="_xlnm._FilterDatabase" localSheetId="1" hidden="1">'PTR tooth requests form'!$A$1:$AH$52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2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</calcChain>
</file>

<file path=xl/sharedStrings.xml><?xml version="1.0" encoding="utf-8"?>
<sst xmlns="http://schemas.openxmlformats.org/spreadsheetml/2006/main" count="1097" uniqueCount="151">
  <si>
    <t>ecatalogue_key</t>
  </si>
  <si>
    <t>CatMammalsCatalogNo</t>
  </si>
  <si>
    <t>IdeFiledAsQualifiedName</t>
  </si>
  <si>
    <t>ColMammalsCollectionNo</t>
  </si>
  <si>
    <t>irn</t>
  </si>
  <si>
    <t>AdmOriginalData</t>
  </si>
  <si>
    <t>PriStatus</t>
  </si>
  <si>
    <t>CatMammalsOtherNo_tab</t>
  </si>
  <si>
    <t>PolPD1</t>
  </si>
  <si>
    <t>PolPD2</t>
  </si>
  <si>
    <t>PolLocality</t>
  </si>
  <si>
    <t>Male</t>
  </si>
  <si>
    <t>Madagascar</t>
  </si>
  <si>
    <t>Province de Mahajanga</t>
  </si>
  <si>
    <t>Female</t>
  </si>
  <si>
    <t>S. M. Goodman</t>
  </si>
  <si>
    <t>Province d'Antsiranana</t>
  </si>
  <si>
    <t>Province de Fianarantsoa</t>
  </si>
  <si>
    <t>Province de Toamasina</t>
  </si>
  <si>
    <t>tiss</t>
  </si>
  <si>
    <t>Eidolon dupreanum</t>
  </si>
  <si>
    <t>Pteropus rufus</t>
  </si>
  <si>
    <t>Province de Toliara</t>
  </si>
  <si>
    <t>S. G. Cardiff</t>
  </si>
  <si>
    <t>skull</t>
  </si>
  <si>
    <t>Reserve Speciale d'Ankarana, 3.5 km SE Andrafiabe (village)</t>
  </si>
  <si>
    <t>On Loan</t>
  </si>
  <si>
    <t>Bemangidy, Poste Manantenina, 72 km N of Ft Dauphin</t>
  </si>
  <si>
    <t>H. H. Hoogstraal</t>
  </si>
  <si>
    <t>Pteropus rufus princeps</t>
  </si>
  <si>
    <t>Pteropus rufus rufus</t>
  </si>
  <si>
    <t>Sex</t>
  </si>
  <si>
    <t>Country</t>
  </si>
  <si>
    <t>StateProvince</t>
  </si>
  <si>
    <t>County</t>
  </si>
  <si>
    <t>Locality</t>
  </si>
  <si>
    <t>Longitude</t>
  </si>
  <si>
    <t>Latitude</t>
  </si>
  <si>
    <t>Collector</t>
  </si>
  <si>
    <t>DayCollected</t>
  </si>
  <si>
    <t>MonthCollected</t>
  </si>
  <si>
    <t>YearCollected</t>
  </si>
  <si>
    <t>asr</t>
  </si>
  <si>
    <t>skin</t>
  </si>
  <si>
    <t>skel</t>
  </si>
  <si>
    <t>Preparations1</t>
  </si>
  <si>
    <t>Preparations2</t>
  </si>
  <si>
    <t>Preparations3</t>
  </si>
  <si>
    <t>Preparations4</t>
  </si>
  <si>
    <t>Teeth?</t>
  </si>
  <si>
    <t>Y</t>
  </si>
  <si>
    <t>TL</t>
  </si>
  <si>
    <t>TV</t>
  </si>
  <si>
    <t>EAR</t>
  </si>
  <si>
    <t>FA</t>
  </si>
  <si>
    <t>A</t>
  </si>
  <si>
    <t>NL</t>
  </si>
  <si>
    <t>P</t>
  </si>
  <si>
    <t>S</t>
  </si>
  <si>
    <t>Subadult</t>
  </si>
  <si>
    <t>HF</t>
  </si>
  <si>
    <t>L</t>
  </si>
  <si>
    <t>NA</t>
  </si>
  <si>
    <t>Ad</t>
  </si>
  <si>
    <t>FMNH</t>
  </si>
  <si>
    <t>AgeClass</t>
  </si>
  <si>
    <t>WT (g)</t>
  </si>
  <si>
    <t>Status (testes: Abd / Scrot; mammory glands: lac/nl/preg (embroys))</t>
  </si>
  <si>
    <t>Gonad length (mm)</t>
  </si>
  <si>
    <t>Gonad width (mm)</t>
  </si>
  <si>
    <t>Placental scars</t>
  </si>
  <si>
    <t>Wingspan (mm)</t>
  </si>
  <si>
    <t>PN d'Ankarana, 3.5 km SE Andrafiabe, near Andokotokana River</t>
  </si>
  <si>
    <t>Parc National de l'Isalo, 3.8 km NW Ranohira, along Namaza River</t>
  </si>
  <si>
    <t>C. I. Forsyth</t>
  </si>
  <si>
    <t>Vinanitelo, 15 km SW; Amboasary</t>
  </si>
  <si>
    <t>CatMammalsCatalogNo = 5648
PriSex = Male
IdeTaxon_tab_irn = 311708
IdeFiledAs_tab = Yes
ColSiteLocation_irn = 212078
ColMammalsCollectionNo = 1517
ColMammalsCollectorRef(1)_irn = 102658
ColEarliestDateCollected = 06 Jun 1896
ColCollectionNotes = from E E Ayer
IdeTaxon_tab = Eidolon dupreanum
ColSiteLocation = 8679
PriMammalsPrepCode = ssl
PriMammalsPrep = skin &amp; skull</t>
  </si>
  <si>
    <t>RS d'Ankarana, 3.0 km NW Mahamasina, Grotte des Chauves-souris</t>
  </si>
  <si>
    <t>CatMammalsCatalogNo = 183898
PriAccessionNoRef_irn = 17690
IdeTaxon_tab_irn = 311708
IdeFiledAs_tab = Yes
ColSiteLocation_irn = 212874
ColMammalsCollectionNo = 206
ColMammalsCollectorRef(1)_irn = 101451
ColEarliestDateCollected = 25 May 2004
IdeTaxon_tab = Eidolon dupreanum
ColSiteLocation = 8440
PriMammalsPrepCode = sko
PriMammalsPrep = skull &amp; skeleton</t>
  </si>
  <si>
    <t>CatMammalsCatalogNo = 183899
PriAccessionNoRef_irn = 17690
IdeTaxon_tab_irn = 311708
IdeFiledAs_tab = Yes
ColSiteLocation_irn = 212874
ColMammalsCollectionNo = 207
ColMammalsCollectorRef(1)_irn = 101451
ColEarliestDateCollected = 25 May 2004
IdeTaxon_tab = Eidolon dupreanum
ColSiteLocation = 8440
PriMammalsPrepCode = sko
PriMammalsPrep = skull &amp; skeleton</t>
  </si>
  <si>
    <t>CatMammalsCatalogNo = 183900
PriAccessionNoRef_irn = 17690
IdeTaxon_tab_irn = 311708
IdeFiledAs_tab = Yes
ColSiteLocation_irn = 212874
ColMammalsCollectionNo = 208
ColMammalsCollectorRef(1)_irn = 101451
ColEarliestDateCollected = 25 May 2004
IdeTaxon_tab = Eidolon dupreanum
ColSiteLocation = 8440
PriMammalsPrepCode = slo
PriMammalsPrep = skull</t>
  </si>
  <si>
    <t>RS d'Ankarana</t>
  </si>
  <si>
    <t>CatMammalsCatalogNo = 183901
PriAccessionNoRef_irn = 17690
IdeTaxon_tab_irn = 311708
IdeFiledAs_tab = Yes
ColSiteLocation_irn = 212910
ColMammalsCollectionNo = 294
ColMammalsCollectorRef(1)_irn = 101451
ColEarliestDateCollected = 09 Aug 2004
IdeTaxon_tab = Eidolon dupreanum
ColSiteLocation = 8476
PriMammalsPrepCode = sko
PriMammalsPrep = skull &amp; skeleton</t>
  </si>
  <si>
    <t>RS d'Ankarana, 3.5 km SE Andrafiabe, near Andokotokana River</t>
  </si>
  <si>
    <t>CatMammalsCatalogNo = 169701
PriAccessionNoRef_irn = 16496
PriSex = Male
IdeTaxon_tab_irn = 311708
IdeFiledAs_tab = Yes
ColSiteLocation_irn = 212888
ColMammalsCollectionNo = 12001
ColMammalsCollectorRef(1)_irn = 300748
ColEarliestDateCollected = 27 Jan 2001
PreMammalsSuppPrepType_tab(1) = reproductive tracts
IdeTaxon_tab = Eidolon dupreanum
ColSiteLocation = 8454
PriMammalsPrepCode = sko
PriMammalsPrep = skull &amp; skeleton</t>
  </si>
  <si>
    <t>CatMammalsCatalogNo = 169702
PriAccessionNoRef_irn = 16496
PriSex = Male
IdeTaxon_tab_irn = 311708
IdeFiledAs_tab = Yes
ColSiteLocation_irn = 212888
ColMammalsCollectionNo = 12002
ColMammalsCollectorRef(1)_irn = 300748
ColEarliestDateCollected = 27 Jan 2001
IdeTaxon_tab = Eidolon dupreanum
ColSiteLocation = 8454
PriMammalsPrepCode = ssk
PriMammalsPrep = skin &amp; skull, skeleton</t>
  </si>
  <si>
    <t>CatMammalsCatalogNo = 176261
PriAccessionNoRef_irn = 17645
PriSex = Male
IdeTaxon_tab_irn = 311708
IdeFiledAs_tab = Yes
ColSiteLocation_irn = 212917
ColMammalsCollectionNo = 13695
ColMammalsCollectorRef(1)_irn = 300748
ColEarliestDateCollected = 15 May 2003
IdeTaxon_tab = Eidolon dupreanum
ColSiteLocation = 8498
PriMammalsPrepCode = asr
PriMammalsPrep = alcoholic, skull removed</t>
  </si>
  <si>
    <t>CatMammalsCatalogNo = 176358
PriAccessionNoRef_irn = 17645
PriSex = Male
IdeTaxon_tab_irn = 311708
IdeFiledAs_tab = Yes
ColSiteLocation_irn = 212917
ColMammalsCollectionNo = 13696
ColMammalsCollectorRef(1)_irn = 300748
ColEarliestDateCollected = 15 May 2003
IdeTaxon_tab = Eidolon dupreanum
ColSiteLocation = 8498
PriMammalsPrepCode = sko
PriMammalsPrep = skull &amp; skeleton</t>
  </si>
  <si>
    <t>RS d'Ankarana, 10 km NW Mahamasina, Grotte Antsiroandoha</t>
  </si>
  <si>
    <t>CatMammalsCatalogNo = 177400
PriAccessionNoRef_irn = 17651
IdeTaxon_tab_irn = 311708
IdeFiledAs_tab = Yes
ColSiteLocation_irn = 212861
ColMammalsCollectionNo = 110
ColMammalsCollectorRef(1)_irn = 101451
ColEarliestDateCollected = 10 Jun 2003
IdeTaxon_tab = Eidolon dupreanum
ColSiteLocation = 8427
PriMammalsPrepCode = slo
PriMammalsPrep = skull</t>
  </si>
  <si>
    <t>RS d'Ankarana, 3.5 km SE Andrafiabe, Grotte Andokotokana</t>
  </si>
  <si>
    <t>CatMammalsCatalogNo = 177381
PriAccessionNoRef_irn = 17651
PriSex = Male
IdeTaxon_tab_irn = 311708
IdeFiledAs_tab = Yes
ColSiteLocation_irn = 212887
ColMammalsCollectionNo = 164
ColMammalsCollectorRef(1)_irn = 101451
ColEarliestDateCollected = 01 Jul 2003
IdeTaxon_tab = Eidolon dupreanum
ColSiteLocation = 8453
PriMammalsPrepCode = asr
PriMammalsPrep = alcoholic, skull removed</t>
  </si>
  <si>
    <t>CatMammalsCatalogNo = 177382
PriAccessionNoRef_irn = 17651
PriSex = Male
IdeTaxon_tab_irn = 311708
IdeFiledAs_tab = Yes
ColSiteLocation_irn = 212887
ColMammalsCollectionNo = 165
ColMammalsCollectorRef(1)_irn = 101451
ColEarliestDateCollected = 01 Jul 2003
IdeTaxon_tab = Eidolon dupreanum
ColSiteLocation = 8453
PriMammalsPrepCode = asr
PriMammalsPrep = alcoholic, skull removed</t>
  </si>
  <si>
    <t>RS d'Ankarana, Antsironandoha Cave, 10 km NW Mahamasina</t>
  </si>
  <si>
    <t>CatMammalsCatalogNo = 188759
PriAccessionNoRef_irn = 17716
IdeTaxon_tab_irn = 311708
IdeFiledAs_tab = Yes
ColSiteLocation_irn = 212902
ColMammalsCollectionNo = 14771
ColMammalsCollectorRef(1)_irn = 300748
ColZooPersonRef_tab(1)_irn = 102959
ColRole_tab(1) = Collector
ColRole_tab(2) = Collector
ColEarliestDateCollected = 29 Sep 2005
IdeTaxon_tab = Eidolon dupreanum
ColSiteLocation = 8468
PriMammalsPrepCode = sko
PriMammalsPrep = skull &amp; skeleton</t>
  </si>
  <si>
    <t>CatMammalsCatalogNo = 188760
PriAccessionNoRef_irn = 17716
IdeTaxon_tab_irn = 311708
IdeFiledAs_tab = Yes
ColSiteLocation_irn = 212902
ColMammalsCollectionNo = 14772
ColMammalsCollectorRef(1)_irn = 300748
ColZooPersonRef_tab(1)_irn = 102959
ColRole_tab(1) = Collector
ColRole_tab(2) = Collector
ColEarliestDateCollected = 29 Sep 2005
IdeTaxon_tab = Eidolon dupreanum
ColSiteLocation = 8468
PriMammalsPrepCode = sko
PriMammalsPrep = skull &amp; skeleton</t>
  </si>
  <si>
    <t>Ambovondramanesy village, near Berivotra, along RN 4</t>
  </si>
  <si>
    <t>CatMammalsCatalogNo = 169704
PriAccessionNoRef_irn = 16496
PriSex = Female
IdeTaxon_tab_irn = 314525
IdeFiledAs_tab = Yes
ColSiteLocation_irn = 213775
ColMammalsCollectionNo = 7788
ColMammalsCollectorRef(1)_irn = 300748
IdeTaxon_tab = Pteropus rufus
ColSiteLocation = 9185
PriMammalsPrepCode = ssk
PriMammalsPrep = skin &amp; skull, skeleton</t>
  </si>
  <si>
    <t>Berenty Reserve</t>
  </si>
  <si>
    <t>CatMammalsCatalogNo = 137111
PriAccessionNoRef_irn = 16244
IdeTaxon_tab_irn = 314525
IdeFiledAs_tab = Yes
ColSiteLocation_irn = 213532
ColMammalsCollectorRef(1)_irn = 300748
ColEarliestDateCollected = 13 Nov 1989
ColCollectionNotes = found in decomposed state under nest of Polyboroides radiatus on 13 Nov 1989
IdeTaxon_tab = Pteropus rufus
ColSiteLocation = 8990
PriMammalsPrepCode = sko
PriMammalsPrep = skull &amp; skeleton</t>
  </si>
  <si>
    <t>CatMammalsCatalogNo = 189885
PriAccessionNoRef_irn = 17723
PriSex = Female
IdeTaxon_tab_irn = 314525
IdeFiledAs_tab = Yes
ColSiteLocation_irn = 213142
ColMammalsCollectionNo = 14638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</si>
  <si>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189886
PriAccessionNoRef_irn = 17723
PriSex = Male
IdeTaxon_tab_irn = 314525
IdeFiledAs_tab = Yes
ColSiteLocation_irn = 213142
ColMammalsCollectionNo = 14639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</si>
  <si>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189887
PriAccessionNoRef_irn = 17723
PriSex = Female
IdeTaxon_tab_irn = 314525
IdeFiledAs_tab = Yes
ColSiteLocation_irn = 213142
ColMammalsCollectionNo = 14640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</si>
  <si>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189888
PriAccessionNoRef_irn = 17723
PriSex = Female
IdeTaxon_tab_irn = 314525
IdeFiledAs_tab = Yes
ColSiteLocation_irn = 213142
ColMammalsCollectionNo = 14641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</si>
  <si>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189889
PriAccessionNoRef_irn = 17723
PriSex = Male
IdeTaxon_tab_irn = 314525
IdeFiledAs_tab = Yes
ColSiteLocation_irn = 213142
ColMammalsCollectionNo = 14642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</si>
  <si>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189890
PriAccessionNoRef_irn = 17723
PriSex = Male
IdeTaxon_tab_irn = 314525
IdeFiledAs_tab = Yes
ColSiteLocation_irn = 213142
ColMammalsCollectionNo = 14643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</si>
  <si>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189891
PriAccessionNoRef_irn = 17723
PriSex = Male
IdeTaxon_tab_irn = 314525
IdeFiledAs_tab = Yes
ColSiteLocation_irn = 213142
ColMammalsCollectionNo = 14644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</si>
  <si>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189892
PriAccessionNoRef_irn = 17723
PriSex = Male
IdeTaxon_tab_irn = 314525
IdeFiledAs_tab = Yes
ColSiteLocation_irn = 213142
ColMammalsCollectionNo = 14645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</si>
  <si>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189893
PriAccessionNoRef_irn = 17723
PriSex = Male
IdeTaxon_tab_irn = 314525
IdeFiledAs_tab = Yes
ColSiteLocation_irn = 213142
ColMammalsCollectionNo = 14646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</si>
  <si>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189894
PriAccessionNoRef_irn = 17723
PriSex = Female
IdeTaxon_tab_irn = 314525
IdeFiledAs_tab = Yes
ColSiteLocation_irn = 213142
ColMammalsCollectionNo = 14647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</si>
  <si>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189895
PriAccessionNoRef_irn = 17723
PriSex = Male
IdeTaxon_tab_irn = 314525
IdeFiledAs_tab = Yes
ColSiteLocation_irn = 213142
ColMammalsCollectionNo = 14648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</si>
  <si>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189896
PriAccessionNoRef_irn = 17723
PriSex = Female
IdeTaxon_tab_irn = 314525
IdeFiledAs_tab = Yes
ColSiteLocation_irn = 213142
ColMammalsCollectionNo = 14649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</si>
  <si>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CatMammalsCatalogNo = 189897
PriAccessionNoRef_irn = 17723
PriSex = Male
IdeTaxon_tab_irn = 314525
IdeFiledAs_tab = Yes
ColSiteLocation_irn = 213142
ColMammalsCollectionNo = 14650
ColMammalsCollectorRef(1)_irn = 300748
ColEarliestDateCollected = 25 Apr 2005
ColCollectionNotes = found while in captivity for bush meat trade
IdeTaxon_tab = Pteropus rufus
ColSiteLocation = 8709
PriMammalsPrepCode = sko
PriMammalsPrep = skull &amp; skeleton</t>
  </si>
  <si>
    <t>purchased in Marovoay, reputedly collected near Andakalaka</t>
  </si>
  <si>
    <t>CatMammalsCatalogNo = 189898
PriAccessionNoRef_irn = 17723
PriSex = Female
IdeTaxon_tab_irn = 314525
IdeFiledAs_tab = Yes
ColSiteLocation_irn = 213016
ColMammalsCollectionNo = 14737
ColMammalsCollectorRef(1)_irn = 300748
ColEarliestDateCollected = 03 Jun 2005
IdeTaxon_tab = Pteropus rufus
ColSiteLocation = 8810
PriMammalsPrepCode = asr
PriMammalsPrep = alcoholic, skull removed</t>
  </si>
  <si>
    <t>CatMammalsCatalogNo = 189899
PriAccessionNoRef_irn = 17723
PriSex = Male
IdeTaxon_tab_irn = 314525
IdeFiledAs_tab = Yes
ColSiteLocation_irn = 213016
ColMammalsCollectionNo = 14738
ColMammalsCollectorRef(1)_irn = 300748
ColEarliestDateCollected = 03 Jun 2005
IdeTaxon_tab = Pteropus rufus
ColSiteLocation = 8810
PriMammalsPrepCode = asr
PriMammalsPrep = alcoholic, skull removed</t>
  </si>
  <si>
    <t>CatMammalsCatalogNo = 189900
PriAccessionNoRef_irn = 17723
PriSex = Male
IdeTaxon_tab_irn = 314525
IdeFiledAs_tab = Yes
ColSiteLocation_irn = 213016
ColMammalsCollectionNo = 14739
ColMammalsCollectorRef(1)_irn = 300748
ColEarliestDateCollected = 03 Jun 2005
IdeTaxon_tab = Pteropus rufus
ColSiteLocation = 8810
PriMammalsPrepCode = asr
PriMammalsPrep = alcoholic, skull removed</t>
  </si>
  <si>
    <t>juv</t>
  </si>
  <si>
    <t>CatMammalsCatalogNo = 189901
PriAccessionNoRef_irn = 17723
PriSex = Female
IdeTaxon_tab_irn = 314525
IdeFiledAs_tab = Yes
ColSiteLocation_irn = 213016
ColMammalsCollectionNo = 14740
ColMammalsCollectorRef(1)_irn = 300748
ColEarliestDateCollected = 03 Jun 2005
IdeTaxon_tab = Pteropus rufus
ColSiteLocation = 8810
PriMammalsPrepCode = asr
PriMammalsPrep = alcoholic, skull removed</t>
  </si>
  <si>
    <t>CatMammalsCatalogNo = 189902
PriAccessionNoRef_irn = 17723
PriSex = Female
IdeTaxon_tab_irn = 314525
IdeFiledAs_tab = Yes
ColSiteLocation_irn = 213016
ColMammalsCollectionNo = 14741
ColMammalsCollectorRef(1)_irn = 300748
ColEarliestDateCollected = 03 Jun 2005
IdeTaxon_tab = Pteropus rufus
ColSiteLocation = 8810
PriMammalsPrepCode = asr
PriMammalsPrep = alcoholic, skull removed</t>
  </si>
  <si>
    <t>CatMammalsCatalogNo = 189903
PriAccessionNoRef_irn = 17723
PriSex = Male
IdeTaxon_tab_irn = 314525
IdeFiledAs_tab = Yes
ColSiteLocation_irn = 213016
ColMammalsCollectionNo = 14742
ColMammalsCollectorRef(1)_irn = 300748
ColEarliestDateCollected = 03 Jun 2005
IdeTaxon_tab = Pteropus rufus
ColSiteLocation = 8810
PriMammalsPrepCode = asr
PriMammalsPrep = alcoholic, skull removed</t>
  </si>
  <si>
    <t>CatMammalsCatalogNo = 189904
PriAccessionNoRef_irn = 17723
PriSex = Female
IdeTaxon_tab_irn = 314525
IdeFiledAs_tab = Yes
ColSiteLocation_irn = 213016
ColMammalsCollectionNo = 14743
ColMammalsCollectorRef(1)_irn = 300748
ColEarliestDateCollected = 03 Jun 2005
IdeTaxon_tab = Pteropus rufus
ColSiteLocation = 8810
PriMammalsPrepCode = asr
PriMammalsPrep = alcoholic, skull removed</t>
  </si>
  <si>
    <t>CatMammalsCatalogNo = 189905
PriAccessionNoRef_irn = 17723
PriSex = Male
IdeTaxon_tab_irn = 314525
IdeFiledAs_tab = Yes
ColSiteLocation_irn = 213016
ColMammalsCollectionNo = 14744
ColMammalsCollectorRef(1)_irn = 300748
ColEarliestDateCollected = 03 Jun 2005
IdeTaxon_tab = Pteropus rufus
ColSiteLocation = 8810
PriMammalsPrepCode = asr
PriMammalsPrep = alcoholic, skull removed</t>
  </si>
  <si>
    <t>CatMammalsCatalogNo = 189906
PriAccessionNoRef_irn = 17723
PriSex = Male
IdeTaxon_tab_irn = 314525
IdeFiledAs_tab = Yes
ColSiteLocation_irn = 213016
ColMammalsCollectionNo = 14745
ColMammalsCollectorRef(1)_irn = 300748
ColEarliestDateCollected = 03 Jun 2005
IdeTaxon_tab = Pteropus rufus
ColSiteLocation = 8810
PriMammalsPrepCode = asr
PriMammalsPrep = alcoholic, skull removed</t>
  </si>
  <si>
    <t>CatMammalsCatalogNo = 189907
PriAccessionNoRef_irn = 17723
PriSex = Female
IdeTaxon_tab_irn = 314525
IdeFiledAs_tab = Yes
ColSiteLocation_irn = 213016
ColMammalsCollectionNo = 14746
ColMammalsCollectorRef(1)_irn = 300748
ColEarliestDateCollected = 03 Jun 2005
IdeTaxon_tab = Pteropus rufus
ColSiteLocation = 8810
PriMammalsPrepCode = asr
PriMammalsPrep = alcoholic, skull removed</t>
  </si>
  <si>
    <t>CatMammalsCatalogNo = 189908
PriAccessionNoRef_irn = 17723
PriSex = Male
IdeTaxon_tab_irn = 314525
IdeFiledAs_tab = Yes
ColSiteLocation_irn = 213016
ColMammalsCollectionNo = 14747
ColMammalsCollectorRef(1)_irn = 300748
ColEarliestDateCollected = 03 Jun 2005
IdeTaxon_tab = Pteropus rufus
ColSiteLocation = 8810
PriMammalsPrepCode = sko
PriMammalsPrep = skull &amp; skeleton</t>
  </si>
  <si>
    <t>CatMammalsCatalogNo = 189909
PriAccessionNoRef_irn = 17723
PriSex = Male
IdeTaxon_tab_irn = 314525
IdeFiledAs_tab = Yes
ColSiteLocation_irn = 213016
ColMammalsCollectionNo = 14748
ColMammalsCollectorRef(1)_irn = 300748
ColEarliestDateCollected = 03 Jun 2005
IdeTaxon_tab = Pteropus rufus
ColSiteLocation = 8810
PriMammalsPrepCode = sko
PriMammalsPrep = skull &amp; skeleton</t>
  </si>
  <si>
    <t>CatMammalsCatalogNo = 189910
PriAccessionNoRef_irn = 17723
PriSex = Male
IdeTaxon_tab_irn = 314525
IdeFiledAs_tab = Yes
ColSiteLocation_irn = 213016
ColMammalsCollectionNo = 14749
ColMammalsCollectorRef(1)_irn = 300748
ColEarliestDateCollected = 03 Jun 2005
IdeTaxon_tab = Pteropus rufus
ColSiteLocation = 8810
PriMammalsPrepCode = sko
PriMammalsPrep = skull &amp; skeleton</t>
  </si>
  <si>
    <t>Nosy Be, vicinity of Ambatozavavy</t>
  </si>
  <si>
    <t>CatMammalsCatalogNo = 188550
PriAccessionNoRef_irn = 17716
PriSex = Male
IdeTaxon_tab_irn = 314525
IdeFiledAs_tab = Yes
ColSiteLocation_irn = 212826
ColMammalsCollectionNo = 15042
ColMammalsCollectorRef(1)_irn = 300748
ColEarliestDateCollected = 30 Dec 2005
IdeTaxon_tab = Pteropus rufus
ColSiteLocation = 8392
PriMammalsPrepCode = sko
PriMammalsPrep = skull &amp; skeleton</t>
  </si>
  <si>
    <t>CatMammalsCatalogNo = 188551
PriAccessionNoRef_irn = 17716
PriSex = Female
IdeTaxon_tab_irn = 314525
IdeFiledAs_tab = Yes
ColSiteLocation_irn = 212826
ColMammalsCollectionNo = 15043
ColMammalsCollectorRef(1)_irn = 300748
ColEarliestDateCollected = 30 Dec 2005
IdeTaxon_tab = Pteropus rufus
ColSiteLocation = 8392
PriMammalsPrepCode = sko
PriMammalsPrep = skull &amp; skeleton</t>
  </si>
  <si>
    <t>CatMammalsCatalogNo = 188552
PriAccessionNoRef_irn = 17716
PriSex = Female
IdeTaxon_tab_irn = 314525
IdeFiledAs_tab = Yes
ColSiteLocation_irn = 212826
ColMammalsCollectionNo = 15044
ColMammalsCollectorRef(1)_irn = 300748
ColEarliestDateCollected = 30 Dec 2005
IdeTaxon_tab = Pteropus rufus
ColSiteLocation = 8392
PriMammalsPrepCode = sko
PriMammalsPrep = skull &amp; skeleton</t>
  </si>
  <si>
    <t>Isle Sainte Marie, Foret de Kalalao</t>
  </si>
  <si>
    <t>CatMammalsCatalogNo = 188652
PriAccessionNoRef_irn = 17716
PriSex = Male
IdeTaxon_tab_irn = 314525
IdeFiledAs_tab = Yes
ColSiteLocation_irn = 213020
ColMammalsCollectionNo = 15295
ColMammalsCollectorRef(1)_irn = 300748
ColZooPersonRef_tab(1)_irn = 98147
ColRole_tab(1) = Collector
ColEarliestDateCollected = 18 Mar 2006
IdeTaxon_tab = Pteropus rufus
ColSiteLocation = 8888
PriMammalsPrepCode = asr
PriMammalsPrep = alcoholic, skull removed</t>
  </si>
  <si>
    <t>CatMammalsCatalogNo = 188653
PriAccessionNoRef_irn = 17716
PriSex = Male
IdeTaxon_tab_irn = 314525
IdeFiledAs_tab = Yes
ColSiteLocation_irn = 213020
ColMammalsCollectionNo = 15296
ColMammalsCollectorRef(1)_irn = 300748
ColZooPersonRef_tab(1)_irn = 98147
ColRole_tab(1) = Collector
ColEarliestDateCollected = 18 Mar 2006
IdeTaxon_tab = Pteropus rufus
ColSiteLocation = 8888
PriMammalsPrepCode = asr
PriMammalsPrep = alcoholic, skull removed</t>
  </si>
  <si>
    <t>CatMammalsCatalogNo = 188654
PriAccessionNoRef_irn = 17716
PriSex = Female
IdeTaxon_tab_irn = 314525
IdeFiledAs_tab = Yes
ColSiteLocation_irn = 213020
ColMammalsCollectionNo = 15297
ColMammalsCollectorRef(1)_irn = 300748
ColZooPersonRef_tab(1)_irn = 98147
ColRole_tab(1) = Collector
ColEarliestDateCollected = 18 Mar 2006
IdeTaxon_tab = Pteropus rufus
ColSiteLocation = 8888
PriMammalsPrepCode = asr
PriMammalsPrep = alcoholic, skull removed</t>
  </si>
  <si>
    <t>CatMammalsCatalogNo = 188655
PriAccessionNoRef_irn = 17716
PriSex = Female
IdeTaxon_tab_irn = 314525
IdeFiledAs_tab = Yes
ColSiteLocation_irn = 213020
ColMammalsCollectionNo = 15298
ColMammalsCollectorRef(1)_irn = 300748
ColZooPersonRef_tab(1)_irn = 98147
ColRole_tab(1) = Collector
ColEarliestDateCollected = 18 Mar 2006
IdeTaxon_tab = Pteropus rufus
ColSiteLocation = 8888
PriMammalsPrepCode = asr
PriMammalsPrep = alcoholic, skull removed</t>
  </si>
  <si>
    <t>CatMammalsCatalogNo = 188672
PriAccessionNoRef_irn = 17716
PriSex = Male
IdeTaxon_tab_irn = 314525
IdeFiledAs_tab = Yes
ColSiteLocation_irn = 213020
ColMammalsCollectionNo = 15301
ColMammalsCollectorRef(1)_irn = 300748
ColZooPersonRef_tab(1)_irn = 98147
ColRole_tab(1) = Collector
ColEarliestDateCollected = 18 Mar 2006
IdeTaxon_tab = Pteropus rufus
ColSiteLocation = 8888
PriMammalsPrepCode = ssk
PriMammalsPrep = skin &amp; skull, skeleton</t>
  </si>
  <si>
    <t>Ambohimahavelona</t>
  </si>
  <si>
    <t>CatMammalsCatalogNo = 85225
PriSex = Male
IdeTaxon_tab_irn = 240679
IdeFiledAs_tab = Yes
ColSiteLocation_irn = 213531
ColMammalsCollectionNo = 4466
ColMammalsCollectorRef(1)_irn = 102175
ColZooPersonRef_tab(1)_irn = 101140
ColRole_tab(1) = Collector
ColEarliestDateCollected = 23 Nov 1948
IdeTaxon_tab = Pteropus rufus princeps
ColSiteLocation = 8989
PriMammalsPrepCode = ssl
PriMammalsPrep = skin &amp; skull</t>
  </si>
  <si>
    <t>CatMammalsCatalogNo = 85226
PriSex = Male
IdeTaxon_tab_irn = 240679
IdeFiledAs_tab = Yes
ColSiteLocation_irn = 213531
ColMammalsCollectionNo = 4519
ColMammalsCollectorRef(1)_irn = 102175
ColZooPersonRef_tab(1)_irn = 101140
ColRole_tab(1) = Collector
ColEarliestDateCollected = 17 Dec 1948
IdeTaxon_tab = Pteropus rufus princeps
ColSiteLocation = 8989
PriMammalsPrepCode = ssl
PriMammalsPrep = skin &amp; skull</t>
  </si>
  <si>
    <t>CatMammalsCatalogNo = 85223
PriStatus = missing (part)
PriSex = Male
IdeTaxon_tab_irn = 240679
IdeFiledAs_tab = Yes
ColSiteLocation_irn = 213446
ColMammalsCollectionNo = 4422
ColMammalsCollectorRef(1)_irn = 102175
ColZooPersonRef_tab(1)_irn = 101140
ColRole_tab(1) = Collector
ColEarliestDateCollected = 27 Oct 1948
ColCollectionNotes = skull not found 7/91
IdeTaxon_tab = Pteropus rufus princeps
ColSiteLocation = 8965
PriMammalsPrepCode = ssl
PriStatusCode = -65
PriMammalsPrep = skin &amp; skull</t>
  </si>
  <si>
    <t>missing (part)</t>
  </si>
  <si>
    <t>CatMammalsCatalogNo = 85224
PriStatus = missing (part)
PriSex = Female
IdeTaxon_tab_irn = 240679
IdeFiledAs_tab = Yes
ColSiteLocation_irn = 213446
ColMammalsCollectionNo = 4436
ColMammalsCollectorRef(1)_irn = 102175
ColZooPersonRef_tab(1)_irn = 101140
ColRole_tab(1) = Collector
ColEarliestDateCollected = 28 Oct 1948
ColCollectionNotes = skull not found 7/91
IdeTaxon_tab = Pteropus rufus princeps
ColSiteLocation = 8965
PriMammalsPrepCode = ssl
PriStatusCode = -65
PriMammalsPrep = skin &amp; skull</t>
  </si>
  <si>
    <t>F. R. Wulsin</t>
  </si>
  <si>
    <t>Tsiribihina River</t>
  </si>
  <si>
    <t>CatMammalsCatalogNo = 34187
PriSex = Male
IdeTaxon_tab_irn = 240680
IdeFiledAs_tab = Yes
ColSiteLocation_irn = 213767
ColMammalsCollectionNo = 46
ColMammalsCollectorRef(1)_irn = 100070
ColEarliestDateCollected = 08 Jul 1915
ColCollectionNotes = MCZ= 16338
IdeTaxon_tab = Pteropus rufus rufus
ColSiteLocation = 9177
PriMammalsPrepCode = ssl
PriMammalsPrep = skin &amp; skull</t>
  </si>
  <si>
    <t>one canine</t>
  </si>
  <si>
    <t>Age_cat</t>
  </si>
  <si>
    <t>Loose_teeth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</si>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</sst>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21"/>
  <sheetViews>
    <sheetView zoomScale="120" zoomScaleNormal="120" workbookViewId="0">
      <selection activeCell="G24" sqref="G24"/>
    </sheetView>
  </sheetViews>
  <sheetFormatPr baseColWidth="10" defaultColWidth="11.5" defaultRowHeight="15" x14ac:dyDescent="0.2"/>
  <cols>
    <col min="1" max="6" width="11.5" customWidth="1"/>
    <col min="7" max="7" width="19" bestFit="1" customWidth="1"/>
    <col min="8" max="8" width="20.1640625" bestFit="1" customWidth="1"/>
    <col min="9" max="9" width="11.5" bestFit="1" customWidth="1"/>
    <col min="10" max="23" width="10.83203125" customWidth="1"/>
    <col min="25" max="28" width="10.83203125" customWidth="1"/>
    <col min="29" max="29" width="20.1640625" bestFit="1" customWidth="1"/>
    <col min="30" max="30" width="52" bestFit="1" customWidth="1"/>
    <col min="31" max="33" width="10.83203125" customWidth="1"/>
    <col min="34" max="34" width="13.5" bestFit="1" customWidth="1"/>
    <col min="35" max="39" width="10.83203125" customWidth="1"/>
    <col min="40" max="40" width="20.1640625" bestFit="1" customWidth="1"/>
    <col min="41" max="41" width="52" bestFit="1" customWidth="1"/>
    <col min="42" max="44" width="10.83203125" customWidth="1"/>
  </cols>
  <sheetData>
    <row r="1" spans="1:45" ht="14" customHeight="1" x14ac:dyDescent="0.2">
      <c r="A1" t="s">
        <v>0</v>
      </c>
      <c r="C1" t="s">
        <v>1</v>
      </c>
      <c r="D1" t="s">
        <v>38</v>
      </c>
      <c r="E1" t="s">
        <v>41</v>
      </c>
      <c r="F1" t="s">
        <v>3</v>
      </c>
      <c r="G1" t="s">
        <v>1</v>
      </c>
      <c r="H1" t="s">
        <v>2</v>
      </c>
      <c r="I1" t="s">
        <v>41</v>
      </c>
      <c r="J1" t="s">
        <v>31</v>
      </c>
      <c r="K1" t="s">
        <v>65</v>
      </c>
      <c r="L1" t="s">
        <v>51</v>
      </c>
      <c r="M1" t="s">
        <v>52</v>
      </c>
      <c r="N1" t="s">
        <v>60</v>
      </c>
      <c r="O1" t="s">
        <v>53</v>
      </c>
      <c r="P1" t="s">
        <v>54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49</v>
      </c>
      <c r="X1" t="s">
        <v>45</v>
      </c>
      <c r="Y1" t="s">
        <v>46</v>
      </c>
      <c r="Z1" t="s">
        <v>47</v>
      </c>
      <c r="AA1" t="s">
        <v>48</v>
      </c>
      <c r="AB1" t="s">
        <v>32</v>
      </c>
      <c r="AC1" t="s">
        <v>33</v>
      </c>
      <c r="AD1" t="s">
        <v>35</v>
      </c>
      <c r="AE1" t="s">
        <v>36</v>
      </c>
      <c r="AF1" t="s">
        <v>37</v>
      </c>
      <c r="AG1" t="s">
        <v>39</v>
      </c>
      <c r="AH1" t="s">
        <v>40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</row>
    <row r="2" spans="1:45" ht="14" customHeight="1" x14ac:dyDescent="0.2">
      <c r="A2">
        <v>125</v>
      </c>
      <c r="B2" t="s">
        <v>64</v>
      </c>
      <c r="C2">
        <v>221295</v>
      </c>
      <c r="D2" t="s">
        <v>15</v>
      </c>
      <c r="E2">
        <v>2012</v>
      </c>
      <c r="F2">
        <v>17825</v>
      </c>
      <c r="G2" t="str">
        <f>B2&amp;" "&amp;C2</f>
        <v>FMNH 221295</v>
      </c>
      <c r="H2" t="s">
        <v>20</v>
      </c>
      <c r="I2">
        <v>2012</v>
      </c>
      <c r="J2" t="s">
        <v>14</v>
      </c>
      <c r="W2" t="str">
        <f t="shared" ref="W2:W21" si="0">IF(X2="skull","Y","N")</f>
        <v>Y</v>
      </c>
      <c r="X2" t="s">
        <v>24</v>
      </c>
      <c r="Y2" t="s">
        <v>42</v>
      </c>
      <c r="AB2" t="s">
        <v>12</v>
      </c>
      <c r="AC2" t="s">
        <v>16</v>
      </c>
      <c r="AD2" t="s">
        <v>72</v>
      </c>
      <c r="AE2">
        <v>49.055</v>
      </c>
      <c r="AF2">
        <v>-12.941700000000001</v>
      </c>
      <c r="AG2">
        <v>16</v>
      </c>
      <c r="AH2">
        <v>9</v>
      </c>
      <c r="AI2">
        <v>2386728</v>
      </c>
      <c r="AM2" t="s">
        <v>12</v>
      </c>
      <c r="AN2" t="s">
        <v>16</v>
      </c>
      <c r="AO2" t="s">
        <v>72</v>
      </c>
      <c r="AS2" t="s">
        <v>147</v>
      </c>
    </row>
    <row r="3" spans="1:45" x14ac:dyDescent="0.2">
      <c r="A3">
        <v>126</v>
      </c>
      <c r="B3" t="s">
        <v>64</v>
      </c>
      <c r="C3">
        <v>221296</v>
      </c>
      <c r="D3" t="s">
        <v>15</v>
      </c>
      <c r="E3">
        <v>2012</v>
      </c>
      <c r="F3">
        <v>17826</v>
      </c>
      <c r="G3" t="str">
        <f t="shared" ref="G3:G21" si="1">B3&amp;" "&amp;C3</f>
        <v>FMNH 221296</v>
      </c>
      <c r="H3" t="s">
        <v>20</v>
      </c>
      <c r="I3">
        <v>2012</v>
      </c>
      <c r="J3" t="s">
        <v>14</v>
      </c>
      <c r="W3" t="str">
        <f t="shared" si="0"/>
        <v>Y</v>
      </c>
      <c r="X3" t="s">
        <v>24</v>
      </c>
      <c r="Y3" t="s">
        <v>42</v>
      </c>
      <c r="AB3" t="s">
        <v>12</v>
      </c>
      <c r="AC3" t="s">
        <v>16</v>
      </c>
      <c r="AD3" t="s">
        <v>72</v>
      </c>
      <c r="AE3">
        <v>49.055</v>
      </c>
      <c r="AF3">
        <v>-12.941700000000001</v>
      </c>
      <c r="AG3">
        <v>16</v>
      </c>
      <c r="AH3">
        <v>9</v>
      </c>
      <c r="AI3">
        <v>2386742</v>
      </c>
      <c r="AM3" t="s">
        <v>12</v>
      </c>
      <c r="AN3" t="s">
        <v>16</v>
      </c>
      <c r="AO3" t="s">
        <v>72</v>
      </c>
      <c r="AS3" t="s">
        <v>147</v>
      </c>
    </row>
    <row r="4" spans="1:45" x14ac:dyDescent="0.2">
      <c r="A4">
        <v>127</v>
      </c>
      <c r="B4" t="s">
        <v>64</v>
      </c>
      <c r="C4">
        <v>221297</v>
      </c>
      <c r="D4" t="s">
        <v>15</v>
      </c>
      <c r="E4">
        <v>2012</v>
      </c>
      <c r="F4">
        <v>17827</v>
      </c>
      <c r="G4" t="str">
        <f t="shared" si="1"/>
        <v>FMNH 221297</v>
      </c>
      <c r="H4" t="s">
        <v>20</v>
      </c>
      <c r="I4">
        <v>2012</v>
      </c>
      <c r="J4" t="s">
        <v>11</v>
      </c>
      <c r="W4" t="str">
        <f t="shared" si="0"/>
        <v>Y</v>
      </c>
      <c r="X4" t="s">
        <v>24</v>
      </c>
      <c r="Y4" t="s">
        <v>42</v>
      </c>
      <c r="AB4" t="s">
        <v>12</v>
      </c>
      <c r="AC4" t="s">
        <v>16</v>
      </c>
      <c r="AD4" t="s">
        <v>72</v>
      </c>
      <c r="AE4">
        <v>49.055</v>
      </c>
      <c r="AF4">
        <v>-12.941700000000001</v>
      </c>
      <c r="AG4">
        <v>16</v>
      </c>
      <c r="AH4">
        <v>9</v>
      </c>
      <c r="AI4">
        <v>2386743</v>
      </c>
      <c r="AM4" t="s">
        <v>12</v>
      </c>
      <c r="AN4" t="s">
        <v>16</v>
      </c>
      <c r="AO4" t="s">
        <v>72</v>
      </c>
      <c r="AS4" t="s">
        <v>147</v>
      </c>
    </row>
    <row r="5" spans="1:45" x14ac:dyDescent="0.2">
      <c r="A5">
        <v>128</v>
      </c>
      <c r="B5" t="s">
        <v>64</v>
      </c>
      <c r="C5">
        <v>221298</v>
      </c>
      <c r="D5" t="s">
        <v>15</v>
      </c>
      <c r="E5">
        <v>2012</v>
      </c>
      <c r="F5">
        <v>17828</v>
      </c>
      <c r="G5" t="str">
        <f t="shared" si="1"/>
        <v>FMNH 221298</v>
      </c>
      <c r="H5" t="s">
        <v>20</v>
      </c>
      <c r="I5">
        <v>2012</v>
      </c>
      <c r="J5" t="s">
        <v>11</v>
      </c>
      <c r="W5" t="str">
        <f t="shared" si="0"/>
        <v>Y</v>
      </c>
      <c r="X5" t="s">
        <v>24</v>
      </c>
      <c r="Y5" t="s">
        <v>42</v>
      </c>
      <c r="AB5" t="s">
        <v>12</v>
      </c>
      <c r="AC5" t="s">
        <v>16</v>
      </c>
      <c r="AD5" t="s">
        <v>72</v>
      </c>
      <c r="AE5">
        <v>49.055</v>
      </c>
      <c r="AF5">
        <v>-12.941700000000001</v>
      </c>
      <c r="AG5">
        <v>16</v>
      </c>
      <c r="AH5">
        <v>9</v>
      </c>
      <c r="AI5">
        <v>2386745</v>
      </c>
      <c r="AM5" t="s">
        <v>12</v>
      </c>
      <c r="AN5" t="s">
        <v>16</v>
      </c>
      <c r="AO5" t="s">
        <v>72</v>
      </c>
      <c r="AS5" t="s">
        <v>147</v>
      </c>
    </row>
    <row r="6" spans="1:45" x14ac:dyDescent="0.2">
      <c r="A6">
        <v>129</v>
      </c>
      <c r="B6" t="s">
        <v>64</v>
      </c>
      <c r="C6">
        <v>221299</v>
      </c>
      <c r="D6" t="s">
        <v>15</v>
      </c>
      <c r="E6">
        <v>2012</v>
      </c>
      <c r="F6">
        <v>17829</v>
      </c>
      <c r="G6" t="str">
        <f t="shared" si="1"/>
        <v>FMNH 221299</v>
      </c>
      <c r="H6" t="s">
        <v>20</v>
      </c>
      <c r="I6">
        <v>2012</v>
      </c>
      <c r="J6" t="s">
        <v>11</v>
      </c>
      <c r="W6" t="str">
        <f t="shared" si="0"/>
        <v>Y</v>
      </c>
      <c r="X6" t="s">
        <v>24</v>
      </c>
      <c r="Y6" t="s">
        <v>42</v>
      </c>
      <c r="AB6" t="s">
        <v>12</v>
      </c>
      <c r="AC6" t="s">
        <v>16</v>
      </c>
      <c r="AD6" t="s">
        <v>72</v>
      </c>
      <c r="AE6">
        <v>49.055</v>
      </c>
      <c r="AF6">
        <v>-12.941700000000001</v>
      </c>
      <c r="AG6">
        <v>16</v>
      </c>
      <c r="AH6">
        <v>9</v>
      </c>
      <c r="AI6">
        <v>2386746</v>
      </c>
      <c r="AM6" t="s">
        <v>12</v>
      </c>
      <c r="AN6" t="s">
        <v>16</v>
      </c>
      <c r="AO6" t="s">
        <v>72</v>
      </c>
      <c r="AS6" t="s">
        <v>147</v>
      </c>
    </row>
    <row r="7" spans="1:45" s="2" customFormat="1" ht="14" customHeight="1" x14ac:dyDescent="0.2">
      <c r="A7" s="2">
        <v>130</v>
      </c>
      <c r="B7" s="2" t="s">
        <v>64</v>
      </c>
      <c r="C7" s="2">
        <v>218013</v>
      </c>
      <c r="D7" s="2" t="s">
        <v>15</v>
      </c>
      <c r="E7" s="2">
        <v>2012</v>
      </c>
      <c r="F7" s="2">
        <v>17389</v>
      </c>
      <c r="G7" s="2" t="str">
        <f t="shared" si="1"/>
        <v>FMNH 218013</v>
      </c>
      <c r="H7" s="2" t="s">
        <v>20</v>
      </c>
      <c r="I7" s="2">
        <v>2012</v>
      </c>
      <c r="J7" s="2" t="s">
        <v>11</v>
      </c>
      <c r="W7" s="2" t="str">
        <f t="shared" si="0"/>
        <v>Y</v>
      </c>
      <c r="X7" s="2" t="s">
        <v>24</v>
      </c>
      <c r="Y7" s="2" t="s">
        <v>42</v>
      </c>
      <c r="AA7" s="2" t="s">
        <v>19</v>
      </c>
      <c r="AB7" s="2" t="s">
        <v>12</v>
      </c>
      <c r="AC7" s="2" t="s">
        <v>17</v>
      </c>
      <c r="AD7" s="2" t="s">
        <v>73</v>
      </c>
      <c r="AE7" s="2">
        <v>45.380001100000001</v>
      </c>
      <c r="AF7" s="2">
        <v>-22.540000899999999</v>
      </c>
      <c r="AG7" s="2">
        <v>16</v>
      </c>
      <c r="AH7" s="2">
        <v>3</v>
      </c>
      <c r="AI7" s="2">
        <v>2169903</v>
      </c>
      <c r="AM7" s="2" t="s">
        <v>12</v>
      </c>
      <c r="AN7" s="2" t="s">
        <v>17</v>
      </c>
      <c r="AO7" s="2" t="s">
        <v>73</v>
      </c>
      <c r="AS7" s="2" t="s">
        <v>147</v>
      </c>
    </row>
    <row r="8" spans="1:45" ht="16" customHeight="1" x14ac:dyDescent="0.2">
      <c r="A8">
        <v>142</v>
      </c>
      <c r="B8" t="s">
        <v>64</v>
      </c>
      <c r="C8">
        <v>5648</v>
      </c>
      <c r="D8" t="s">
        <v>74</v>
      </c>
      <c r="E8">
        <v>1896</v>
      </c>
      <c r="F8">
        <v>1517</v>
      </c>
      <c r="G8" t="str">
        <f t="shared" si="1"/>
        <v>FMNH 5648</v>
      </c>
      <c r="H8" t="s">
        <v>20</v>
      </c>
      <c r="I8">
        <v>1896</v>
      </c>
      <c r="J8" t="s">
        <v>11</v>
      </c>
      <c r="W8" t="str">
        <f t="shared" si="0"/>
        <v>Y</v>
      </c>
      <c r="X8" t="s">
        <v>24</v>
      </c>
      <c r="Z8" t="s">
        <v>43</v>
      </c>
      <c r="AB8" t="s">
        <v>12</v>
      </c>
      <c r="AC8" t="s">
        <v>17</v>
      </c>
      <c r="AD8" t="s">
        <v>75</v>
      </c>
      <c r="AE8">
        <v>0.78722219999999998</v>
      </c>
      <c r="AF8">
        <v>-0.36416660000000001</v>
      </c>
      <c r="AG8">
        <v>6</v>
      </c>
      <c r="AH8">
        <v>6</v>
      </c>
      <c r="AI8">
        <v>2504983</v>
      </c>
      <c r="AJ8" s="1" t="s">
        <v>76</v>
      </c>
      <c r="AM8" t="s">
        <v>12</v>
      </c>
      <c r="AN8" t="s">
        <v>17</v>
      </c>
      <c r="AO8" t="s">
        <v>75</v>
      </c>
      <c r="AS8" t="s">
        <v>147</v>
      </c>
    </row>
    <row r="9" spans="1:45" ht="21" customHeight="1" x14ac:dyDescent="0.2">
      <c r="A9">
        <v>145</v>
      </c>
      <c r="B9" t="s">
        <v>64</v>
      </c>
      <c r="C9">
        <v>183898</v>
      </c>
      <c r="D9" t="s">
        <v>23</v>
      </c>
      <c r="E9">
        <v>2004</v>
      </c>
      <c r="F9">
        <v>206</v>
      </c>
      <c r="G9" t="str">
        <f t="shared" si="1"/>
        <v>FMNH 183898</v>
      </c>
      <c r="H9" t="s">
        <v>20</v>
      </c>
      <c r="I9">
        <v>2004</v>
      </c>
      <c r="W9" t="str">
        <f t="shared" si="0"/>
        <v>Y</v>
      </c>
      <c r="X9" t="s">
        <v>24</v>
      </c>
      <c r="Y9" t="s">
        <v>44</v>
      </c>
      <c r="AB9" t="s">
        <v>12</v>
      </c>
      <c r="AC9" t="s">
        <v>16</v>
      </c>
      <c r="AD9" t="s">
        <v>77</v>
      </c>
      <c r="AE9">
        <v>49.118082999999999</v>
      </c>
      <c r="AF9">
        <v>-12.956317</v>
      </c>
      <c r="AG9">
        <v>25</v>
      </c>
      <c r="AH9">
        <v>5</v>
      </c>
      <c r="AI9">
        <v>2682666</v>
      </c>
      <c r="AJ9" s="1" t="s">
        <v>78</v>
      </c>
      <c r="AM9" t="s">
        <v>12</v>
      </c>
      <c r="AN9" t="s">
        <v>16</v>
      </c>
      <c r="AO9" t="s">
        <v>77</v>
      </c>
      <c r="AS9" t="s">
        <v>147</v>
      </c>
    </row>
    <row r="10" spans="1:45" ht="15" customHeight="1" x14ac:dyDescent="0.2">
      <c r="A10">
        <v>146</v>
      </c>
      <c r="B10" t="s">
        <v>64</v>
      </c>
      <c r="C10">
        <v>183899</v>
      </c>
      <c r="D10" t="s">
        <v>23</v>
      </c>
      <c r="E10">
        <v>2004</v>
      </c>
      <c r="F10">
        <v>207</v>
      </c>
      <c r="G10" t="str">
        <f t="shared" si="1"/>
        <v>FMNH 183899</v>
      </c>
      <c r="H10" t="s">
        <v>20</v>
      </c>
      <c r="I10">
        <v>2004</v>
      </c>
      <c r="W10" t="str">
        <f t="shared" si="0"/>
        <v>Y</v>
      </c>
      <c r="X10" t="s">
        <v>24</v>
      </c>
      <c r="Y10" t="s">
        <v>44</v>
      </c>
      <c r="AB10" t="s">
        <v>12</v>
      </c>
      <c r="AC10" t="s">
        <v>16</v>
      </c>
      <c r="AD10" t="s">
        <v>77</v>
      </c>
      <c r="AE10">
        <v>49.118082999999999</v>
      </c>
      <c r="AF10">
        <v>-12.956317</v>
      </c>
      <c r="AG10">
        <v>25</v>
      </c>
      <c r="AH10">
        <v>5</v>
      </c>
      <c r="AI10">
        <v>2682667</v>
      </c>
      <c r="AJ10" s="1" t="s">
        <v>79</v>
      </c>
      <c r="AM10" t="s">
        <v>12</v>
      </c>
      <c r="AN10" t="s">
        <v>16</v>
      </c>
      <c r="AO10" t="s">
        <v>77</v>
      </c>
      <c r="AS10" t="s">
        <v>147</v>
      </c>
    </row>
    <row r="11" spans="1:45" ht="21" customHeight="1" x14ac:dyDescent="0.2">
      <c r="A11">
        <v>147</v>
      </c>
      <c r="B11" t="s">
        <v>64</v>
      </c>
      <c r="C11">
        <v>183900</v>
      </c>
      <c r="D11" t="s">
        <v>23</v>
      </c>
      <c r="E11">
        <v>2004</v>
      </c>
      <c r="F11">
        <v>208</v>
      </c>
      <c r="G11" t="str">
        <f t="shared" si="1"/>
        <v>FMNH 183900</v>
      </c>
      <c r="H11" t="s">
        <v>20</v>
      </c>
      <c r="I11">
        <v>2004</v>
      </c>
      <c r="W11" t="str">
        <f t="shared" si="0"/>
        <v>Y</v>
      </c>
      <c r="X11" t="s">
        <v>24</v>
      </c>
      <c r="AB11" t="s">
        <v>12</v>
      </c>
      <c r="AC11" t="s">
        <v>16</v>
      </c>
      <c r="AD11" t="s">
        <v>77</v>
      </c>
      <c r="AE11">
        <v>49.118082999999999</v>
      </c>
      <c r="AF11">
        <v>-12.956317</v>
      </c>
      <c r="AG11">
        <v>25</v>
      </c>
      <c r="AH11">
        <v>5</v>
      </c>
      <c r="AI11">
        <v>2682668</v>
      </c>
      <c r="AJ11" s="1" t="s">
        <v>80</v>
      </c>
      <c r="AM11" t="s">
        <v>12</v>
      </c>
      <c r="AN11" t="s">
        <v>16</v>
      </c>
      <c r="AO11" t="s">
        <v>77</v>
      </c>
      <c r="AS11" t="s">
        <v>147</v>
      </c>
    </row>
    <row r="12" spans="1:45" s="2" customFormat="1" ht="15" customHeight="1" x14ac:dyDescent="0.2">
      <c r="A12" s="2">
        <v>148</v>
      </c>
      <c r="B12" s="2" t="s">
        <v>64</v>
      </c>
      <c r="C12" s="2">
        <v>183901</v>
      </c>
      <c r="D12" s="2" t="s">
        <v>23</v>
      </c>
      <c r="E12" s="2">
        <v>2004</v>
      </c>
      <c r="F12" s="2">
        <v>294</v>
      </c>
      <c r="G12" s="2" t="str">
        <f t="shared" si="1"/>
        <v>FMNH 183901</v>
      </c>
      <c r="H12" s="2" t="s">
        <v>20</v>
      </c>
      <c r="I12" s="2">
        <v>2004</v>
      </c>
      <c r="W12" s="2" t="str">
        <f t="shared" si="0"/>
        <v>Y</v>
      </c>
      <c r="X12" s="2" t="s">
        <v>24</v>
      </c>
      <c r="Y12" s="2" t="s">
        <v>44</v>
      </c>
      <c r="AA12" s="2" t="s">
        <v>19</v>
      </c>
      <c r="AB12" s="2" t="s">
        <v>12</v>
      </c>
      <c r="AC12" s="2" t="s">
        <v>16</v>
      </c>
      <c r="AD12" s="2" t="s">
        <v>81</v>
      </c>
      <c r="AE12" s="2">
        <v>49.126066999999999</v>
      </c>
      <c r="AF12" s="2">
        <v>-12.8637</v>
      </c>
      <c r="AG12" s="2">
        <v>9</v>
      </c>
      <c r="AH12" s="2">
        <v>8</v>
      </c>
      <c r="AI12" s="2">
        <v>2682669</v>
      </c>
      <c r="AJ12" s="3" t="s">
        <v>82</v>
      </c>
      <c r="AM12" s="2" t="s">
        <v>12</v>
      </c>
      <c r="AN12" s="2" t="s">
        <v>16</v>
      </c>
      <c r="AO12" s="2" t="s">
        <v>81</v>
      </c>
      <c r="AS12" s="2" t="s">
        <v>147</v>
      </c>
    </row>
    <row r="13" spans="1:45" ht="16" customHeight="1" x14ac:dyDescent="0.2">
      <c r="A13">
        <v>149</v>
      </c>
      <c r="B13" t="s">
        <v>64</v>
      </c>
      <c r="C13">
        <v>169701</v>
      </c>
      <c r="D13" t="s">
        <v>15</v>
      </c>
      <c r="E13">
        <v>2001</v>
      </c>
      <c r="F13">
        <v>12001</v>
      </c>
      <c r="G13" t="str">
        <f t="shared" si="1"/>
        <v>FMNH 169701</v>
      </c>
      <c r="H13" t="s">
        <v>20</v>
      </c>
      <c r="I13">
        <v>2001</v>
      </c>
      <c r="J13" t="s">
        <v>11</v>
      </c>
      <c r="L13">
        <v>229</v>
      </c>
      <c r="M13">
        <v>23</v>
      </c>
      <c r="N13">
        <v>31</v>
      </c>
      <c r="O13">
        <v>34</v>
      </c>
      <c r="P13">
        <v>132</v>
      </c>
      <c r="Q13">
        <v>310</v>
      </c>
      <c r="R13" t="s">
        <v>58</v>
      </c>
      <c r="S13">
        <v>25</v>
      </c>
      <c r="T13">
        <v>15</v>
      </c>
      <c r="W13" t="str">
        <f t="shared" si="0"/>
        <v>Y</v>
      </c>
      <c r="X13" t="s">
        <v>24</v>
      </c>
      <c r="Y13" t="s">
        <v>44</v>
      </c>
      <c r="AA13" t="s">
        <v>19</v>
      </c>
      <c r="AB13" t="s">
        <v>12</v>
      </c>
      <c r="AC13" t="s">
        <v>16</v>
      </c>
      <c r="AD13" t="s">
        <v>83</v>
      </c>
      <c r="AE13">
        <v>49.055</v>
      </c>
      <c r="AF13">
        <v>-12.941700000000001</v>
      </c>
      <c r="AG13">
        <v>27</v>
      </c>
      <c r="AH13">
        <v>1</v>
      </c>
      <c r="AI13">
        <v>2668469</v>
      </c>
      <c r="AJ13" s="1" t="s">
        <v>84</v>
      </c>
      <c r="AM13" t="s">
        <v>12</v>
      </c>
      <c r="AN13" t="s">
        <v>16</v>
      </c>
      <c r="AO13" t="s">
        <v>83</v>
      </c>
      <c r="AS13" t="s">
        <v>147</v>
      </c>
    </row>
    <row r="14" spans="1:45" s="2" customFormat="1" ht="14" customHeight="1" x14ac:dyDescent="0.2">
      <c r="A14" s="2">
        <v>150</v>
      </c>
      <c r="B14" s="2" t="s">
        <v>64</v>
      </c>
      <c r="C14" s="2">
        <v>169702</v>
      </c>
      <c r="D14" s="2" t="s">
        <v>15</v>
      </c>
      <c r="E14" s="2">
        <v>2001</v>
      </c>
      <c r="F14" s="2">
        <v>12002</v>
      </c>
      <c r="G14" s="2" t="str">
        <f t="shared" si="1"/>
        <v>FMNH 169702</v>
      </c>
      <c r="H14" s="2" t="s">
        <v>20</v>
      </c>
      <c r="I14" s="2">
        <v>2001</v>
      </c>
      <c r="J14" s="2" t="s">
        <v>11</v>
      </c>
      <c r="L14" s="2">
        <v>230</v>
      </c>
      <c r="M14" s="2">
        <v>24</v>
      </c>
      <c r="N14" s="2">
        <v>32</v>
      </c>
      <c r="O14" s="2">
        <v>35</v>
      </c>
      <c r="P14" s="2">
        <v>133</v>
      </c>
      <c r="Q14" s="2">
        <v>340</v>
      </c>
      <c r="R14" s="2" t="s">
        <v>58</v>
      </c>
      <c r="S14" s="2">
        <v>28</v>
      </c>
      <c r="T14" s="2">
        <v>20</v>
      </c>
      <c r="W14" s="2" t="str">
        <f t="shared" si="0"/>
        <v>Y</v>
      </c>
      <c r="X14" s="2" t="s">
        <v>24</v>
      </c>
      <c r="Y14" s="2" t="s">
        <v>44</v>
      </c>
      <c r="Z14" s="2" t="s">
        <v>43</v>
      </c>
      <c r="AA14" s="2" t="s">
        <v>19</v>
      </c>
      <c r="AB14" s="2" t="s">
        <v>12</v>
      </c>
      <c r="AC14" s="2" t="s">
        <v>16</v>
      </c>
      <c r="AD14" s="2" t="s">
        <v>83</v>
      </c>
      <c r="AE14" s="2">
        <v>49.055</v>
      </c>
      <c r="AF14" s="2">
        <v>-12.941700000000001</v>
      </c>
      <c r="AG14" s="2">
        <v>27</v>
      </c>
      <c r="AH14" s="2">
        <v>1</v>
      </c>
      <c r="AI14" s="2">
        <v>2668470</v>
      </c>
      <c r="AJ14" s="3" t="s">
        <v>85</v>
      </c>
      <c r="AM14" s="2" t="s">
        <v>12</v>
      </c>
      <c r="AN14" s="2" t="s">
        <v>16</v>
      </c>
      <c r="AO14" s="2" t="s">
        <v>83</v>
      </c>
      <c r="AS14" s="2" t="s">
        <v>147</v>
      </c>
    </row>
    <row r="15" spans="1:45" s="2" customFormat="1" ht="14" customHeight="1" x14ac:dyDescent="0.2">
      <c r="A15" s="2">
        <v>152</v>
      </c>
      <c r="B15" s="2" t="s">
        <v>64</v>
      </c>
      <c r="C15" s="2">
        <v>176261</v>
      </c>
      <c r="D15" s="2" t="s">
        <v>15</v>
      </c>
      <c r="E15" s="2">
        <v>2003</v>
      </c>
      <c r="F15" s="2">
        <v>13695</v>
      </c>
      <c r="G15" s="2" t="str">
        <f t="shared" si="1"/>
        <v>FMNH 176261</v>
      </c>
      <c r="H15" s="2" t="s">
        <v>20</v>
      </c>
      <c r="I15" s="2">
        <v>2003</v>
      </c>
      <c r="J15" s="2" t="s">
        <v>11</v>
      </c>
      <c r="L15" s="2">
        <v>218</v>
      </c>
      <c r="M15" s="2">
        <v>14</v>
      </c>
      <c r="N15" s="2">
        <v>29</v>
      </c>
      <c r="O15" s="2">
        <v>33</v>
      </c>
      <c r="P15" s="2">
        <v>126</v>
      </c>
      <c r="Q15" s="2">
        <v>289</v>
      </c>
      <c r="R15" s="2" t="s">
        <v>58</v>
      </c>
      <c r="S15" s="2">
        <v>15</v>
      </c>
      <c r="T15" s="2">
        <v>10</v>
      </c>
      <c r="W15" s="2" t="str">
        <f t="shared" si="0"/>
        <v>Y</v>
      </c>
      <c r="X15" s="2" t="s">
        <v>24</v>
      </c>
      <c r="Y15" s="2" t="s">
        <v>42</v>
      </c>
      <c r="AA15" s="2" t="s">
        <v>19</v>
      </c>
      <c r="AB15" s="2" t="s">
        <v>12</v>
      </c>
      <c r="AC15" s="2" t="s">
        <v>16</v>
      </c>
      <c r="AD15" s="2" t="s">
        <v>25</v>
      </c>
      <c r="AE15" s="2">
        <v>49.055</v>
      </c>
      <c r="AF15" s="2">
        <v>-12.941700000000001</v>
      </c>
      <c r="AG15" s="2">
        <v>15</v>
      </c>
      <c r="AH15" s="2">
        <v>5</v>
      </c>
      <c r="AI15" s="2">
        <v>2675029</v>
      </c>
      <c r="AJ15" s="3" t="s">
        <v>86</v>
      </c>
      <c r="AM15" s="2" t="s">
        <v>12</v>
      </c>
      <c r="AN15" s="2" t="s">
        <v>16</v>
      </c>
      <c r="AO15" s="2" t="s">
        <v>25</v>
      </c>
      <c r="AS15" s="2" t="s">
        <v>147</v>
      </c>
    </row>
    <row r="16" spans="1:45" s="2" customFormat="1" ht="19" customHeight="1" x14ac:dyDescent="0.2">
      <c r="A16" s="2">
        <v>154</v>
      </c>
      <c r="B16" s="2" t="s">
        <v>64</v>
      </c>
      <c r="C16" s="2">
        <v>176358</v>
      </c>
      <c r="D16" s="2" t="s">
        <v>15</v>
      </c>
      <c r="E16" s="2">
        <v>2003</v>
      </c>
      <c r="F16" s="2">
        <v>13696</v>
      </c>
      <c r="G16" s="2" t="str">
        <f t="shared" si="1"/>
        <v>FMNH 176358</v>
      </c>
      <c r="H16" s="2" t="s">
        <v>20</v>
      </c>
      <c r="I16" s="2">
        <v>2003</v>
      </c>
      <c r="J16" s="2" t="s">
        <v>11</v>
      </c>
      <c r="L16" s="2">
        <v>224</v>
      </c>
      <c r="M16" s="2">
        <v>17</v>
      </c>
      <c r="N16" s="2">
        <v>30</v>
      </c>
      <c r="O16" s="2">
        <v>35</v>
      </c>
      <c r="P16" s="2">
        <v>129</v>
      </c>
      <c r="Q16" s="2">
        <v>298</v>
      </c>
      <c r="R16" s="2" t="s">
        <v>58</v>
      </c>
      <c r="S16" s="2">
        <v>15</v>
      </c>
      <c r="T16" s="2">
        <v>10</v>
      </c>
      <c r="W16" s="2" t="str">
        <f t="shared" si="0"/>
        <v>Y</v>
      </c>
      <c r="X16" s="2" t="s">
        <v>24</v>
      </c>
      <c r="Y16" s="2" t="s">
        <v>44</v>
      </c>
      <c r="AA16" s="2" t="s">
        <v>19</v>
      </c>
      <c r="AB16" s="2" t="s">
        <v>12</v>
      </c>
      <c r="AC16" s="2" t="s">
        <v>16</v>
      </c>
      <c r="AD16" s="2" t="s">
        <v>25</v>
      </c>
      <c r="AE16" s="2">
        <v>49.055</v>
      </c>
      <c r="AF16" s="2">
        <v>-12.941700000000001</v>
      </c>
      <c r="AG16" s="2">
        <v>15</v>
      </c>
      <c r="AH16" s="2">
        <v>5</v>
      </c>
      <c r="AI16" s="2">
        <v>2675126</v>
      </c>
      <c r="AJ16" s="3" t="s">
        <v>87</v>
      </c>
      <c r="AK16" s="2" t="s">
        <v>26</v>
      </c>
      <c r="AM16" s="2" t="s">
        <v>12</v>
      </c>
      <c r="AN16" s="2" t="s">
        <v>16</v>
      </c>
      <c r="AO16" s="2" t="s">
        <v>25</v>
      </c>
      <c r="AS16" s="2" t="s">
        <v>147</v>
      </c>
    </row>
    <row r="17" spans="1:45" ht="14" customHeight="1" x14ac:dyDescent="0.2">
      <c r="A17">
        <v>155</v>
      </c>
      <c r="B17" t="s">
        <v>64</v>
      </c>
      <c r="C17">
        <v>177400</v>
      </c>
      <c r="D17" t="s">
        <v>23</v>
      </c>
      <c r="E17">
        <v>2003</v>
      </c>
      <c r="F17">
        <v>110</v>
      </c>
      <c r="G17" t="str">
        <f t="shared" si="1"/>
        <v>FMNH 177400</v>
      </c>
      <c r="H17" t="s">
        <v>20</v>
      </c>
      <c r="I17">
        <v>2003</v>
      </c>
      <c r="W17" t="str">
        <f t="shared" si="0"/>
        <v>Y</v>
      </c>
      <c r="X17" t="s">
        <v>24</v>
      </c>
      <c r="AB17" t="s">
        <v>12</v>
      </c>
      <c r="AC17" t="s">
        <v>16</v>
      </c>
      <c r="AD17" t="s">
        <v>88</v>
      </c>
      <c r="AE17">
        <v>49.098309999999998</v>
      </c>
      <c r="AF17">
        <v>-12.89133</v>
      </c>
      <c r="AG17">
        <v>10</v>
      </c>
      <c r="AH17">
        <v>6</v>
      </c>
      <c r="AI17">
        <v>2676168</v>
      </c>
      <c r="AJ17" s="1" t="s">
        <v>89</v>
      </c>
      <c r="AM17" t="s">
        <v>12</v>
      </c>
      <c r="AN17" t="s">
        <v>16</v>
      </c>
      <c r="AO17" t="s">
        <v>88</v>
      </c>
      <c r="AS17" t="s">
        <v>147</v>
      </c>
    </row>
    <row r="18" spans="1:45" s="2" customFormat="1" ht="14" customHeight="1" x14ac:dyDescent="0.2">
      <c r="A18" s="2">
        <v>157</v>
      </c>
      <c r="B18" s="2" t="s">
        <v>64</v>
      </c>
      <c r="C18" s="2">
        <v>177381</v>
      </c>
      <c r="D18" s="2" t="s">
        <v>23</v>
      </c>
      <c r="E18" s="2">
        <v>2003</v>
      </c>
      <c r="F18" s="2">
        <v>164</v>
      </c>
      <c r="G18" s="2" t="str">
        <f t="shared" si="1"/>
        <v>FMNH 177381</v>
      </c>
      <c r="H18" s="2" t="s">
        <v>20</v>
      </c>
      <c r="I18" s="2">
        <v>2003</v>
      </c>
      <c r="J18" s="2" t="s">
        <v>11</v>
      </c>
      <c r="W18" s="2" t="str">
        <f t="shared" si="0"/>
        <v>Y</v>
      </c>
      <c r="X18" s="2" t="s">
        <v>24</v>
      </c>
      <c r="Y18" s="2" t="s">
        <v>42</v>
      </c>
      <c r="AA18" s="2" t="s">
        <v>19</v>
      </c>
      <c r="AB18" s="2" t="s">
        <v>12</v>
      </c>
      <c r="AC18" s="2" t="s">
        <v>16</v>
      </c>
      <c r="AD18" s="2" t="s">
        <v>90</v>
      </c>
      <c r="AE18" s="2">
        <v>49.054749999999999</v>
      </c>
      <c r="AF18" s="2">
        <v>-12.94364</v>
      </c>
      <c r="AG18" s="2">
        <v>1</v>
      </c>
      <c r="AH18" s="2">
        <v>7</v>
      </c>
      <c r="AI18" s="2">
        <v>2676149</v>
      </c>
      <c r="AJ18" s="3" t="s">
        <v>91</v>
      </c>
      <c r="AM18" s="2" t="s">
        <v>12</v>
      </c>
      <c r="AN18" s="2" t="s">
        <v>16</v>
      </c>
      <c r="AO18" s="2" t="s">
        <v>90</v>
      </c>
      <c r="AS18" s="2" t="s">
        <v>147</v>
      </c>
    </row>
    <row r="19" spans="1:45" s="2" customFormat="1" ht="17" customHeight="1" x14ac:dyDescent="0.2">
      <c r="A19" s="2">
        <v>158</v>
      </c>
      <c r="B19" s="2" t="s">
        <v>64</v>
      </c>
      <c r="C19" s="2">
        <v>177382</v>
      </c>
      <c r="D19" s="2" t="s">
        <v>23</v>
      </c>
      <c r="E19" s="2">
        <v>2003</v>
      </c>
      <c r="F19" s="2">
        <v>165</v>
      </c>
      <c r="G19" s="2" t="str">
        <f t="shared" si="1"/>
        <v>FMNH 177382</v>
      </c>
      <c r="H19" s="2" t="s">
        <v>20</v>
      </c>
      <c r="I19" s="2">
        <v>2003</v>
      </c>
      <c r="J19" s="2" t="s">
        <v>11</v>
      </c>
      <c r="W19" s="2" t="str">
        <f t="shared" si="0"/>
        <v>Y</v>
      </c>
      <c r="X19" s="2" t="s">
        <v>24</v>
      </c>
      <c r="Y19" s="2" t="s">
        <v>42</v>
      </c>
      <c r="AA19" s="2" t="s">
        <v>19</v>
      </c>
      <c r="AB19" s="2" t="s">
        <v>12</v>
      </c>
      <c r="AC19" s="2" t="s">
        <v>16</v>
      </c>
      <c r="AD19" s="2" t="s">
        <v>90</v>
      </c>
      <c r="AE19" s="2">
        <v>49.054749999999999</v>
      </c>
      <c r="AF19" s="2">
        <v>-12.94364</v>
      </c>
      <c r="AG19" s="2">
        <v>1</v>
      </c>
      <c r="AH19" s="2">
        <v>7</v>
      </c>
      <c r="AI19" s="2">
        <v>2676150</v>
      </c>
      <c r="AJ19" s="3" t="s">
        <v>92</v>
      </c>
      <c r="AM19" s="2" t="s">
        <v>12</v>
      </c>
      <c r="AN19" s="2" t="s">
        <v>16</v>
      </c>
      <c r="AO19" s="2" t="s">
        <v>90</v>
      </c>
      <c r="AS19" s="2" t="s">
        <v>147</v>
      </c>
    </row>
    <row r="20" spans="1:45" ht="15" customHeight="1" x14ac:dyDescent="0.2">
      <c r="A20">
        <v>159</v>
      </c>
      <c r="B20" t="s">
        <v>64</v>
      </c>
      <c r="C20">
        <v>188759</v>
      </c>
      <c r="D20" t="s">
        <v>15</v>
      </c>
      <c r="E20">
        <v>2005</v>
      </c>
      <c r="F20">
        <v>14771</v>
      </c>
      <c r="G20" t="str">
        <f t="shared" si="1"/>
        <v>FMNH 188759</v>
      </c>
      <c r="H20" t="s">
        <v>20</v>
      </c>
      <c r="I20">
        <v>2005</v>
      </c>
      <c r="L20" t="s">
        <v>62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  <c r="W20" t="str">
        <f t="shared" si="0"/>
        <v>Y</v>
      </c>
      <c r="X20" t="s">
        <v>24</v>
      </c>
      <c r="Y20" t="s">
        <v>44</v>
      </c>
      <c r="AB20" t="s">
        <v>12</v>
      </c>
      <c r="AC20" t="s">
        <v>16</v>
      </c>
      <c r="AD20" t="s">
        <v>93</v>
      </c>
      <c r="AE20">
        <v>49.08</v>
      </c>
      <c r="AF20">
        <v>-12.88</v>
      </c>
      <c r="AG20">
        <v>29</v>
      </c>
      <c r="AH20">
        <v>9</v>
      </c>
      <c r="AI20">
        <v>2687527</v>
      </c>
      <c r="AJ20" s="1" t="s">
        <v>94</v>
      </c>
      <c r="AM20" t="s">
        <v>12</v>
      </c>
      <c r="AN20" t="s">
        <v>16</v>
      </c>
      <c r="AO20" t="s">
        <v>93</v>
      </c>
      <c r="AS20" t="s">
        <v>147</v>
      </c>
    </row>
    <row r="21" spans="1:45" ht="16" customHeight="1" x14ac:dyDescent="0.2">
      <c r="A21">
        <v>160</v>
      </c>
      <c r="B21" t="s">
        <v>64</v>
      </c>
      <c r="C21">
        <v>188760</v>
      </c>
      <c r="D21" t="s">
        <v>15</v>
      </c>
      <c r="E21">
        <v>2005</v>
      </c>
      <c r="F21">
        <v>14772</v>
      </c>
      <c r="G21" t="str">
        <f t="shared" si="1"/>
        <v>FMNH 188760</v>
      </c>
      <c r="H21" t="s">
        <v>20</v>
      </c>
      <c r="I21">
        <v>2005</v>
      </c>
      <c r="L21" t="s">
        <v>62</v>
      </c>
      <c r="M21" t="s">
        <v>62</v>
      </c>
      <c r="N21" t="s">
        <v>62</v>
      </c>
      <c r="O21" t="s">
        <v>62</v>
      </c>
      <c r="P21" t="s">
        <v>62</v>
      </c>
      <c r="Q21" t="s">
        <v>62</v>
      </c>
      <c r="R21" t="s">
        <v>62</v>
      </c>
      <c r="S21" t="s">
        <v>62</v>
      </c>
      <c r="T21" t="s">
        <v>62</v>
      </c>
      <c r="U21" t="s">
        <v>62</v>
      </c>
      <c r="W21" t="str">
        <f t="shared" si="0"/>
        <v>Y</v>
      </c>
      <c r="X21" t="s">
        <v>24</v>
      </c>
      <c r="Y21" t="s">
        <v>44</v>
      </c>
      <c r="AB21" t="s">
        <v>12</v>
      </c>
      <c r="AC21" t="s">
        <v>16</v>
      </c>
      <c r="AD21" t="s">
        <v>93</v>
      </c>
      <c r="AE21">
        <v>49.08</v>
      </c>
      <c r="AF21">
        <v>-12.88</v>
      </c>
      <c r="AG21">
        <v>29</v>
      </c>
      <c r="AH21">
        <v>9</v>
      </c>
      <c r="AI21">
        <v>2687528</v>
      </c>
      <c r="AJ21" s="1" t="s">
        <v>95</v>
      </c>
      <c r="AM21" t="s">
        <v>12</v>
      </c>
      <c r="AN21" t="s">
        <v>16</v>
      </c>
      <c r="AO21" t="s">
        <v>93</v>
      </c>
      <c r="AS21" t="s">
        <v>147</v>
      </c>
    </row>
  </sheetData>
  <autoFilter ref="A1:AO21" xr:uid="{00000000-0009-0000-0000-000000000000}">
    <filterColumn colId="3">
      <colorFilter dxfId="0"/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2"/>
  <sheetViews>
    <sheetView tabSelected="1" zoomScale="120" zoomScaleNormal="120" workbookViewId="0">
      <selection activeCell="C10" sqref="C10"/>
    </sheetView>
  </sheetViews>
  <sheetFormatPr baseColWidth="10" defaultColWidth="11.5" defaultRowHeight="15" x14ac:dyDescent="0.2"/>
  <cols>
    <col min="1" max="6" width="11.5" customWidth="1"/>
    <col min="7" max="7" width="19" bestFit="1" customWidth="1"/>
    <col min="8" max="8" width="20.1640625" bestFit="1" customWidth="1"/>
    <col min="9" max="10" width="10.83203125" customWidth="1"/>
    <col min="11" max="14" width="10" customWidth="1"/>
    <col min="15" max="15" width="10.83203125" customWidth="1"/>
    <col min="16" max="19" width="11.83203125" bestFit="1" customWidth="1"/>
    <col min="20" max="22" width="10.83203125" customWidth="1"/>
    <col min="23" max="23" width="47.83203125" bestFit="1" customWidth="1"/>
    <col min="24" max="29" width="10.83203125" customWidth="1"/>
    <col min="30" max="30" width="14.1640625" bestFit="1" customWidth="1"/>
    <col min="31" max="31" width="11.33203125" bestFit="1" customWidth="1"/>
    <col min="32" max="32" width="10.83203125" customWidth="1"/>
    <col min="33" max="33" width="18.6640625" bestFit="1" customWidth="1"/>
    <col min="34" max="34" width="47.83203125" bestFit="1" customWidth="1"/>
  </cols>
  <sheetData>
    <row r="1" spans="1:34" ht="14" customHeight="1" x14ac:dyDescent="0.2">
      <c r="A1" t="s">
        <v>0</v>
      </c>
      <c r="B1" t="s">
        <v>150</v>
      </c>
      <c r="C1" t="s">
        <v>1</v>
      </c>
      <c r="D1" t="s">
        <v>38</v>
      </c>
      <c r="E1" t="s">
        <v>41</v>
      </c>
      <c r="F1" t="s">
        <v>3</v>
      </c>
      <c r="G1" t="s">
        <v>1</v>
      </c>
      <c r="H1" t="s">
        <v>2</v>
      </c>
      <c r="I1" t="s">
        <v>31</v>
      </c>
      <c r="J1" t="s">
        <v>41</v>
      </c>
      <c r="K1" t="s">
        <v>148</v>
      </c>
      <c r="L1" t="s">
        <v>149</v>
      </c>
      <c r="M1" t="s">
        <v>65</v>
      </c>
      <c r="N1" t="s">
        <v>67</v>
      </c>
      <c r="O1" t="s">
        <v>49</v>
      </c>
      <c r="P1" t="s">
        <v>45</v>
      </c>
      <c r="Q1" t="s">
        <v>46</v>
      </c>
      <c r="R1" t="s">
        <v>47</v>
      </c>
      <c r="S1" t="s">
        <v>48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39</v>
      </c>
      <c r="AA1" t="s">
        <v>40</v>
      </c>
      <c r="AB1" t="s">
        <v>41</v>
      </c>
      <c r="AC1" t="s">
        <v>4</v>
      </c>
      <c r="AD1" t="s">
        <v>5</v>
      </c>
      <c r="AE1" t="s">
        <v>6</v>
      </c>
      <c r="AF1" t="s">
        <v>8</v>
      </c>
      <c r="AG1" t="s">
        <v>9</v>
      </c>
      <c r="AH1" t="s">
        <v>10</v>
      </c>
    </row>
    <row r="2" spans="1:34" ht="14" customHeight="1" x14ac:dyDescent="0.2">
      <c r="A2">
        <v>131</v>
      </c>
      <c r="B2" t="s">
        <v>64</v>
      </c>
      <c r="C2">
        <v>221285</v>
      </c>
      <c r="D2" t="s">
        <v>15</v>
      </c>
      <c r="E2">
        <v>2012</v>
      </c>
      <c r="F2">
        <v>17262</v>
      </c>
      <c r="G2" t="str">
        <f>B2&amp;" "&amp;C2</f>
        <v>FMNH 221285</v>
      </c>
      <c r="H2" t="s">
        <v>21</v>
      </c>
      <c r="I2" t="s">
        <v>11</v>
      </c>
      <c r="J2">
        <v>2012</v>
      </c>
      <c r="K2">
        <v>1.5</v>
      </c>
      <c r="O2" t="str">
        <f t="shared" ref="O2:O33" si="0">IF(P2="skull","Y","N")</f>
        <v>Y</v>
      </c>
      <c r="P2" t="s">
        <v>24</v>
      </c>
      <c r="Q2" t="s">
        <v>42</v>
      </c>
      <c r="T2" t="s">
        <v>12</v>
      </c>
      <c r="U2" t="s">
        <v>13</v>
      </c>
      <c r="W2" t="s">
        <v>96</v>
      </c>
      <c r="Z2">
        <v>7</v>
      </c>
      <c r="AA2">
        <v>3</v>
      </c>
      <c r="AB2">
        <v>2012</v>
      </c>
      <c r="AC2">
        <v>2386630</v>
      </c>
      <c r="AF2" t="s">
        <v>12</v>
      </c>
      <c r="AG2" t="s">
        <v>13</v>
      </c>
      <c r="AH2" t="s">
        <v>96</v>
      </c>
    </row>
    <row r="3" spans="1:34" ht="14" customHeight="1" x14ac:dyDescent="0.2">
      <c r="A3">
        <v>132</v>
      </c>
      <c r="B3" t="s">
        <v>64</v>
      </c>
      <c r="C3">
        <v>221286</v>
      </c>
      <c r="D3" t="s">
        <v>15</v>
      </c>
      <c r="E3">
        <v>2012</v>
      </c>
      <c r="F3">
        <v>17270</v>
      </c>
      <c r="G3" t="str">
        <f t="shared" ref="G3:G52" si="1">B3&amp;" "&amp;C3</f>
        <v>FMNH 221286</v>
      </c>
      <c r="H3" t="s">
        <v>21</v>
      </c>
      <c r="I3" t="s">
        <v>14</v>
      </c>
      <c r="J3">
        <v>2012</v>
      </c>
      <c r="K3">
        <v>1</v>
      </c>
      <c r="O3" t="str">
        <f t="shared" si="0"/>
        <v>Y</v>
      </c>
      <c r="P3" t="s">
        <v>24</v>
      </c>
      <c r="Q3" t="s">
        <v>42</v>
      </c>
      <c r="T3" t="s">
        <v>12</v>
      </c>
      <c r="U3" t="s">
        <v>13</v>
      </c>
      <c r="W3" t="s">
        <v>96</v>
      </c>
      <c r="Z3">
        <v>7</v>
      </c>
      <c r="AA3">
        <v>3</v>
      </c>
      <c r="AB3">
        <v>2012</v>
      </c>
      <c r="AC3">
        <v>2386633</v>
      </c>
      <c r="AF3" t="s">
        <v>12</v>
      </c>
      <c r="AG3" t="s">
        <v>13</v>
      </c>
      <c r="AH3" t="s">
        <v>96</v>
      </c>
    </row>
    <row r="4" spans="1:34" ht="14" customHeight="1" x14ac:dyDescent="0.2">
      <c r="A4">
        <v>133</v>
      </c>
      <c r="B4" t="s">
        <v>64</v>
      </c>
      <c r="C4">
        <v>221287</v>
      </c>
      <c r="D4" t="s">
        <v>15</v>
      </c>
      <c r="E4">
        <v>2012</v>
      </c>
      <c r="F4">
        <v>17271</v>
      </c>
      <c r="G4" t="str">
        <f t="shared" si="1"/>
        <v>FMNH 221287</v>
      </c>
      <c r="H4" t="s">
        <v>21</v>
      </c>
      <c r="I4" t="s">
        <v>14</v>
      </c>
      <c r="J4">
        <v>2012</v>
      </c>
      <c r="K4">
        <v>2</v>
      </c>
      <c r="O4" t="str">
        <f t="shared" si="0"/>
        <v>Y</v>
      </c>
      <c r="P4" t="s">
        <v>24</v>
      </c>
      <c r="Q4" t="s">
        <v>42</v>
      </c>
      <c r="T4" t="s">
        <v>12</v>
      </c>
      <c r="U4" t="s">
        <v>13</v>
      </c>
      <c r="W4" t="s">
        <v>96</v>
      </c>
      <c r="Z4">
        <v>7</v>
      </c>
      <c r="AA4">
        <v>3</v>
      </c>
      <c r="AB4">
        <v>2012</v>
      </c>
      <c r="AC4">
        <v>2386638</v>
      </c>
      <c r="AF4" t="s">
        <v>12</v>
      </c>
      <c r="AG4" t="s">
        <v>13</v>
      </c>
      <c r="AH4" t="s">
        <v>96</v>
      </c>
    </row>
    <row r="5" spans="1:34" ht="14" customHeight="1" x14ac:dyDescent="0.2">
      <c r="A5">
        <v>134</v>
      </c>
      <c r="B5" t="s">
        <v>64</v>
      </c>
      <c r="C5">
        <v>221288</v>
      </c>
      <c r="D5" t="s">
        <v>15</v>
      </c>
      <c r="E5">
        <v>2012</v>
      </c>
      <c r="F5">
        <v>17272</v>
      </c>
      <c r="G5" t="str">
        <f t="shared" si="1"/>
        <v>FMNH 221288</v>
      </c>
      <c r="H5" t="s">
        <v>21</v>
      </c>
      <c r="I5" t="s">
        <v>11</v>
      </c>
      <c r="J5">
        <v>2012</v>
      </c>
      <c r="K5">
        <v>2</v>
      </c>
      <c r="O5" t="str">
        <f t="shared" si="0"/>
        <v>Y</v>
      </c>
      <c r="P5" t="s">
        <v>24</v>
      </c>
      <c r="Q5" t="s">
        <v>42</v>
      </c>
      <c r="T5" t="s">
        <v>12</v>
      </c>
      <c r="U5" t="s">
        <v>13</v>
      </c>
      <c r="W5" t="s">
        <v>96</v>
      </c>
      <c r="Z5">
        <v>7</v>
      </c>
      <c r="AA5">
        <v>3</v>
      </c>
      <c r="AB5">
        <v>2012</v>
      </c>
      <c r="AC5">
        <v>2386640</v>
      </c>
      <c r="AF5" t="s">
        <v>12</v>
      </c>
      <c r="AG5" t="s">
        <v>13</v>
      </c>
      <c r="AH5" t="s">
        <v>96</v>
      </c>
    </row>
    <row r="6" spans="1:34" ht="14" customHeight="1" x14ac:dyDescent="0.2">
      <c r="A6">
        <v>135</v>
      </c>
      <c r="B6" t="s">
        <v>64</v>
      </c>
      <c r="C6">
        <v>221289</v>
      </c>
      <c r="D6" t="s">
        <v>15</v>
      </c>
      <c r="E6">
        <v>2012</v>
      </c>
      <c r="F6">
        <v>17275</v>
      </c>
      <c r="G6" t="str">
        <f t="shared" si="1"/>
        <v>FMNH 221289</v>
      </c>
      <c r="H6" t="s">
        <v>21</v>
      </c>
      <c r="I6" t="s">
        <v>14</v>
      </c>
      <c r="J6">
        <v>2012</v>
      </c>
      <c r="K6">
        <v>2</v>
      </c>
      <c r="O6" t="str">
        <f t="shared" si="0"/>
        <v>Y</v>
      </c>
      <c r="P6" t="s">
        <v>24</v>
      </c>
      <c r="Q6" t="s">
        <v>42</v>
      </c>
      <c r="T6" t="s">
        <v>12</v>
      </c>
      <c r="U6" t="s">
        <v>13</v>
      </c>
      <c r="W6" t="s">
        <v>96</v>
      </c>
      <c r="Z6">
        <v>7</v>
      </c>
      <c r="AA6">
        <v>3</v>
      </c>
      <c r="AB6">
        <v>2012</v>
      </c>
      <c r="AC6">
        <v>2386644</v>
      </c>
      <c r="AF6" t="s">
        <v>12</v>
      </c>
      <c r="AG6" t="s">
        <v>13</v>
      </c>
      <c r="AH6" t="s">
        <v>96</v>
      </c>
    </row>
    <row r="7" spans="1:34" ht="14" customHeight="1" x14ac:dyDescent="0.2">
      <c r="A7">
        <v>136</v>
      </c>
      <c r="B7" t="s">
        <v>64</v>
      </c>
      <c r="C7">
        <v>221290</v>
      </c>
      <c r="D7" t="s">
        <v>15</v>
      </c>
      <c r="E7">
        <v>2012</v>
      </c>
      <c r="F7">
        <v>17276</v>
      </c>
      <c r="G7" t="str">
        <f t="shared" si="1"/>
        <v>FMNH 221290</v>
      </c>
      <c r="H7" t="s">
        <v>21</v>
      </c>
      <c r="I7" t="s">
        <v>11</v>
      </c>
      <c r="J7">
        <v>2012</v>
      </c>
      <c r="K7">
        <v>1.5</v>
      </c>
      <c r="O7" t="str">
        <f t="shared" si="0"/>
        <v>Y</v>
      </c>
      <c r="P7" t="s">
        <v>24</v>
      </c>
      <c r="Q7" t="s">
        <v>42</v>
      </c>
      <c r="T7" t="s">
        <v>12</v>
      </c>
      <c r="U7" t="s">
        <v>13</v>
      </c>
      <c r="W7" t="s">
        <v>96</v>
      </c>
      <c r="Z7">
        <v>7</v>
      </c>
      <c r="AA7">
        <v>3</v>
      </c>
      <c r="AB7">
        <v>2012</v>
      </c>
      <c r="AC7">
        <v>2386646</v>
      </c>
      <c r="AF7" t="s">
        <v>12</v>
      </c>
      <c r="AG7" t="s">
        <v>13</v>
      </c>
      <c r="AH7" t="s">
        <v>96</v>
      </c>
    </row>
    <row r="8" spans="1:34" ht="14" customHeight="1" x14ac:dyDescent="0.2">
      <c r="A8">
        <v>137</v>
      </c>
      <c r="B8" t="s">
        <v>64</v>
      </c>
      <c r="C8">
        <v>221291</v>
      </c>
      <c r="D8" t="s">
        <v>15</v>
      </c>
      <c r="E8">
        <v>2012</v>
      </c>
      <c r="F8">
        <v>17277</v>
      </c>
      <c r="G8" t="str">
        <f t="shared" si="1"/>
        <v>FMNH 221291</v>
      </c>
      <c r="H8" t="s">
        <v>21</v>
      </c>
      <c r="I8" t="s">
        <v>14</v>
      </c>
      <c r="J8">
        <v>2012</v>
      </c>
      <c r="K8">
        <v>1.5</v>
      </c>
      <c r="O8" t="str">
        <f t="shared" si="0"/>
        <v>Y</v>
      </c>
      <c r="P8" t="s">
        <v>24</v>
      </c>
      <c r="Q8" t="s">
        <v>42</v>
      </c>
      <c r="T8" t="s">
        <v>12</v>
      </c>
      <c r="U8" t="s">
        <v>13</v>
      </c>
      <c r="W8" t="s">
        <v>96</v>
      </c>
      <c r="Z8">
        <v>7</v>
      </c>
      <c r="AA8">
        <v>3</v>
      </c>
      <c r="AB8">
        <v>2012</v>
      </c>
      <c r="AC8">
        <v>2386648</v>
      </c>
      <c r="AF8" t="s">
        <v>12</v>
      </c>
      <c r="AG8" t="s">
        <v>13</v>
      </c>
      <c r="AH8" t="s">
        <v>96</v>
      </c>
    </row>
    <row r="9" spans="1:34" ht="14" customHeight="1" x14ac:dyDescent="0.2">
      <c r="A9">
        <v>138</v>
      </c>
      <c r="B9" t="s">
        <v>64</v>
      </c>
      <c r="C9">
        <v>221292</v>
      </c>
      <c r="D9" t="s">
        <v>15</v>
      </c>
      <c r="E9">
        <v>2012</v>
      </c>
      <c r="F9">
        <v>17278</v>
      </c>
      <c r="G9" t="str">
        <f t="shared" si="1"/>
        <v>FMNH 221292</v>
      </c>
      <c r="H9" t="s">
        <v>21</v>
      </c>
      <c r="I9" t="s">
        <v>11</v>
      </c>
      <c r="J9">
        <v>2012</v>
      </c>
      <c r="K9">
        <v>2</v>
      </c>
      <c r="O9" t="str">
        <f t="shared" si="0"/>
        <v>Y</v>
      </c>
      <c r="P9" t="s">
        <v>24</v>
      </c>
      <c r="Q9" t="s">
        <v>42</v>
      </c>
      <c r="T9" t="s">
        <v>12</v>
      </c>
      <c r="U9" t="s">
        <v>13</v>
      </c>
      <c r="W9" t="s">
        <v>96</v>
      </c>
      <c r="Z9">
        <v>7</v>
      </c>
      <c r="AA9">
        <v>3</v>
      </c>
      <c r="AB9">
        <v>2012</v>
      </c>
      <c r="AC9">
        <v>2386650</v>
      </c>
      <c r="AF9" t="s">
        <v>12</v>
      </c>
      <c r="AG9" t="s">
        <v>13</v>
      </c>
      <c r="AH9" t="s">
        <v>96</v>
      </c>
    </row>
    <row r="10" spans="1:34" ht="14" customHeight="1" x14ac:dyDescent="0.2">
      <c r="A10">
        <v>139</v>
      </c>
      <c r="B10" t="s">
        <v>64</v>
      </c>
      <c r="C10">
        <v>221293</v>
      </c>
      <c r="D10" t="s">
        <v>15</v>
      </c>
      <c r="E10">
        <v>2012</v>
      </c>
      <c r="F10">
        <v>17279</v>
      </c>
      <c r="G10" t="str">
        <f t="shared" si="1"/>
        <v>FMNH 221293</v>
      </c>
      <c r="H10" t="s">
        <v>21</v>
      </c>
      <c r="I10" t="s">
        <v>11</v>
      </c>
      <c r="J10">
        <v>2012</v>
      </c>
      <c r="K10">
        <v>2</v>
      </c>
      <c r="O10" t="str">
        <f t="shared" si="0"/>
        <v>Y</v>
      </c>
      <c r="P10" t="s">
        <v>24</v>
      </c>
      <c r="Q10" t="s">
        <v>42</v>
      </c>
      <c r="T10" t="s">
        <v>12</v>
      </c>
      <c r="U10" t="s">
        <v>13</v>
      </c>
      <c r="W10" t="s">
        <v>96</v>
      </c>
      <c r="Z10">
        <v>7</v>
      </c>
      <c r="AA10">
        <v>3</v>
      </c>
      <c r="AB10">
        <v>2012</v>
      </c>
      <c r="AC10">
        <v>2386651</v>
      </c>
      <c r="AF10" t="s">
        <v>12</v>
      </c>
      <c r="AG10" t="s">
        <v>13</v>
      </c>
      <c r="AH10" t="s">
        <v>96</v>
      </c>
    </row>
    <row r="11" spans="1:34" ht="14" customHeight="1" x14ac:dyDescent="0.2">
      <c r="A11">
        <v>140</v>
      </c>
      <c r="B11" t="s">
        <v>64</v>
      </c>
      <c r="C11">
        <v>221294</v>
      </c>
      <c r="D11" t="s">
        <v>15</v>
      </c>
      <c r="E11">
        <v>2012</v>
      </c>
      <c r="F11">
        <v>17280</v>
      </c>
      <c r="G11" t="str">
        <f t="shared" si="1"/>
        <v>FMNH 221294</v>
      </c>
      <c r="H11" t="s">
        <v>21</v>
      </c>
      <c r="I11" t="s">
        <v>14</v>
      </c>
      <c r="J11">
        <v>2012</v>
      </c>
      <c r="K11">
        <v>2.5</v>
      </c>
      <c r="O11" t="str">
        <f t="shared" si="0"/>
        <v>Y</v>
      </c>
      <c r="P11" t="s">
        <v>24</v>
      </c>
      <c r="Q11" t="s">
        <v>42</v>
      </c>
      <c r="T11" t="s">
        <v>12</v>
      </c>
      <c r="U11" t="s">
        <v>13</v>
      </c>
      <c r="W11" t="s">
        <v>96</v>
      </c>
      <c r="Z11">
        <v>7</v>
      </c>
      <c r="AA11">
        <v>3</v>
      </c>
      <c r="AB11">
        <v>2012</v>
      </c>
      <c r="AC11">
        <v>2386652</v>
      </c>
      <c r="AF11" t="s">
        <v>12</v>
      </c>
      <c r="AG11" t="s">
        <v>13</v>
      </c>
      <c r="AH11" t="s">
        <v>96</v>
      </c>
    </row>
    <row r="12" spans="1:34" ht="14" customHeight="1" x14ac:dyDescent="0.2">
      <c r="A12">
        <v>161</v>
      </c>
      <c r="B12" t="s">
        <v>64</v>
      </c>
      <c r="C12">
        <v>169704</v>
      </c>
      <c r="D12" t="s">
        <v>15</v>
      </c>
      <c r="F12">
        <v>7788</v>
      </c>
      <c r="G12" t="str">
        <f t="shared" si="1"/>
        <v>FMNH 169704</v>
      </c>
      <c r="H12" t="s">
        <v>21</v>
      </c>
      <c r="I12" t="s">
        <v>14</v>
      </c>
      <c r="K12">
        <v>2</v>
      </c>
      <c r="O12" t="str">
        <f t="shared" si="0"/>
        <v>Y</v>
      </c>
      <c r="P12" t="s">
        <v>24</v>
      </c>
      <c r="Q12" t="s">
        <v>44</v>
      </c>
      <c r="R12" t="s">
        <v>43</v>
      </c>
      <c r="T12" t="s">
        <v>12</v>
      </c>
      <c r="AC12">
        <v>2668472</v>
      </c>
      <c r="AD12" s="1" t="s">
        <v>97</v>
      </c>
      <c r="AF12" t="s">
        <v>12</v>
      </c>
    </row>
    <row r="13" spans="1:34" ht="14" customHeight="1" x14ac:dyDescent="0.2">
      <c r="A13">
        <v>162</v>
      </c>
      <c r="B13" t="s">
        <v>64</v>
      </c>
      <c r="C13">
        <v>137111</v>
      </c>
      <c r="D13" t="s">
        <v>15</v>
      </c>
      <c r="E13">
        <v>1989</v>
      </c>
      <c r="G13" t="str">
        <f t="shared" si="1"/>
        <v>FMNH 137111</v>
      </c>
      <c r="H13" t="s">
        <v>21</v>
      </c>
      <c r="J13">
        <v>1989</v>
      </c>
      <c r="K13">
        <v>2.5</v>
      </c>
      <c r="L13" t="s">
        <v>50</v>
      </c>
      <c r="O13" t="str">
        <f t="shared" si="0"/>
        <v>Y</v>
      </c>
      <c r="P13" t="s">
        <v>24</v>
      </c>
      <c r="Q13" t="s">
        <v>44</v>
      </c>
      <c r="T13" t="s">
        <v>12</v>
      </c>
      <c r="U13" t="s">
        <v>22</v>
      </c>
      <c r="W13" t="s">
        <v>98</v>
      </c>
      <c r="X13">
        <v>46.2666702</v>
      </c>
      <c r="Y13">
        <v>-25</v>
      </c>
      <c r="Z13">
        <v>13</v>
      </c>
      <c r="AA13">
        <v>11</v>
      </c>
      <c r="AB13">
        <v>1989</v>
      </c>
      <c r="AC13">
        <v>2635985</v>
      </c>
      <c r="AD13" s="1" t="s">
        <v>99</v>
      </c>
      <c r="AF13" t="s">
        <v>12</v>
      </c>
      <c r="AG13" t="s">
        <v>22</v>
      </c>
      <c r="AH13" t="s">
        <v>98</v>
      </c>
    </row>
    <row r="14" spans="1:34" ht="14" customHeight="1" x14ac:dyDescent="0.2">
      <c r="A14">
        <v>163</v>
      </c>
      <c r="B14" t="s">
        <v>64</v>
      </c>
      <c r="C14">
        <v>189885</v>
      </c>
      <c r="D14" t="s">
        <v>15</v>
      </c>
      <c r="E14">
        <v>2005</v>
      </c>
      <c r="F14">
        <v>14638</v>
      </c>
      <c r="G14" t="str">
        <f t="shared" si="1"/>
        <v>FMNH 189885</v>
      </c>
      <c r="H14" t="s">
        <v>21</v>
      </c>
      <c r="I14" t="s">
        <v>14</v>
      </c>
      <c r="J14">
        <v>2005</v>
      </c>
      <c r="K14">
        <v>2</v>
      </c>
      <c r="N14" t="s">
        <v>56</v>
      </c>
      <c r="O14" t="str">
        <f t="shared" si="0"/>
        <v>Y</v>
      </c>
      <c r="P14" t="s">
        <v>24</v>
      </c>
      <c r="Q14" t="s">
        <v>44</v>
      </c>
      <c r="S14" t="s">
        <v>19</v>
      </c>
      <c r="T14" t="s">
        <v>12</v>
      </c>
      <c r="U14" t="s">
        <v>13</v>
      </c>
      <c r="W14" t="s">
        <v>96</v>
      </c>
      <c r="Z14">
        <v>25</v>
      </c>
      <c r="AA14">
        <v>4</v>
      </c>
      <c r="AB14">
        <v>2005</v>
      </c>
      <c r="AC14">
        <v>2688653</v>
      </c>
      <c r="AD14" s="1" t="s">
        <v>100</v>
      </c>
      <c r="AF14" t="s">
        <v>12</v>
      </c>
      <c r="AG14" t="s">
        <v>13</v>
      </c>
      <c r="AH14" t="s">
        <v>96</v>
      </c>
    </row>
    <row r="15" spans="1:34" s="2" customFormat="1" ht="14" customHeight="1" x14ac:dyDescent="0.2">
      <c r="A15" s="2">
        <v>164</v>
      </c>
      <c r="B15" s="2" t="s">
        <v>64</v>
      </c>
      <c r="C15" s="2">
        <v>189886</v>
      </c>
      <c r="D15" s="2" t="s">
        <v>15</v>
      </c>
      <c r="E15" s="2">
        <v>2005</v>
      </c>
      <c r="F15" s="2">
        <v>14639</v>
      </c>
      <c r="G15" s="2" t="str">
        <f t="shared" si="1"/>
        <v>FMNH 189886</v>
      </c>
      <c r="H15" s="2" t="s">
        <v>21</v>
      </c>
      <c r="I15" s="2" t="s">
        <v>11</v>
      </c>
      <c r="J15" s="2">
        <v>2005</v>
      </c>
      <c r="K15" s="2">
        <v>2.5</v>
      </c>
      <c r="N15" s="2" t="s">
        <v>55</v>
      </c>
      <c r="O15" s="2" t="str">
        <f t="shared" si="0"/>
        <v>Y</v>
      </c>
      <c r="P15" s="2" t="s">
        <v>24</v>
      </c>
      <c r="Q15" s="2" t="s">
        <v>44</v>
      </c>
      <c r="S15" s="2" t="s">
        <v>19</v>
      </c>
      <c r="T15" s="2" t="s">
        <v>12</v>
      </c>
      <c r="U15" s="2" t="s">
        <v>13</v>
      </c>
      <c r="W15" s="2" t="s">
        <v>96</v>
      </c>
      <c r="Z15" s="2">
        <v>25</v>
      </c>
      <c r="AA15" s="2">
        <v>4</v>
      </c>
      <c r="AB15" s="2">
        <v>2005</v>
      </c>
      <c r="AC15" s="2">
        <v>2688654</v>
      </c>
      <c r="AD15" s="3" t="s">
        <v>101</v>
      </c>
      <c r="AF15" s="2" t="s">
        <v>12</v>
      </c>
      <c r="AG15" s="2" t="s">
        <v>13</v>
      </c>
      <c r="AH15" s="2" t="s">
        <v>96</v>
      </c>
    </row>
    <row r="16" spans="1:34" ht="14" customHeight="1" x14ac:dyDescent="0.2">
      <c r="A16">
        <v>165</v>
      </c>
      <c r="B16" t="s">
        <v>64</v>
      </c>
      <c r="C16">
        <v>189887</v>
      </c>
      <c r="D16" t="s">
        <v>15</v>
      </c>
      <c r="E16">
        <v>2005</v>
      </c>
      <c r="F16">
        <v>14640</v>
      </c>
      <c r="G16" t="str">
        <f t="shared" si="1"/>
        <v>FMNH 189887</v>
      </c>
      <c r="H16" t="s">
        <v>21</v>
      </c>
      <c r="I16" t="s">
        <v>14</v>
      </c>
      <c r="J16">
        <v>2005</v>
      </c>
      <c r="K16">
        <v>2</v>
      </c>
      <c r="N16" t="s">
        <v>56</v>
      </c>
      <c r="O16" t="str">
        <f t="shared" si="0"/>
        <v>Y</v>
      </c>
      <c r="P16" t="s">
        <v>24</v>
      </c>
      <c r="Q16" t="s">
        <v>44</v>
      </c>
      <c r="S16" t="s">
        <v>19</v>
      </c>
      <c r="T16" t="s">
        <v>12</v>
      </c>
      <c r="U16" t="s">
        <v>13</v>
      </c>
      <c r="W16" t="s">
        <v>96</v>
      </c>
      <c r="Z16">
        <v>25</v>
      </c>
      <c r="AA16">
        <v>4</v>
      </c>
      <c r="AB16">
        <v>2005</v>
      </c>
      <c r="AC16">
        <v>2688655</v>
      </c>
      <c r="AD16" s="1" t="s">
        <v>102</v>
      </c>
      <c r="AF16" t="s">
        <v>12</v>
      </c>
      <c r="AG16" t="s">
        <v>13</v>
      </c>
      <c r="AH16" t="s">
        <v>96</v>
      </c>
    </row>
    <row r="17" spans="1:34" s="2" customFormat="1" ht="14" customHeight="1" x14ac:dyDescent="0.2">
      <c r="A17" s="2">
        <v>166</v>
      </c>
      <c r="B17" s="2" t="s">
        <v>64</v>
      </c>
      <c r="C17" s="2">
        <v>189888</v>
      </c>
      <c r="D17" s="2" t="s">
        <v>15</v>
      </c>
      <c r="E17" s="2">
        <v>2005</v>
      </c>
      <c r="F17" s="2">
        <v>14641</v>
      </c>
      <c r="G17" s="2" t="str">
        <f t="shared" si="1"/>
        <v>FMNH 189888</v>
      </c>
      <c r="H17" s="2" t="s">
        <v>21</v>
      </c>
      <c r="I17" s="2" t="s">
        <v>14</v>
      </c>
      <c r="J17" s="2">
        <v>2005</v>
      </c>
      <c r="K17" s="2">
        <v>2</v>
      </c>
      <c r="N17" s="2" t="s">
        <v>56</v>
      </c>
      <c r="O17" s="2" t="str">
        <f t="shared" si="0"/>
        <v>Y</v>
      </c>
      <c r="P17" s="2" t="s">
        <v>24</v>
      </c>
      <c r="Q17" s="2" t="s">
        <v>44</v>
      </c>
      <c r="S17" s="2" t="s">
        <v>19</v>
      </c>
      <c r="T17" s="2" t="s">
        <v>12</v>
      </c>
      <c r="U17" s="2" t="s">
        <v>13</v>
      </c>
      <c r="W17" s="2" t="s">
        <v>96</v>
      </c>
      <c r="Z17" s="2">
        <v>25</v>
      </c>
      <c r="AA17" s="2">
        <v>4</v>
      </c>
      <c r="AB17" s="2">
        <v>2005</v>
      </c>
      <c r="AC17" s="2">
        <v>2688656</v>
      </c>
      <c r="AD17" s="3" t="s">
        <v>103</v>
      </c>
      <c r="AF17" s="2" t="s">
        <v>12</v>
      </c>
      <c r="AG17" s="2" t="s">
        <v>13</v>
      </c>
      <c r="AH17" s="2" t="s">
        <v>96</v>
      </c>
    </row>
    <row r="18" spans="1:34" ht="14" customHeight="1" x14ac:dyDescent="0.2">
      <c r="A18">
        <v>167</v>
      </c>
      <c r="B18" t="s">
        <v>64</v>
      </c>
      <c r="C18">
        <v>189889</v>
      </c>
      <c r="D18" t="s">
        <v>15</v>
      </c>
      <c r="E18">
        <v>2005</v>
      </c>
      <c r="F18">
        <v>14642</v>
      </c>
      <c r="G18" t="str">
        <f t="shared" si="1"/>
        <v>FMNH 189889</v>
      </c>
      <c r="H18" t="s">
        <v>21</v>
      </c>
      <c r="I18" t="s">
        <v>11</v>
      </c>
      <c r="J18">
        <v>2005</v>
      </c>
      <c r="K18">
        <v>2</v>
      </c>
      <c r="N18" t="s">
        <v>55</v>
      </c>
      <c r="O18" t="str">
        <f t="shared" si="0"/>
        <v>Y</v>
      </c>
      <c r="P18" t="s">
        <v>24</v>
      </c>
      <c r="Q18" t="s">
        <v>44</v>
      </c>
      <c r="S18" t="s">
        <v>19</v>
      </c>
      <c r="T18" t="s">
        <v>12</v>
      </c>
      <c r="U18" t="s">
        <v>13</v>
      </c>
      <c r="W18" t="s">
        <v>96</v>
      </c>
      <c r="Z18">
        <v>25</v>
      </c>
      <c r="AA18">
        <v>4</v>
      </c>
      <c r="AB18">
        <v>2005</v>
      </c>
      <c r="AC18">
        <v>2688657</v>
      </c>
      <c r="AD18" s="1" t="s">
        <v>104</v>
      </c>
      <c r="AF18" t="s">
        <v>12</v>
      </c>
      <c r="AG18" t="s">
        <v>13</v>
      </c>
      <c r="AH18" t="s">
        <v>96</v>
      </c>
    </row>
    <row r="19" spans="1:34" ht="14" customHeight="1" x14ac:dyDescent="0.2">
      <c r="A19">
        <v>168</v>
      </c>
      <c r="B19" t="s">
        <v>64</v>
      </c>
      <c r="C19">
        <v>189890</v>
      </c>
      <c r="D19" t="s">
        <v>15</v>
      </c>
      <c r="E19">
        <v>2005</v>
      </c>
      <c r="F19">
        <v>14643</v>
      </c>
      <c r="G19" t="str">
        <f t="shared" si="1"/>
        <v>FMNH 189890</v>
      </c>
      <c r="H19" t="s">
        <v>21</v>
      </c>
      <c r="I19" t="s">
        <v>11</v>
      </c>
      <c r="J19">
        <v>2005</v>
      </c>
      <c r="K19">
        <v>1.5</v>
      </c>
      <c r="N19" t="s">
        <v>55</v>
      </c>
      <c r="O19" t="str">
        <f t="shared" si="0"/>
        <v>Y</v>
      </c>
      <c r="P19" t="s">
        <v>24</v>
      </c>
      <c r="Q19" t="s">
        <v>44</v>
      </c>
      <c r="S19" t="s">
        <v>19</v>
      </c>
      <c r="T19" t="s">
        <v>12</v>
      </c>
      <c r="U19" t="s">
        <v>13</v>
      </c>
      <c r="W19" t="s">
        <v>96</v>
      </c>
      <c r="Z19">
        <v>25</v>
      </c>
      <c r="AA19">
        <v>4</v>
      </c>
      <c r="AB19">
        <v>2005</v>
      </c>
      <c r="AC19">
        <v>2688658</v>
      </c>
      <c r="AD19" s="1" t="s">
        <v>105</v>
      </c>
      <c r="AF19" t="s">
        <v>12</v>
      </c>
      <c r="AG19" t="s">
        <v>13</v>
      </c>
      <c r="AH19" t="s">
        <v>96</v>
      </c>
    </row>
    <row r="20" spans="1:34" ht="14" customHeight="1" x14ac:dyDescent="0.2">
      <c r="A20">
        <v>169</v>
      </c>
      <c r="B20" t="s">
        <v>64</v>
      </c>
      <c r="C20">
        <v>189891</v>
      </c>
      <c r="D20" t="s">
        <v>15</v>
      </c>
      <c r="E20">
        <v>2005</v>
      </c>
      <c r="F20">
        <v>14644</v>
      </c>
      <c r="G20" t="str">
        <f t="shared" si="1"/>
        <v>FMNH 189891</v>
      </c>
      <c r="H20" t="s">
        <v>21</v>
      </c>
      <c r="I20" t="s">
        <v>11</v>
      </c>
      <c r="J20">
        <v>2005</v>
      </c>
      <c r="K20">
        <v>2</v>
      </c>
      <c r="N20" t="s">
        <v>55</v>
      </c>
      <c r="O20" t="str">
        <f t="shared" si="0"/>
        <v>Y</v>
      </c>
      <c r="P20" t="s">
        <v>24</v>
      </c>
      <c r="Q20" t="s">
        <v>44</v>
      </c>
      <c r="S20" t="s">
        <v>19</v>
      </c>
      <c r="T20" t="s">
        <v>12</v>
      </c>
      <c r="U20" t="s">
        <v>13</v>
      </c>
      <c r="W20" t="s">
        <v>96</v>
      </c>
      <c r="Z20">
        <v>25</v>
      </c>
      <c r="AA20">
        <v>4</v>
      </c>
      <c r="AB20">
        <v>2005</v>
      </c>
      <c r="AC20">
        <v>2688659</v>
      </c>
      <c r="AD20" s="1" t="s">
        <v>106</v>
      </c>
      <c r="AF20" t="s">
        <v>12</v>
      </c>
      <c r="AG20" t="s">
        <v>13</v>
      </c>
      <c r="AH20" t="s">
        <v>96</v>
      </c>
    </row>
    <row r="21" spans="1:34" s="2" customFormat="1" ht="14" customHeight="1" x14ac:dyDescent="0.2">
      <c r="A21" s="2">
        <v>170</v>
      </c>
      <c r="B21" s="2" t="s">
        <v>64</v>
      </c>
      <c r="C21" s="2">
        <v>189892</v>
      </c>
      <c r="D21" s="2" t="s">
        <v>15</v>
      </c>
      <c r="E21" s="2">
        <v>2005</v>
      </c>
      <c r="F21" s="2">
        <v>14645</v>
      </c>
      <c r="G21" s="2" t="str">
        <f t="shared" si="1"/>
        <v>FMNH 189892</v>
      </c>
      <c r="H21" s="2" t="s">
        <v>21</v>
      </c>
      <c r="I21" s="2" t="s">
        <v>11</v>
      </c>
      <c r="J21" s="2">
        <v>2005</v>
      </c>
      <c r="K21" s="2">
        <v>2</v>
      </c>
      <c r="N21" s="2" t="s">
        <v>55</v>
      </c>
      <c r="O21" s="2" t="str">
        <f t="shared" si="0"/>
        <v>Y</v>
      </c>
      <c r="P21" s="2" t="s">
        <v>24</v>
      </c>
      <c r="Q21" s="2" t="s">
        <v>44</v>
      </c>
      <c r="S21" s="2" t="s">
        <v>19</v>
      </c>
      <c r="T21" s="2" t="s">
        <v>12</v>
      </c>
      <c r="U21" s="2" t="s">
        <v>13</v>
      </c>
      <c r="W21" s="2" t="s">
        <v>96</v>
      </c>
      <c r="Z21" s="2">
        <v>25</v>
      </c>
      <c r="AA21" s="2">
        <v>4</v>
      </c>
      <c r="AB21" s="2">
        <v>2005</v>
      </c>
      <c r="AC21" s="2">
        <v>2688660</v>
      </c>
      <c r="AD21" s="3" t="s">
        <v>107</v>
      </c>
      <c r="AF21" s="2" t="s">
        <v>12</v>
      </c>
      <c r="AG21" s="2" t="s">
        <v>13</v>
      </c>
      <c r="AH21" s="2" t="s">
        <v>96</v>
      </c>
    </row>
    <row r="22" spans="1:34" s="2" customFormat="1" ht="14" customHeight="1" x14ac:dyDescent="0.2">
      <c r="A22" s="2">
        <v>171</v>
      </c>
      <c r="B22" s="2" t="s">
        <v>64</v>
      </c>
      <c r="C22" s="2">
        <v>189893</v>
      </c>
      <c r="D22" s="2" t="s">
        <v>15</v>
      </c>
      <c r="E22" s="2">
        <v>2005</v>
      </c>
      <c r="F22" s="2">
        <v>14646</v>
      </c>
      <c r="G22" s="2" t="str">
        <f t="shared" si="1"/>
        <v>FMNH 189893</v>
      </c>
      <c r="H22" s="2" t="s">
        <v>21</v>
      </c>
      <c r="I22" s="2" t="s">
        <v>11</v>
      </c>
      <c r="J22" s="2">
        <v>2005</v>
      </c>
      <c r="K22" s="2">
        <v>1</v>
      </c>
      <c r="N22" s="2" t="s">
        <v>55</v>
      </c>
      <c r="O22" s="2" t="str">
        <f t="shared" si="0"/>
        <v>Y</v>
      </c>
      <c r="P22" s="2" t="s">
        <v>24</v>
      </c>
      <c r="Q22" s="2" t="s">
        <v>44</v>
      </c>
      <c r="S22" s="2" t="s">
        <v>19</v>
      </c>
      <c r="T22" s="2" t="s">
        <v>12</v>
      </c>
      <c r="U22" s="2" t="s">
        <v>13</v>
      </c>
      <c r="W22" s="2" t="s">
        <v>96</v>
      </c>
      <c r="Z22" s="2">
        <v>25</v>
      </c>
      <c r="AA22" s="2">
        <v>4</v>
      </c>
      <c r="AB22" s="2">
        <v>2005</v>
      </c>
      <c r="AC22" s="2">
        <v>2688661</v>
      </c>
      <c r="AD22" s="3" t="s">
        <v>108</v>
      </c>
      <c r="AF22" s="2" t="s">
        <v>12</v>
      </c>
      <c r="AG22" s="2" t="s">
        <v>13</v>
      </c>
      <c r="AH22" s="2" t="s">
        <v>96</v>
      </c>
    </row>
    <row r="23" spans="1:34" s="2" customFormat="1" ht="14" customHeight="1" x14ac:dyDescent="0.2">
      <c r="A23" s="2">
        <v>172</v>
      </c>
      <c r="B23" s="2" t="s">
        <v>64</v>
      </c>
      <c r="C23" s="2">
        <v>189894</v>
      </c>
      <c r="D23" s="2" t="s">
        <v>15</v>
      </c>
      <c r="E23" s="2">
        <v>2005</v>
      </c>
      <c r="F23" s="2">
        <v>14647</v>
      </c>
      <c r="G23" s="2" t="str">
        <f t="shared" si="1"/>
        <v>FMNH 189894</v>
      </c>
      <c r="H23" s="2" t="s">
        <v>21</v>
      </c>
      <c r="I23" s="2" t="s">
        <v>14</v>
      </c>
      <c r="J23" s="2">
        <v>2005</v>
      </c>
      <c r="K23" s="2">
        <v>1.5</v>
      </c>
      <c r="N23" s="2" t="s">
        <v>56</v>
      </c>
      <c r="O23" s="2" t="str">
        <f t="shared" si="0"/>
        <v>Y</v>
      </c>
      <c r="P23" s="2" t="s">
        <v>24</v>
      </c>
      <c r="Q23" s="2" t="s">
        <v>44</v>
      </c>
      <c r="S23" s="2" t="s">
        <v>19</v>
      </c>
      <c r="T23" s="2" t="s">
        <v>12</v>
      </c>
      <c r="U23" s="2" t="s">
        <v>13</v>
      </c>
      <c r="W23" s="2" t="s">
        <v>96</v>
      </c>
      <c r="Z23" s="2">
        <v>25</v>
      </c>
      <c r="AA23" s="2">
        <v>4</v>
      </c>
      <c r="AB23" s="2">
        <v>2005</v>
      </c>
      <c r="AC23" s="2">
        <v>2688662</v>
      </c>
      <c r="AD23" s="3" t="s">
        <v>109</v>
      </c>
      <c r="AF23" s="2" t="s">
        <v>12</v>
      </c>
      <c r="AG23" s="2" t="s">
        <v>13</v>
      </c>
      <c r="AH23" s="2" t="s">
        <v>96</v>
      </c>
    </row>
    <row r="24" spans="1:34" ht="14" customHeight="1" x14ac:dyDescent="0.2">
      <c r="A24">
        <v>173</v>
      </c>
      <c r="B24" t="s">
        <v>64</v>
      </c>
      <c r="C24">
        <v>189895</v>
      </c>
      <c r="D24" t="s">
        <v>15</v>
      </c>
      <c r="E24">
        <v>2005</v>
      </c>
      <c r="F24">
        <v>14648</v>
      </c>
      <c r="G24" t="str">
        <f t="shared" si="1"/>
        <v>FMNH 189895</v>
      </c>
      <c r="H24" t="s">
        <v>21</v>
      </c>
      <c r="I24" t="s">
        <v>11</v>
      </c>
      <c r="J24">
        <v>2005</v>
      </c>
      <c r="K24">
        <v>2</v>
      </c>
      <c r="N24" t="s">
        <v>55</v>
      </c>
      <c r="O24" t="str">
        <f t="shared" si="0"/>
        <v>Y</v>
      </c>
      <c r="P24" t="s">
        <v>24</v>
      </c>
      <c r="Q24" t="s">
        <v>44</v>
      </c>
      <c r="S24" t="s">
        <v>19</v>
      </c>
      <c r="T24" t="s">
        <v>12</v>
      </c>
      <c r="U24" t="s">
        <v>13</v>
      </c>
      <c r="W24" t="s">
        <v>96</v>
      </c>
      <c r="Z24">
        <v>25</v>
      </c>
      <c r="AA24">
        <v>4</v>
      </c>
      <c r="AB24">
        <v>2005</v>
      </c>
      <c r="AC24">
        <v>2688663</v>
      </c>
      <c r="AD24" s="1" t="s">
        <v>110</v>
      </c>
      <c r="AF24" t="s">
        <v>12</v>
      </c>
      <c r="AG24" t="s">
        <v>13</v>
      </c>
      <c r="AH24" t="s">
        <v>96</v>
      </c>
    </row>
    <row r="25" spans="1:34" ht="14" customHeight="1" x14ac:dyDescent="0.2">
      <c r="A25">
        <v>174</v>
      </c>
      <c r="B25" t="s">
        <v>64</v>
      </c>
      <c r="C25">
        <v>189896</v>
      </c>
      <c r="D25" t="s">
        <v>15</v>
      </c>
      <c r="E25">
        <v>2005</v>
      </c>
      <c r="F25">
        <v>14649</v>
      </c>
      <c r="G25" t="str">
        <f t="shared" si="1"/>
        <v>FMNH 189896</v>
      </c>
      <c r="H25" t="s">
        <v>21</v>
      </c>
      <c r="I25" t="s">
        <v>14</v>
      </c>
      <c r="J25">
        <v>2005</v>
      </c>
      <c r="K25">
        <v>1.5</v>
      </c>
      <c r="N25" t="s">
        <v>56</v>
      </c>
      <c r="O25" t="str">
        <f t="shared" si="0"/>
        <v>Y</v>
      </c>
      <c r="P25" t="s">
        <v>24</v>
      </c>
      <c r="Q25" t="s">
        <v>44</v>
      </c>
      <c r="S25" t="s">
        <v>19</v>
      </c>
      <c r="T25" t="s">
        <v>12</v>
      </c>
      <c r="U25" t="s">
        <v>13</v>
      </c>
      <c r="W25" t="s">
        <v>96</v>
      </c>
      <c r="Z25">
        <v>25</v>
      </c>
      <c r="AA25">
        <v>4</v>
      </c>
      <c r="AB25">
        <v>2005</v>
      </c>
      <c r="AC25">
        <v>2688664</v>
      </c>
      <c r="AD25" s="1" t="s">
        <v>111</v>
      </c>
      <c r="AF25" t="s">
        <v>12</v>
      </c>
      <c r="AG25" t="s">
        <v>13</v>
      </c>
      <c r="AH25" t="s">
        <v>96</v>
      </c>
    </row>
    <row r="26" spans="1:34" ht="14" customHeight="1" x14ac:dyDescent="0.2">
      <c r="A26">
        <v>175</v>
      </c>
      <c r="B26" t="s">
        <v>64</v>
      </c>
      <c r="C26">
        <v>189897</v>
      </c>
      <c r="D26" t="s">
        <v>15</v>
      </c>
      <c r="E26">
        <v>2005</v>
      </c>
      <c r="F26">
        <v>14650</v>
      </c>
      <c r="G26" t="str">
        <f t="shared" si="1"/>
        <v>FMNH 189897</v>
      </c>
      <c r="H26" t="s">
        <v>21</v>
      </c>
      <c r="I26" t="s">
        <v>11</v>
      </c>
      <c r="J26">
        <v>2005</v>
      </c>
      <c r="K26">
        <v>2</v>
      </c>
      <c r="N26" t="s">
        <v>55</v>
      </c>
      <c r="O26" t="str">
        <f t="shared" si="0"/>
        <v>Y</v>
      </c>
      <c r="P26" t="s">
        <v>24</v>
      </c>
      <c r="Q26" t="s">
        <v>44</v>
      </c>
      <c r="S26" t="s">
        <v>19</v>
      </c>
      <c r="T26" t="s">
        <v>12</v>
      </c>
      <c r="U26" t="s">
        <v>13</v>
      </c>
      <c r="W26" t="s">
        <v>96</v>
      </c>
      <c r="Z26">
        <v>25</v>
      </c>
      <c r="AA26">
        <v>4</v>
      </c>
      <c r="AB26">
        <v>2005</v>
      </c>
      <c r="AC26">
        <v>2688665</v>
      </c>
      <c r="AD26" s="1" t="s">
        <v>112</v>
      </c>
      <c r="AF26" t="s">
        <v>12</v>
      </c>
      <c r="AG26" t="s">
        <v>13</v>
      </c>
      <c r="AH26" t="s">
        <v>96</v>
      </c>
    </row>
    <row r="27" spans="1:34" s="2" customFormat="1" ht="14" customHeight="1" x14ac:dyDescent="0.2">
      <c r="A27" s="2">
        <v>176</v>
      </c>
      <c r="B27" s="2" t="s">
        <v>64</v>
      </c>
      <c r="C27" s="2">
        <v>189898</v>
      </c>
      <c r="D27" s="2" t="s">
        <v>15</v>
      </c>
      <c r="E27" s="2">
        <v>2005</v>
      </c>
      <c r="F27" s="2">
        <v>14737</v>
      </c>
      <c r="G27" s="2" t="str">
        <f t="shared" si="1"/>
        <v>FMNH 189898</v>
      </c>
      <c r="H27" s="2" t="s">
        <v>21</v>
      </c>
      <c r="I27" s="2" t="s">
        <v>14</v>
      </c>
      <c r="J27" s="2">
        <v>2005</v>
      </c>
      <c r="K27" s="2">
        <v>2.5</v>
      </c>
      <c r="M27" s="2" t="s">
        <v>63</v>
      </c>
      <c r="N27" s="2" t="s">
        <v>57</v>
      </c>
      <c r="O27" s="2" t="str">
        <f t="shared" si="0"/>
        <v>Y</v>
      </c>
      <c r="P27" s="2" t="s">
        <v>24</v>
      </c>
      <c r="Q27" s="2" t="s">
        <v>42</v>
      </c>
      <c r="S27" s="2" t="s">
        <v>19</v>
      </c>
      <c r="T27" s="2" t="s">
        <v>12</v>
      </c>
      <c r="U27" s="2" t="s">
        <v>13</v>
      </c>
      <c r="W27" s="2" t="s">
        <v>113</v>
      </c>
      <c r="X27" s="2">
        <v>46.47</v>
      </c>
      <c r="Y27" s="2">
        <v>-15.92</v>
      </c>
      <c r="Z27" s="2">
        <v>3</v>
      </c>
      <c r="AA27" s="2">
        <v>6</v>
      </c>
      <c r="AB27" s="2">
        <v>2005</v>
      </c>
      <c r="AC27" s="2">
        <v>2688666</v>
      </c>
      <c r="AD27" s="3" t="s">
        <v>114</v>
      </c>
      <c r="AF27" s="2" t="s">
        <v>12</v>
      </c>
      <c r="AG27" s="2" t="s">
        <v>13</v>
      </c>
      <c r="AH27" s="2" t="s">
        <v>113</v>
      </c>
    </row>
    <row r="28" spans="1:34" ht="14" customHeight="1" x14ac:dyDescent="0.2">
      <c r="A28">
        <v>177</v>
      </c>
      <c r="B28" t="s">
        <v>64</v>
      </c>
      <c r="C28">
        <v>189899</v>
      </c>
      <c r="D28" t="s">
        <v>15</v>
      </c>
      <c r="E28">
        <v>2005</v>
      </c>
      <c r="F28">
        <v>14738</v>
      </c>
      <c r="G28" t="str">
        <f t="shared" si="1"/>
        <v>FMNH 189899</v>
      </c>
      <c r="H28" t="s">
        <v>21</v>
      </c>
      <c r="I28" t="s">
        <v>11</v>
      </c>
      <c r="J28">
        <v>2005</v>
      </c>
      <c r="K28">
        <v>2</v>
      </c>
      <c r="M28" t="s">
        <v>59</v>
      </c>
      <c r="N28" t="s">
        <v>55</v>
      </c>
      <c r="O28" t="str">
        <f t="shared" si="0"/>
        <v>Y</v>
      </c>
      <c r="P28" t="s">
        <v>24</v>
      </c>
      <c r="Q28" t="s">
        <v>42</v>
      </c>
      <c r="S28" t="s">
        <v>19</v>
      </c>
      <c r="T28" t="s">
        <v>12</v>
      </c>
      <c r="U28" t="s">
        <v>13</v>
      </c>
      <c r="W28" t="s">
        <v>113</v>
      </c>
      <c r="X28">
        <v>46.47</v>
      </c>
      <c r="Y28">
        <v>-15.92</v>
      </c>
      <c r="Z28">
        <v>3</v>
      </c>
      <c r="AA28">
        <v>6</v>
      </c>
      <c r="AB28">
        <v>2005</v>
      </c>
      <c r="AC28">
        <v>2688667</v>
      </c>
      <c r="AD28" s="1" t="s">
        <v>115</v>
      </c>
      <c r="AF28" t="s">
        <v>12</v>
      </c>
      <c r="AG28" t="s">
        <v>13</v>
      </c>
      <c r="AH28" t="s">
        <v>113</v>
      </c>
    </row>
    <row r="29" spans="1:34" s="2" customFormat="1" ht="14" customHeight="1" x14ac:dyDescent="0.2">
      <c r="A29" s="2">
        <v>178</v>
      </c>
      <c r="B29" s="2" t="s">
        <v>64</v>
      </c>
      <c r="C29" s="2">
        <v>189900</v>
      </c>
      <c r="D29" s="2" t="s">
        <v>15</v>
      </c>
      <c r="E29" s="2">
        <v>2005</v>
      </c>
      <c r="F29" s="2">
        <v>14739</v>
      </c>
      <c r="G29" s="2" t="str">
        <f t="shared" si="1"/>
        <v>FMNH 189900</v>
      </c>
      <c r="H29" s="2" t="s">
        <v>21</v>
      </c>
      <c r="I29" s="2" t="s">
        <v>11</v>
      </c>
      <c r="J29" s="2">
        <v>2005</v>
      </c>
      <c r="K29" s="2">
        <v>2.5</v>
      </c>
      <c r="M29" s="2" t="s">
        <v>63</v>
      </c>
      <c r="N29" s="2" t="s">
        <v>58</v>
      </c>
      <c r="O29" s="2" t="str">
        <f t="shared" si="0"/>
        <v>Y</v>
      </c>
      <c r="P29" s="2" t="s">
        <v>24</v>
      </c>
      <c r="Q29" s="2" t="s">
        <v>42</v>
      </c>
      <c r="S29" s="2" t="s">
        <v>19</v>
      </c>
      <c r="T29" s="2" t="s">
        <v>12</v>
      </c>
      <c r="U29" s="2" t="s">
        <v>13</v>
      </c>
      <c r="W29" s="2" t="s">
        <v>113</v>
      </c>
      <c r="X29" s="2">
        <v>46.47</v>
      </c>
      <c r="Y29" s="2">
        <v>-15.92</v>
      </c>
      <c r="Z29" s="2">
        <v>3</v>
      </c>
      <c r="AA29" s="2">
        <v>6</v>
      </c>
      <c r="AB29" s="2">
        <v>2005</v>
      </c>
      <c r="AC29" s="2">
        <v>2688668</v>
      </c>
      <c r="AD29" s="3" t="s">
        <v>116</v>
      </c>
      <c r="AF29" s="2" t="s">
        <v>12</v>
      </c>
      <c r="AG29" s="2" t="s">
        <v>13</v>
      </c>
      <c r="AH29" s="2" t="s">
        <v>113</v>
      </c>
    </row>
    <row r="30" spans="1:34" ht="14" customHeight="1" x14ac:dyDescent="0.2">
      <c r="A30">
        <v>179</v>
      </c>
      <c r="B30" t="s">
        <v>64</v>
      </c>
      <c r="C30">
        <v>189901</v>
      </c>
      <c r="D30" t="s">
        <v>15</v>
      </c>
      <c r="E30">
        <v>2005</v>
      </c>
      <c r="F30">
        <v>14740</v>
      </c>
      <c r="G30" t="str">
        <f t="shared" si="1"/>
        <v>FMNH 189901</v>
      </c>
      <c r="H30" t="s">
        <v>21</v>
      </c>
      <c r="I30" t="s">
        <v>14</v>
      </c>
      <c r="J30">
        <v>2005</v>
      </c>
      <c r="K30">
        <v>1.5</v>
      </c>
      <c r="M30" t="s">
        <v>117</v>
      </c>
      <c r="N30" t="s">
        <v>56</v>
      </c>
      <c r="O30" t="str">
        <f t="shared" si="0"/>
        <v>Y</v>
      </c>
      <c r="P30" t="s">
        <v>24</v>
      </c>
      <c r="Q30" t="s">
        <v>42</v>
      </c>
      <c r="S30" t="s">
        <v>19</v>
      </c>
      <c r="T30" t="s">
        <v>12</v>
      </c>
      <c r="U30" t="s">
        <v>13</v>
      </c>
      <c r="W30" t="s">
        <v>113</v>
      </c>
      <c r="X30">
        <v>46.47</v>
      </c>
      <c r="Y30">
        <v>-15.92</v>
      </c>
      <c r="Z30">
        <v>3</v>
      </c>
      <c r="AA30">
        <v>6</v>
      </c>
      <c r="AB30">
        <v>2005</v>
      </c>
      <c r="AC30">
        <v>2688669</v>
      </c>
      <c r="AD30" s="1" t="s">
        <v>118</v>
      </c>
      <c r="AF30" t="s">
        <v>12</v>
      </c>
      <c r="AG30" t="s">
        <v>13</v>
      </c>
      <c r="AH30" t="s">
        <v>113</v>
      </c>
    </row>
    <row r="31" spans="1:34" s="2" customFormat="1" ht="14" customHeight="1" x14ac:dyDescent="0.2">
      <c r="A31" s="2">
        <v>180</v>
      </c>
      <c r="B31" s="2" t="s">
        <v>64</v>
      </c>
      <c r="C31" s="2">
        <v>189902</v>
      </c>
      <c r="D31" s="2" t="s">
        <v>15</v>
      </c>
      <c r="E31" s="2">
        <v>2005</v>
      </c>
      <c r="F31" s="2">
        <v>14741</v>
      </c>
      <c r="G31" s="2" t="str">
        <f t="shared" si="1"/>
        <v>FMNH 189902</v>
      </c>
      <c r="H31" s="2" t="s">
        <v>21</v>
      </c>
      <c r="I31" s="2" t="s">
        <v>14</v>
      </c>
      <c r="J31" s="2">
        <v>2005</v>
      </c>
      <c r="K31" s="2">
        <v>2.5</v>
      </c>
      <c r="M31" s="2" t="s">
        <v>63</v>
      </c>
      <c r="N31" s="2" t="s">
        <v>61</v>
      </c>
      <c r="O31" s="2" t="str">
        <f t="shared" si="0"/>
        <v>Y</v>
      </c>
      <c r="P31" s="2" t="s">
        <v>24</v>
      </c>
      <c r="Q31" s="2" t="s">
        <v>42</v>
      </c>
      <c r="S31" s="2" t="s">
        <v>19</v>
      </c>
      <c r="T31" s="2" t="s">
        <v>12</v>
      </c>
      <c r="U31" s="2" t="s">
        <v>13</v>
      </c>
      <c r="W31" s="2" t="s">
        <v>113</v>
      </c>
      <c r="X31" s="2">
        <v>46.47</v>
      </c>
      <c r="Y31" s="2">
        <v>-15.92</v>
      </c>
      <c r="Z31" s="2">
        <v>3</v>
      </c>
      <c r="AA31" s="2">
        <v>6</v>
      </c>
      <c r="AB31" s="2">
        <v>2005</v>
      </c>
      <c r="AC31" s="2">
        <v>2688670</v>
      </c>
      <c r="AD31" s="3" t="s">
        <v>119</v>
      </c>
      <c r="AF31" s="2" t="s">
        <v>12</v>
      </c>
      <c r="AG31" s="2" t="s">
        <v>13</v>
      </c>
      <c r="AH31" s="2" t="s">
        <v>113</v>
      </c>
    </row>
    <row r="32" spans="1:34" ht="14" customHeight="1" x14ac:dyDescent="0.2">
      <c r="A32">
        <v>181</v>
      </c>
      <c r="B32" t="s">
        <v>64</v>
      </c>
      <c r="C32">
        <v>189903</v>
      </c>
      <c r="D32" t="s">
        <v>15</v>
      </c>
      <c r="E32">
        <v>2005</v>
      </c>
      <c r="F32">
        <v>14742</v>
      </c>
      <c r="G32" t="str">
        <f t="shared" si="1"/>
        <v>FMNH 189903</v>
      </c>
      <c r="H32" t="s">
        <v>21</v>
      </c>
      <c r="I32" t="s">
        <v>11</v>
      </c>
      <c r="J32">
        <v>2005</v>
      </c>
      <c r="K32">
        <v>2</v>
      </c>
      <c r="M32" t="s">
        <v>63</v>
      </c>
      <c r="N32" t="s">
        <v>58</v>
      </c>
      <c r="O32" t="str">
        <f t="shared" si="0"/>
        <v>Y</v>
      </c>
      <c r="P32" t="s">
        <v>24</v>
      </c>
      <c r="Q32" t="s">
        <v>42</v>
      </c>
      <c r="S32" t="s">
        <v>19</v>
      </c>
      <c r="T32" t="s">
        <v>12</v>
      </c>
      <c r="U32" t="s">
        <v>13</v>
      </c>
      <c r="W32" t="s">
        <v>113</v>
      </c>
      <c r="X32">
        <v>46.47</v>
      </c>
      <c r="Y32">
        <v>-15.92</v>
      </c>
      <c r="Z32">
        <v>3</v>
      </c>
      <c r="AA32">
        <v>6</v>
      </c>
      <c r="AB32">
        <v>2005</v>
      </c>
      <c r="AC32">
        <v>2688671</v>
      </c>
      <c r="AD32" s="1" t="s">
        <v>120</v>
      </c>
      <c r="AF32" t="s">
        <v>12</v>
      </c>
      <c r="AG32" t="s">
        <v>13</v>
      </c>
      <c r="AH32" t="s">
        <v>113</v>
      </c>
    </row>
    <row r="33" spans="1:34" ht="14" customHeight="1" x14ac:dyDescent="0.2">
      <c r="A33">
        <v>182</v>
      </c>
      <c r="B33" t="s">
        <v>64</v>
      </c>
      <c r="C33">
        <v>189904</v>
      </c>
      <c r="D33" t="s">
        <v>15</v>
      </c>
      <c r="E33">
        <v>2005</v>
      </c>
      <c r="F33">
        <v>14743</v>
      </c>
      <c r="G33" t="str">
        <f t="shared" si="1"/>
        <v>FMNH 189904</v>
      </c>
      <c r="H33" t="s">
        <v>21</v>
      </c>
      <c r="I33" t="s">
        <v>14</v>
      </c>
      <c r="J33">
        <v>2005</v>
      </c>
      <c r="K33">
        <v>2.5</v>
      </c>
      <c r="M33" t="s">
        <v>63</v>
      </c>
      <c r="N33" t="s">
        <v>56</v>
      </c>
      <c r="O33" t="str">
        <f t="shared" si="0"/>
        <v>Y</v>
      </c>
      <c r="P33" t="s">
        <v>24</v>
      </c>
      <c r="Q33" t="s">
        <v>42</v>
      </c>
      <c r="S33" t="s">
        <v>19</v>
      </c>
      <c r="T33" t="s">
        <v>12</v>
      </c>
      <c r="U33" t="s">
        <v>13</v>
      </c>
      <c r="W33" t="s">
        <v>113</v>
      </c>
      <c r="X33">
        <v>46.47</v>
      </c>
      <c r="Y33">
        <v>-15.92</v>
      </c>
      <c r="Z33">
        <v>3</v>
      </c>
      <c r="AA33">
        <v>6</v>
      </c>
      <c r="AB33">
        <v>2005</v>
      </c>
      <c r="AC33">
        <v>2688672</v>
      </c>
      <c r="AD33" s="1" t="s">
        <v>121</v>
      </c>
      <c r="AF33" t="s">
        <v>12</v>
      </c>
      <c r="AG33" t="s">
        <v>13</v>
      </c>
      <c r="AH33" t="s">
        <v>113</v>
      </c>
    </row>
    <row r="34" spans="1:34" s="2" customFormat="1" ht="14" customHeight="1" x14ac:dyDescent="0.2">
      <c r="A34" s="2">
        <v>183</v>
      </c>
      <c r="B34" s="2" t="s">
        <v>64</v>
      </c>
      <c r="C34" s="2">
        <v>189905</v>
      </c>
      <c r="D34" s="2" t="s">
        <v>15</v>
      </c>
      <c r="E34" s="2">
        <v>2005</v>
      </c>
      <c r="F34" s="2">
        <v>14744</v>
      </c>
      <c r="G34" s="2" t="str">
        <f t="shared" si="1"/>
        <v>FMNH 189905</v>
      </c>
      <c r="H34" s="2" t="s">
        <v>21</v>
      </c>
      <c r="I34" s="2" t="s">
        <v>11</v>
      </c>
      <c r="J34" s="2">
        <v>2005</v>
      </c>
      <c r="K34" s="2">
        <v>1.5</v>
      </c>
      <c r="N34" s="2" t="s">
        <v>55</v>
      </c>
      <c r="O34" s="2" t="str">
        <f t="shared" ref="O34:O52" si="2">IF(P34="skull","Y","N")</f>
        <v>Y</v>
      </c>
      <c r="P34" s="2" t="s">
        <v>24</v>
      </c>
      <c r="Q34" s="2" t="s">
        <v>42</v>
      </c>
      <c r="S34" s="2" t="s">
        <v>19</v>
      </c>
      <c r="T34" s="2" t="s">
        <v>12</v>
      </c>
      <c r="U34" s="2" t="s">
        <v>13</v>
      </c>
      <c r="W34" s="2" t="s">
        <v>113</v>
      </c>
      <c r="X34" s="2">
        <v>46.47</v>
      </c>
      <c r="Y34" s="2">
        <v>-15.92</v>
      </c>
      <c r="Z34" s="2">
        <v>3</v>
      </c>
      <c r="AA34" s="2">
        <v>6</v>
      </c>
      <c r="AB34" s="2">
        <v>2005</v>
      </c>
      <c r="AC34" s="2">
        <v>2688673</v>
      </c>
      <c r="AD34" s="3" t="s">
        <v>122</v>
      </c>
      <c r="AF34" s="2" t="s">
        <v>12</v>
      </c>
      <c r="AG34" s="2" t="s">
        <v>13</v>
      </c>
      <c r="AH34" s="2" t="s">
        <v>113</v>
      </c>
    </row>
    <row r="35" spans="1:34" s="2" customFormat="1" ht="14" customHeight="1" x14ac:dyDescent="0.2">
      <c r="A35" s="2">
        <v>184</v>
      </c>
      <c r="B35" s="2" t="s">
        <v>64</v>
      </c>
      <c r="C35" s="2">
        <v>189906</v>
      </c>
      <c r="D35" s="2" t="s">
        <v>15</v>
      </c>
      <c r="E35" s="2">
        <v>2005</v>
      </c>
      <c r="F35" s="2">
        <v>14745</v>
      </c>
      <c r="G35" s="2" t="str">
        <f t="shared" si="1"/>
        <v>FMNH 189906</v>
      </c>
      <c r="H35" s="2" t="s">
        <v>21</v>
      </c>
      <c r="I35" s="2" t="s">
        <v>11</v>
      </c>
      <c r="J35" s="2">
        <v>2005</v>
      </c>
      <c r="K35" s="2">
        <v>2</v>
      </c>
      <c r="L35" s="2" t="s">
        <v>50</v>
      </c>
      <c r="N35" s="2" t="s">
        <v>55</v>
      </c>
      <c r="O35" s="2" t="str">
        <f t="shared" si="2"/>
        <v>Y</v>
      </c>
      <c r="P35" s="2" t="s">
        <v>24</v>
      </c>
      <c r="Q35" s="2" t="s">
        <v>42</v>
      </c>
      <c r="S35" s="2" t="s">
        <v>19</v>
      </c>
      <c r="T35" s="2" t="s">
        <v>12</v>
      </c>
      <c r="U35" s="2" t="s">
        <v>13</v>
      </c>
      <c r="W35" s="2" t="s">
        <v>113</v>
      </c>
      <c r="X35" s="2">
        <v>46.47</v>
      </c>
      <c r="Y35" s="2">
        <v>-15.92</v>
      </c>
      <c r="Z35" s="2">
        <v>3</v>
      </c>
      <c r="AA35" s="2">
        <v>6</v>
      </c>
      <c r="AB35" s="2">
        <v>2005</v>
      </c>
      <c r="AC35" s="2">
        <v>2688674</v>
      </c>
      <c r="AD35" s="3" t="s">
        <v>123</v>
      </c>
      <c r="AF35" s="2" t="s">
        <v>12</v>
      </c>
      <c r="AG35" s="2" t="s">
        <v>13</v>
      </c>
      <c r="AH35" s="2" t="s">
        <v>113</v>
      </c>
    </row>
    <row r="36" spans="1:34" ht="14" customHeight="1" x14ac:dyDescent="0.2">
      <c r="A36">
        <v>185</v>
      </c>
      <c r="B36" t="s">
        <v>64</v>
      </c>
      <c r="C36">
        <v>189907</v>
      </c>
      <c r="D36" t="s">
        <v>15</v>
      </c>
      <c r="E36">
        <v>2005</v>
      </c>
      <c r="F36">
        <v>14746</v>
      </c>
      <c r="G36" t="str">
        <f t="shared" si="1"/>
        <v>FMNH 189907</v>
      </c>
      <c r="H36" t="s">
        <v>21</v>
      </c>
      <c r="I36" t="s">
        <v>14</v>
      </c>
      <c r="J36">
        <v>2005</v>
      </c>
      <c r="K36">
        <v>1.5</v>
      </c>
      <c r="N36" t="s">
        <v>56</v>
      </c>
      <c r="O36" t="str">
        <f t="shared" si="2"/>
        <v>Y</v>
      </c>
      <c r="P36" t="s">
        <v>24</v>
      </c>
      <c r="Q36" t="s">
        <v>42</v>
      </c>
      <c r="S36" t="s">
        <v>19</v>
      </c>
      <c r="T36" t="s">
        <v>12</v>
      </c>
      <c r="U36" t="s">
        <v>13</v>
      </c>
      <c r="W36" t="s">
        <v>113</v>
      </c>
      <c r="X36">
        <v>46.47</v>
      </c>
      <c r="Y36">
        <v>-15.92</v>
      </c>
      <c r="Z36">
        <v>3</v>
      </c>
      <c r="AA36">
        <v>6</v>
      </c>
      <c r="AB36">
        <v>2005</v>
      </c>
      <c r="AC36">
        <v>2688675</v>
      </c>
      <c r="AD36" s="1" t="s">
        <v>124</v>
      </c>
      <c r="AF36" t="s">
        <v>12</v>
      </c>
      <c r="AG36" t="s">
        <v>13</v>
      </c>
      <c r="AH36" t="s">
        <v>113</v>
      </c>
    </row>
    <row r="37" spans="1:34" ht="14" customHeight="1" x14ac:dyDescent="0.2">
      <c r="A37">
        <v>186</v>
      </c>
      <c r="B37" t="s">
        <v>64</v>
      </c>
      <c r="C37">
        <v>189908</v>
      </c>
      <c r="D37" t="s">
        <v>15</v>
      </c>
      <c r="E37">
        <v>2005</v>
      </c>
      <c r="F37">
        <v>14747</v>
      </c>
      <c r="G37" t="str">
        <f t="shared" si="1"/>
        <v>FMNH 189908</v>
      </c>
      <c r="H37" t="s">
        <v>21</v>
      </c>
      <c r="I37" t="s">
        <v>11</v>
      </c>
      <c r="J37">
        <v>2005</v>
      </c>
      <c r="K37">
        <v>2</v>
      </c>
      <c r="N37" t="s">
        <v>55</v>
      </c>
      <c r="O37" t="str">
        <f t="shared" si="2"/>
        <v>Y</v>
      </c>
      <c r="P37" t="s">
        <v>24</v>
      </c>
      <c r="Q37" t="s">
        <v>44</v>
      </c>
      <c r="T37" t="s">
        <v>12</v>
      </c>
      <c r="U37" t="s">
        <v>13</v>
      </c>
      <c r="W37" t="s">
        <v>113</v>
      </c>
      <c r="X37">
        <v>46.47</v>
      </c>
      <c r="Y37">
        <v>-15.92</v>
      </c>
      <c r="Z37">
        <v>3</v>
      </c>
      <c r="AA37">
        <v>6</v>
      </c>
      <c r="AB37">
        <v>2005</v>
      </c>
      <c r="AC37">
        <v>2688676</v>
      </c>
      <c r="AD37" s="1" t="s">
        <v>125</v>
      </c>
      <c r="AF37" t="s">
        <v>12</v>
      </c>
      <c r="AG37" t="s">
        <v>13</v>
      </c>
      <c r="AH37" t="s">
        <v>113</v>
      </c>
    </row>
    <row r="38" spans="1:34" ht="14" customHeight="1" x14ac:dyDescent="0.2">
      <c r="A38">
        <v>187</v>
      </c>
      <c r="B38" t="s">
        <v>64</v>
      </c>
      <c r="C38">
        <v>189909</v>
      </c>
      <c r="D38" t="s">
        <v>15</v>
      </c>
      <c r="E38">
        <v>2005</v>
      </c>
      <c r="F38">
        <v>14748</v>
      </c>
      <c r="G38" t="str">
        <f t="shared" si="1"/>
        <v>FMNH 189909</v>
      </c>
      <c r="H38" t="s">
        <v>21</v>
      </c>
      <c r="I38" t="s">
        <v>11</v>
      </c>
      <c r="J38">
        <v>2005</v>
      </c>
      <c r="K38">
        <v>1.5</v>
      </c>
      <c r="N38" t="s">
        <v>55</v>
      </c>
      <c r="O38" t="str">
        <f t="shared" si="2"/>
        <v>Y</v>
      </c>
      <c r="P38" t="s">
        <v>24</v>
      </c>
      <c r="Q38" t="s">
        <v>44</v>
      </c>
      <c r="T38" t="s">
        <v>12</v>
      </c>
      <c r="U38" t="s">
        <v>13</v>
      </c>
      <c r="W38" t="s">
        <v>113</v>
      </c>
      <c r="X38">
        <v>46.47</v>
      </c>
      <c r="Y38">
        <v>-15.92</v>
      </c>
      <c r="Z38">
        <v>3</v>
      </c>
      <c r="AA38">
        <v>6</v>
      </c>
      <c r="AB38">
        <v>2005</v>
      </c>
      <c r="AC38">
        <v>2688677</v>
      </c>
      <c r="AD38" s="1" t="s">
        <v>126</v>
      </c>
      <c r="AF38" t="s">
        <v>12</v>
      </c>
      <c r="AG38" t="s">
        <v>13</v>
      </c>
      <c r="AH38" t="s">
        <v>113</v>
      </c>
    </row>
    <row r="39" spans="1:34" ht="14" customHeight="1" x14ac:dyDescent="0.2">
      <c r="A39">
        <v>188</v>
      </c>
      <c r="B39" t="s">
        <v>64</v>
      </c>
      <c r="C39">
        <v>189910</v>
      </c>
      <c r="D39" t="s">
        <v>15</v>
      </c>
      <c r="E39">
        <v>2005</v>
      </c>
      <c r="F39">
        <v>14749</v>
      </c>
      <c r="G39" t="str">
        <f t="shared" si="1"/>
        <v>FMNH 189910</v>
      </c>
      <c r="H39" t="s">
        <v>21</v>
      </c>
      <c r="I39" t="s">
        <v>11</v>
      </c>
      <c r="J39">
        <v>2005</v>
      </c>
      <c r="K39">
        <v>1.5</v>
      </c>
      <c r="N39" t="s">
        <v>55</v>
      </c>
      <c r="O39" t="str">
        <f t="shared" si="2"/>
        <v>Y</v>
      </c>
      <c r="P39" t="s">
        <v>24</v>
      </c>
      <c r="Q39" t="s">
        <v>44</v>
      </c>
      <c r="T39" t="s">
        <v>12</v>
      </c>
      <c r="U39" t="s">
        <v>13</v>
      </c>
      <c r="W39" t="s">
        <v>113</v>
      </c>
      <c r="X39">
        <v>46.47</v>
      </c>
      <c r="Y39">
        <v>-15.92</v>
      </c>
      <c r="Z39">
        <v>3</v>
      </c>
      <c r="AA39">
        <v>6</v>
      </c>
      <c r="AB39">
        <v>2005</v>
      </c>
      <c r="AC39">
        <v>2688678</v>
      </c>
      <c r="AD39" s="1" t="s">
        <v>127</v>
      </c>
      <c r="AF39" t="s">
        <v>12</v>
      </c>
      <c r="AG39" t="s">
        <v>13</v>
      </c>
      <c r="AH39" t="s">
        <v>113</v>
      </c>
    </row>
    <row r="40" spans="1:34" s="2" customFormat="1" ht="14" customHeight="1" x14ac:dyDescent="0.2">
      <c r="A40" s="2">
        <v>189</v>
      </c>
      <c r="B40" s="2" t="s">
        <v>64</v>
      </c>
      <c r="C40" s="2">
        <v>188550</v>
      </c>
      <c r="D40" s="2" t="s">
        <v>15</v>
      </c>
      <c r="E40" s="2">
        <v>2005</v>
      </c>
      <c r="F40" s="2">
        <v>15042</v>
      </c>
      <c r="G40" s="2" t="str">
        <f t="shared" si="1"/>
        <v>FMNH 188550</v>
      </c>
      <c r="H40" s="2" t="s">
        <v>21</v>
      </c>
      <c r="I40" s="2" t="s">
        <v>11</v>
      </c>
      <c r="J40" s="2">
        <v>2005</v>
      </c>
      <c r="K40" s="2">
        <v>2.5</v>
      </c>
      <c r="L40" s="2" t="s">
        <v>50</v>
      </c>
      <c r="N40" s="2" t="s">
        <v>58</v>
      </c>
      <c r="O40" s="2" t="str">
        <f t="shared" si="2"/>
        <v>Y</v>
      </c>
      <c r="P40" s="2" t="s">
        <v>24</v>
      </c>
      <c r="Q40" s="2" t="s">
        <v>44</v>
      </c>
      <c r="S40" s="2" t="s">
        <v>19</v>
      </c>
      <c r="T40" s="2" t="s">
        <v>12</v>
      </c>
      <c r="U40" s="2" t="s">
        <v>16</v>
      </c>
      <c r="W40" s="2" t="s">
        <v>128</v>
      </c>
      <c r="Z40" s="2">
        <v>30</v>
      </c>
      <c r="AA40" s="2">
        <v>12</v>
      </c>
      <c r="AB40" s="2">
        <v>2005</v>
      </c>
      <c r="AC40" s="2">
        <v>2687318</v>
      </c>
      <c r="AD40" s="3" t="s">
        <v>129</v>
      </c>
      <c r="AF40" s="2" t="s">
        <v>12</v>
      </c>
      <c r="AG40" s="2" t="s">
        <v>16</v>
      </c>
      <c r="AH40" s="2" t="s">
        <v>128</v>
      </c>
    </row>
    <row r="41" spans="1:34" s="2" customFormat="1" ht="14" customHeight="1" x14ac:dyDescent="0.2">
      <c r="A41" s="2">
        <v>190</v>
      </c>
      <c r="B41" s="2" t="s">
        <v>64</v>
      </c>
      <c r="C41" s="2">
        <v>188551</v>
      </c>
      <c r="D41" s="2" t="s">
        <v>15</v>
      </c>
      <c r="E41" s="2">
        <v>2005</v>
      </c>
      <c r="F41" s="2">
        <v>15043</v>
      </c>
      <c r="G41" s="2" t="str">
        <f t="shared" si="1"/>
        <v>FMNH 188551</v>
      </c>
      <c r="H41" s="2" t="s">
        <v>21</v>
      </c>
      <c r="I41" s="2" t="s">
        <v>14</v>
      </c>
      <c r="J41" s="2">
        <v>2005</v>
      </c>
      <c r="K41" s="2">
        <v>2.5</v>
      </c>
      <c r="L41" s="2" t="s">
        <v>50</v>
      </c>
      <c r="N41" s="2" t="s">
        <v>61</v>
      </c>
      <c r="O41" s="2" t="str">
        <f t="shared" si="2"/>
        <v>Y</v>
      </c>
      <c r="P41" s="2" t="s">
        <v>24</v>
      </c>
      <c r="Q41" s="2" t="s">
        <v>44</v>
      </c>
      <c r="S41" s="2" t="s">
        <v>19</v>
      </c>
      <c r="T41" s="2" t="s">
        <v>12</v>
      </c>
      <c r="U41" s="2" t="s">
        <v>16</v>
      </c>
      <c r="W41" s="2" t="s">
        <v>128</v>
      </c>
      <c r="Z41" s="2">
        <v>30</v>
      </c>
      <c r="AA41" s="2">
        <v>12</v>
      </c>
      <c r="AB41" s="2">
        <v>2005</v>
      </c>
      <c r="AC41" s="2">
        <v>2687319</v>
      </c>
      <c r="AD41" s="3" t="s">
        <v>130</v>
      </c>
      <c r="AF41" s="2" t="s">
        <v>12</v>
      </c>
      <c r="AG41" s="2" t="s">
        <v>16</v>
      </c>
      <c r="AH41" s="2" t="s">
        <v>128</v>
      </c>
    </row>
    <row r="42" spans="1:34" ht="14" customHeight="1" x14ac:dyDescent="0.2">
      <c r="A42">
        <v>191</v>
      </c>
      <c r="B42" t="s">
        <v>64</v>
      </c>
      <c r="C42">
        <v>188552</v>
      </c>
      <c r="D42" t="s">
        <v>15</v>
      </c>
      <c r="E42">
        <v>2005</v>
      </c>
      <c r="F42">
        <v>15044</v>
      </c>
      <c r="G42" t="str">
        <f t="shared" si="1"/>
        <v>FMNH 188552</v>
      </c>
      <c r="H42" t="s">
        <v>21</v>
      </c>
      <c r="I42" t="s">
        <v>14</v>
      </c>
      <c r="J42">
        <v>2005</v>
      </c>
      <c r="K42">
        <v>2.5</v>
      </c>
      <c r="N42" t="s">
        <v>61</v>
      </c>
      <c r="O42" t="str">
        <f t="shared" si="2"/>
        <v>Y</v>
      </c>
      <c r="P42" t="s">
        <v>24</v>
      </c>
      <c r="Q42" t="s">
        <v>44</v>
      </c>
      <c r="S42" t="s">
        <v>19</v>
      </c>
      <c r="T42" t="s">
        <v>12</v>
      </c>
      <c r="U42" t="s">
        <v>16</v>
      </c>
      <c r="W42" t="s">
        <v>128</v>
      </c>
      <c r="Z42">
        <v>30</v>
      </c>
      <c r="AA42">
        <v>12</v>
      </c>
      <c r="AB42">
        <v>2005</v>
      </c>
      <c r="AC42">
        <v>2687320</v>
      </c>
      <c r="AD42" s="1" t="s">
        <v>131</v>
      </c>
      <c r="AF42" t="s">
        <v>12</v>
      </c>
      <c r="AG42" t="s">
        <v>16</v>
      </c>
      <c r="AH42" t="s">
        <v>128</v>
      </c>
    </row>
    <row r="43" spans="1:34" ht="14" customHeight="1" x14ac:dyDescent="0.2">
      <c r="A43">
        <v>192</v>
      </c>
      <c r="B43" t="s">
        <v>64</v>
      </c>
      <c r="C43">
        <v>188652</v>
      </c>
      <c r="D43" t="s">
        <v>15</v>
      </c>
      <c r="E43">
        <v>2006</v>
      </c>
      <c r="F43">
        <v>15295</v>
      </c>
      <c r="G43" t="str">
        <f t="shared" si="1"/>
        <v>FMNH 188652</v>
      </c>
      <c r="H43" t="s">
        <v>21</v>
      </c>
      <c r="I43" t="s">
        <v>11</v>
      </c>
      <c r="J43">
        <v>2006</v>
      </c>
      <c r="K43">
        <v>1.5</v>
      </c>
      <c r="N43" t="s">
        <v>55</v>
      </c>
      <c r="O43" t="str">
        <f t="shared" si="2"/>
        <v>Y</v>
      </c>
      <c r="P43" t="s">
        <v>24</v>
      </c>
      <c r="Q43" t="s">
        <v>42</v>
      </c>
      <c r="T43" t="s">
        <v>12</v>
      </c>
      <c r="U43" t="s">
        <v>18</v>
      </c>
      <c r="W43" t="s">
        <v>132</v>
      </c>
      <c r="X43">
        <v>49.877000000000002</v>
      </c>
      <c r="Y43">
        <v>-16.920110000000001</v>
      </c>
      <c r="Z43">
        <v>18</v>
      </c>
      <c r="AA43">
        <v>3</v>
      </c>
      <c r="AB43">
        <v>2006</v>
      </c>
      <c r="AC43">
        <v>2687420</v>
      </c>
      <c r="AD43" s="1" t="s">
        <v>133</v>
      </c>
      <c r="AF43" t="s">
        <v>12</v>
      </c>
      <c r="AG43" t="s">
        <v>18</v>
      </c>
      <c r="AH43" t="s">
        <v>132</v>
      </c>
    </row>
    <row r="44" spans="1:34" ht="14" customHeight="1" x14ac:dyDescent="0.2">
      <c r="A44">
        <v>193</v>
      </c>
      <c r="B44" t="s">
        <v>64</v>
      </c>
      <c r="C44">
        <v>188653</v>
      </c>
      <c r="D44" t="s">
        <v>15</v>
      </c>
      <c r="E44">
        <v>2006</v>
      </c>
      <c r="F44">
        <v>15296</v>
      </c>
      <c r="G44" t="str">
        <f t="shared" si="1"/>
        <v>FMNH 188653</v>
      </c>
      <c r="H44" t="s">
        <v>21</v>
      </c>
      <c r="I44" t="s">
        <v>11</v>
      </c>
      <c r="J44">
        <v>2006</v>
      </c>
      <c r="K44">
        <v>2</v>
      </c>
      <c r="N44" t="s">
        <v>55</v>
      </c>
      <c r="O44" t="str">
        <f t="shared" si="2"/>
        <v>Y</v>
      </c>
      <c r="P44" t="s">
        <v>24</v>
      </c>
      <c r="Q44" t="s">
        <v>42</v>
      </c>
      <c r="T44" t="s">
        <v>12</v>
      </c>
      <c r="U44" t="s">
        <v>18</v>
      </c>
      <c r="W44" t="s">
        <v>132</v>
      </c>
      <c r="X44">
        <v>49.877000000000002</v>
      </c>
      <c r="Y44">
        <v>-16.920110000000001</v>
      </c>
      <c r="Z44">
        <v>18</v>
      </c>
      <c r="AA44">
        <v>3</v>
      </c>
      <c r="AB44">
        <v>2006</v>
      </c>
      <c r="AC44">
        <v>2687421</v>
      </c>
      <c r="AD44" s="1" t="s">
        <v>134</v>
      </c>
      <c r="AF44" t="s">
        <v>12</v>
      </c>
      <c r="AG44" t="s">
        <v>18</v>
      </c>
      <c r="AH44" t="s">
        <v>132</v>
      </c>
    </row>
    <row r="45" spans="1:34" ht="14" customHeight="1" x14ac:dyDescent="0.2">
      <c r="A45">
        <v>194</v>
      </c>
      <c r="B45" t="s">
        <v>64</v>
      </c>
      <c r="C45">
        <v>188654</v>
      </c>
      <c r="D45" t="s">
        <v>15</v>
      </c>
      <c r="E45">
        <v>2006</v>
      </c>
      <c r="F45">
        <v>15297</v>
      </c>
      <c r="G45" t="str">
        <f t="shared" si="1"/>
        <v>FMNH 188654</v>
      </c>
      <c r="H45" t="s">
        <v>21</v>
      </c>
      <c r="I45" t="s">
        <v>14</v>
      </c>
      <c r="J45">
        <v>2006</v>
      </c>
      <c r="K45">
        <v>2.5</v>
      </c>
      <c r="N45" t="s">
        <v>56</v>
      </c>
      <c r="O45" t="str">
        <f t="shared" si="2"/>
        <v>Y</v>
      </c>
      <c r="P45" t="s">
        <v>24</v>
      </c>
      <c r="Q45" t="s">
        <v>42</v>
      </c>
      <c r="T45" t="s">
        <v>12</v>
      </c>
      <c r="U45" t="s">
        <v>18</v>
      </c>
      <c r="W45" t="s">
        <v>132</v>
      </c>
      <c r="X45">
        <v>49.877000000000002</v>
      </c>
      <c r="Y45">
        <v>-16.920110000000001</v>
      </c>
      <c r="Z45">
        <v>18</v>
      </c>
      <c r="AA45">
        <v>3</v>
      </c>
      <c r="AB45">
        <v>2006</v>
      </c>
      <c r="AC45">
        <v>2687422</v>
      </c>
      <c r="AD45" s="1" t="s">
        <v>135</v>
      </c>
      <c r="AF45" t="s">
        <v>12</v>
      </c>
      <c r="AG45" t="s">
        <v>18</v>
      </c>
      <c r="AH45" t="s">
        <v>132</v>
      </c>
    </row>
    <row r="46" spans="1:34" ht="14" customHeight="1" x14ac:dyDescent="0.2">
      <c r="A46">
        <v>195</v>
      </c>
      <c r="B46" t="s">
        <v>64</v>
      </c>
      <c r="C46">
        <v>188655</v>
      </c>
      <c r="D46" t="s">
        <v>15</v>
      </c>
      <c r="E46">
        <v>2006</v>
      </c>
      <c r="F46">
        <v>15298</v>
      </c>
      <c r="G46" t="str">
        <f t="shared" si="1"/>
        <v>FMNH 188655</v>
      </c>
      <c r="H46" t="s">
        <v>21</v>
      </c>
      <c r="I46" t="s">
        <v>14</v>
      </c>
      <c r="J46">
        <v>2006</v>
      </c>
      <c r="K46">
        <v>1.5</v>
      </c>
      <c r="N46" t="s">
        <v>56</v>
      </c>
      <c r="O46" t="str">
        <f t="shared" si="2"/>
        <v>Y</v>
      </c>
      <c r="P46" t="s">
        <v>24</v>
      </c>
      <c r="Q46" t="s">
        <v>42</v>
      </c>
      <c r="T46" t="s">
        <v>12</v>
      </c>
      <c r="U46" t="s">
        <v>18</v>
      </c>
      <c r="W46" t="s">
        <v>132</v>
      </c>
      <c r="X46">
        <v>49.877000000000002</v>
      </c>
      <c r="Y46">
        <v>-16.920110000000001</v>
      </c>
      <c r="Z46">
        <v>18</v>
      </c>
      <c r="AA46">
        <v>3</v>
      </c>
      <c r="AB46">
        <v>2006</v>
      </c>
      <c r="AC46">
        <v>2687423</v>
      </c>
      <c r="AD46" s="1" t="s">
        <v>136</v>
      </c>
      <c r="AF46" t="s">
        <v>12</v>
      </c>
      <c r="AG46" t="s">
        <v>18</v>
      </c>
      <c r="AH46" t="s">
        <v>132</v>
      </c>
    </row>
    <row r="47" spans="1:34" ht="14" customHeight="1" x14ac:dyDescent="0.2">
      <c r="A47">
        <v>196</v>
      </c>
      <c r="B47" t="s">
        <v>64</v>
      </c>
      <c r="C47">
        <v>188672</v>
      </c>
      <c r="D47" t="s">
        <v>15</v>
      </c>
      <c r="E47">
        <v>2006</v>
      </c>
      <c r="F47">
        <v>15301</v>
      </c>
      <c r="G47" t="str">
        <f t="shared" si="1"/>
        <v>FMNH 188672</v>
      </c>
      <c r="H47" t="s">
        <v>21</v>
      </c>
      <c r="I47" t="s">
        <v>11</v>
      </c>
      <c r="J47">
        <v>2006</v>
      </c>
      <c r="K47">
        <v>3</v>
      </c>
      <c r="N47" t="s">
        <v>58</v>
      </c>
      <c r="O47" t="str">
        <f t="shared" si="2"/>
        <v>Y</v>
      </c>
      <c r="P47" t="s">
        <v>24</v>
      </c>
      <c r="Q47" t="s">
        <v>44</v>
      </c>
      <c r="R47" t="s">
        <v>43</v>
      </c>
      <c r="T47" t="s">
        <v>12</v>
      </c>
      <c r="U47" t="s">
        <v>18</v>
      </c>
      <c r="W47" t="s">
        <v>132</v>
      </c>
      <c r="X47">
        <v>49.877000000000002</v>
      </c>
      <c r="Y47">
        <v>-16.920110000000001</v>
      </c>
      <c r="Z47">
        <v>18</v>
      </c>
      <c r="AA47">
        <v>3</v>
      </c>
      <c r="AB47">
        <v>2006</v>
      </c>
      <c r="AC47">
        <v>2687440</v>
      </c>
      <c r="AD47" s="1" t="s">
        <v>137</v>
      </c>
      <c r="AE47" t="s">
        <v>26</v>
      </c>
      <c r="AF47" t="s">
        <v>12</v>
      </c>
      <c r="AG47" t="s">
        <v>18</v>
      </c>
      <c r="AH47" t="s">
        <v>132</v>
      </c>
    </row>
    <row r="48" spans="1:34" ht="14" customHeight="1" x14ac:dyDescent="0.2">
      <c r="A48">
        <v>438</v>
      </c>
      <c r="B48" t="s">
        <v>64</v>
      </c>
      <c r="C48">
        <v>85225</v>
      </c>
      <c r="D48" t="s">
        <v>28</v>
      </c>
      <c r="E48">
        <v>1948</v>
      </c>
      <c r="F48">
        <v>4466</v>
      </c>
      <c r="G48" t="str">
        <f t="shared" si="1"/>
        <v>FMNH 85225</v>
      </c>
      <c r="H48" t="s">
        <v>29</v>
      </c>
      <c r="I48" t="s">
        <v>11</v>
      </c>
      <c r="J48">
        <v>1948</v>
      </c>
      <c r="K48">
        <v>2.5</v>
      </c>
      <c r="O48" t="str">
        <f t="shared" si="2"/>
        <v>Y</v>
      </c>
      <c r="P48" t="s">
        <v>24</v>
      </c>
      <c r="Q48" t="s">
        <v>43</v>
      </c>
      <c r="T48" t="s">
        <v>12</v>
      </c>
      <c r="U48" t="s">
        <v>22</v>
      </c>
      <c r="W48" t="s">
        <v>27</v>
      </c>
      <c r="X48">
        <v>47</v>
      </c>
      <c r="Y48">
        <v>-24.400030099999999</v>
      </c>
      <c r="Z48">
        <v>23</v>
      </c>
      <c r="AA48">
        <v>11</v>
      </c>
      <c r="AB48">
        <v>1948</v>
      </c>
      <c r="AC48">
        <v>2584096</v>
      </c>
      <c r="AD48" s="1" t="s">
        <v>139</v>
      </c>
      <c r="AF48" t="s">
        <v>12</v>
      </c>
      <c r="AG48" t="s">
        <v>22</v>
      </c>
      <c r="AH48" t="s">
        <v>27</v>
      </c>
    </row>
    <row r="49" spans="1:34" ht="14" customHeight="1" x14ac:dyDescent="0.2">
      <c r="A49">
        <v>439</v>
      </c>
      <c r="B49" t="s">
        <v>64</v>
      </c>
      <c r="C49">
        <v>85226</v>
      </c>
      <c r="D49" t="s">
        <v>28</v>
      </c>
      <c r="E49">
        <v>1948</v>
      </c>
      <c r="F49">
        <v>4519</v>
      </c>
      <c r="G49" t="str">
        <f t="shared" si="1"/>
        <v>FMNH 85226</v>
      </c>
      <c r="H49" t="s">
        <v>29</v>
      </c>
      <c r="I49" t="s">
        <v>11</v>
      </c>
      <c r="J49">
        <v>1948</v>
      </c>
      <c r="K49">
        <v>3</v>
      </c>
      <c r="O49" t="str">
        <f t="shared" si="2"/>
        <v>Y</v>
      </c>
      <c r="P49" t="s">
        <v>24</v>
      </c>
      <c r="Q49" t="s">
        <v>43</v>
      </c>
      <c r="T49" t="s">
        <v>12</v>
      </c>
      <c r="U49" t="s">
        <v>22</v>
      </c>
      <c r="W49" t="s">
        <v>27</v>
      </c>
      <c r="X49">
        <v>47</v>
      </c>
      <c r="Y49">
        <v>-24.400030099999999</v>
      </c>
      <c r="Z49">
        <v>17</v>
      </c>
      <c r="AA49">
        <v>12</v>
      </c>
      <c r="AB49">
        <v>1948</v>
      </c>
      <c r="AC49">
        <v>2584097</v>
      </c>
      <c r="AD49" s="1" t="s">
        <v>140</v>
      </c>
      <c r="AF49" t="s">
        <v>12</v>
      </c>
      <c r="AG49" t="s">
        <v>22</v>
      </c>
      <c r="AH49" t="s">
        <v>27</v>
      </c>
    </row>
    <row r="50" spans="1:34" ht="14" customHeight="1" x14ac:dyDescent="0.2">
      <c r="A50">
        <v>440</v>
      </c>
      <c r="B50" t="s">
        <v>64</v>
      </c>
      <c r="C50">
        <v>85223</v>
      </c>
      <c r="D50" t="s">
        <v>28</v>
      </c>
      <c r="E50">
        <v>1948</v>
      </c>
      <c r="F50">
        <v>4422</v>
      </c>
      <c r="G50" t="str">
        <f t="shared" si="1"/>
        <v>FMNH 85223</v>
      </c>
      <c r="H50" t="s">
        <v>29</v>
      </c>
      <c r="I50" t="s">
        <v>11</v>
      </c>
      <c r="J50">
        <v>1948</v>
      </c>
      <c r="O50" t="str">
        <f t="shared" si="2"/>
        <v>Y</v>
      </c>
      <c r="P50" t="s">
        <v>24</v>
      </c>
      <c r="Q50" t="s">
        <v>43</v>
      </c>
      <c r="T50" t="s">
        <v>12</v>
      </c>
      <c r="U50" t="s">
        <v>22</v>
      </c>
      <c r="W50" t="s">
        <v>138</v>
      </c>
      <c r="X50">
        <v>43.900001500000002</v>
      </c>
      <c r="Y50">
        <v>-23.433299999999999</v>
      </c>
      <c r="Z50">
        <v>27</v>
      </c>
      <c r="AA50">
        <v>10</v>
      </c>
      <c r="AB50">
        <v>1948</v>
      </c>
      <c r="AC50">
        <v>2584094</v>
      </c>
      <c r="AD50" s="1" t="s">
        <v>141</v>
      </c>
      <c r="AE50" t="s">
        <v>142</v>
      </c>
      <c r="AF50" t="s">
        <v>12</v>
      </c>
      <c r="AG50" t="s">
        <v>22</v>
      </c>
      <c r="AH50" t="s">
        <v>138</v>
      </c>
    </row>
    <row r="51" spans="1:34" ht="14" customHeight="1" x14ac:dyDescent="0.2">
      <c r="A51">
        <v>441</v>
      </c>
      <c r="B51" t="s">
        <v>64</v>
      </c>
      <c r="C51">
        <v>85224</v>
      </c>
      <c r="D51" t="s">
        <v>28</v>
      </c>
      <c r="E51">
        <v>1948</v>
      </c>
      <c r="F51">
        <v>4436</v>
      </c>
      <c r="G51" t="str">
        <f t="shared" si="1"/>
        <v>FMNH 85224</v>
      </c>
      <c r="H51" t="s">
        <v>29</v>
      </c>
      <c r="I51" t="s">
        <v>14</v>
      </c>
      <c r="J51">
        <v>1948</v>
      </c>
      <c r="O51" t="str">
        <f t="shared" si="2"/>
        <v>Y</v>
      </c>
      <c r="P51" t="s">
        <v>24</v>
      </c>
      <c r="Q51" t="s">
        <v>43</v>
      </c>
      <c r="T51" t="s">
        <v>12</v>
      </c>
      <c r="U51" t="s">
        <v>22</v>
      </c>
      <c r="W51" t="s">
        <v>138</v>
      </c>
      <c r="X51">
        <v>43.900001500000002</v>
      </c>
      <c r="Y51">
        <v>-23.433299999999999</v>
      </c>
      <c r="Z51">
        <v>28</v>
      </c>
      <c r="AA51">
        <v>10</v>
      </c>
      <c r="AB51">
        <v>1948</v>
      </c>
      <c r="AC51">
        <v>2584095</v>
      </c>
      <c r="AD51" s="1" t="s">
        <v>143</v>
      </c>
      <c r="AE51" t="s">
        <v>142</v>
      </c>
      <c r="AF51" t="s">
        <v>12</v>
      </c>
      <c r="AG51" t="s">
        <v>22</v>
      </c>
      <c r="AH51" t="s">
        <v>138</v>
      </c>
    </row>
    <row r="52" spans="1:34" ht="14" customHeight="1" x14ac:dyDescent="0.2">
      <c r="A52">
        <v>442</v>
      </c>
      <c r="B52" t="s">
        <v>64</v>
      </c>
      <c r="C52">
        <v>34187</v>
      </c>
      <c r="D52" t="s">
        <v>144</v>
      </c>
      <c r="E52">
        <v>1915</v>
      </c>
      <c r="F52">
        <v>46</v>
      </c>
      <c r="G52" t="str">
        <f t="shared" si="1"/>
        <v>FMNH 34187</v>
      </c>
      <c r="H52" t="s">
        <v>30</v>
      </c>
      <c r="I52" t="s">
        <v>11</v>
      </c>
      <c r="J52">
        <v>1915</v>
      </c>
      <c r="K52">
        <v>2.5</v>
      </c>
      <c r="O52" t="str">
        <f t="shared" si="2"/>
        <v>Y</v>
      </c>
      <c r="P52" t="s">
        <v>24</v>
      </c>
      <c r="Q52" t="s">
        <v>43</v>
      </c>
      <c r="T52" t="s">
        <v>12</v>
      </c>
      <c r="U52" t="s">
        <v>22</v>
      </c>
      <c r="W52" t="s">
        <v>145</v>
      </c>
      <c r="Z52">
        <v>8</v>
      </c>
      <c r="AA52">
        <v>7</v>
      </c>
      <c r="AB52">
        <v>1915</v>
      </c>
      <c r="AC52">
        <v>2533413</v>
      </c>
      <c r="AD52" s="1" t="s">
        <v>146</v>
      </c>
      <c r="AF52" t="s">
        <v>12</v>
      </c>
      <c r="AG52" t="s">
        <v>22</v>
      </c>
      <c r="AH52" t="s">
        <v>145</v>
      </c>
    </row>
  </sheetData>
  <autoFilter ref="A1:AH52" xr:uid="{00000000-0009-0000-0000-000001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EID tooth requests form</vt:lpstr>
      <vt:lpstr>PTR tooth requests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Ferguson</dc:creator>
  <cp:lastModifiedBy>Emily Cornelius</cp:lastModifiedBy>
  <dcterms:created xsi:type="dcterms:W3CDTF">2023-03-23T21:02:42Z</dcterms:created>
  <dcterms:modified xsi:type="dcterms:W3CDTF">2023-10-17T13:55:33Z</dcterms:modified>
</cp:coreProperties>
</file>