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<sst xmlns="http://schemas.openxmlformats.org/spreadsheetml/2006/main" count="21" uniqueCount="20">
  <si>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Sequencing costs</t>
  </si>
  <si>
    <t>platform</t>
  </si>
  <si>
    <t>cost</t>
  </si>
  <si>
    <t>coverage</t>
  </si>
  <si>
    <t>reads</t>
  </si>
  <si>
    <t>n targets</t>
  </si>
  <si>
    <t>NovaSeq SP 100SR/10x</t>
  </si>
  <si>
    <t>coverage / target</t>
  </si>
  <si>
    <t>NovaSeq S4 150PE</t>
  </si>
  <si>
    <t>req reads / sample</t>
  </si>
  <si>
    <t>sequencer reads / run</t>
  </si>
  <si>
    <t>novaseq cost</t>
  </si>
  <si>
    <t>samples / sequencing run</t>
  </si>
  <si>
    <t>cost / sample</t>
  </si>
  <si>
    <t>MyBaits based capture</t>
  </si>
  <si>
    <t>48 RXN, 1-20K probes</t>
  </si>
  <si>
    <t>library prep / sample</t>
  </si>
  <si>
    <t>n samples</t>
  </si>
  <si>
    <t>total cost</t>
  </si>
  <si>
    <t>Total cost /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</si>
</sst>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11111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1" xfId="0" applyAlignment="1" applyFont="1" applyNumberFormat="1">
      <alignment readingOrder="0"/>
    </xf>
    <xf borderId="5" fillId="0" fontId="2" numFmtId="11" xfId="0" applyBorder="1" applyFont="1" applyNumberFormat="1"/>
    <xf borderId="4" fillId="0" fontId="2" numFmtId="0" xfId="0" applyAlignment="1" applyBorder="1" applyFont="1">
      <alignment readingOrder="0"/>
    </xf>
    <xf borderId="0" fillId="0" fontId="2" numFmtId="0" xfId="0" applyFont="1"/>
    <xf borderId="5" fillId="0" fontId="2" numFmtId="0" xfId="0" applyBorder="1" applyFont="1"/>
    <xf borderId="0" fillId="0" fontId="2" numFmtId="11" xfId="0" applyFont="1" applyNumberFormat="1"/>
    <xf borderId="0" fillId="0" fontId="2" numFmtId="164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4" max="4" width="20.0"/>
  </cols>
  <sheetData>
    <row r="1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  <c r="G1" s="4" t="s">
        <v>4</v>
      </c>
    </row>
    <row r="2">
      <c r="A2" s="5" t="s">
        <v>5</v>
      </c>
      <c r="B2" s="6">
        <v>10000.0</v>
      </c>
      <c r="D2" s="7" t="s">
        <v>6</v>
      </c>
      <c r="E2" s="6">
        <v>2000.0</v>
      </c>
      <c r="F2" s="8">
        <v>8.0E10</v>
      </c>
      <c r="G2" s="9">
        <f>F2/100</f>
        <v>800000000</v>
      </c>
    </row>
    <row r="3">
      <c r="A3" s="5" t="s">
        <v>7</v>
      </c>
      <c r="B3" s="6">
        <v>200.0</v>
      </c>
      <c r="D3" s="7" t="s">
        <v>8</v>
      </c>
      <c r="E3" s="6">
        <v>6300.0</v>
      </c>
      <c r="F3" s="8">
        <v>9.0E11</v>
      </c>
      <c r="G3" s="9">
        <f>F3/300</f>
        <v>3000000000</v>
      </c>
    </row>
    <row r="4">
      <c r="A4" s="10" t="s">
        <v>9</v>
      </c>
      <c r="B4" s="11">
        <f>B3*B2</f>
        <v>2000000</v>
      </c>
      <c r="G4" s="12"/>
    </row>
    <row r="5">
      <c r="A5" s="10" t="s">
        <v>10</v>
      </c>
      <c r="B5" s="13">
        <f>G2</f>
        <v>800000000</v>
      </c>
      <c r="G5" s="12"/>
    </row>
    <row r="6">
      <c r="A6" s="10" t="s">
        <v>11</v>
      </c>
      <c r="B6" s="14">
        <f>E2</f>
        <v>2000</v>
      </c>
      <c r="G6" s="12"/>
    </row>
    <row r="7">
      <c r="A7" s="5" t="s">
        <v>12</v>
      </c>
      <c r="B7" s="15">
        <f>B5/B4</f>
        <v>400</v>
      </c>
      <c r="G7" s="12"/>
    </row>
    <row r="8">
      <c r="A8" s="5" t="s">
        <v>13</v>
      </c>
      <c r="B8" s="16">
        <f>B6/B7</f>
        <v>5</v>
      </c>
      <c r="G8" s="12"/>
    </row>
    <row r="9">
      <c r="A9" s="17"/>
      <c r="B9" s="18"/>
      <c r="C9" s="18"/>
      <c r="D9" s="18"/>
      <c r="E9" s="18"/>
      <c r="F9" s="18"/>
      <c r="G9" s="19"/>
    </row>
    <row r="11">
      <c r="A11" s="20" t="s">
        <v>14</v>
      </c>
    </row>
    <row r="13">
      <c r="A13" s="20" t="s">
        <v>15</v>
      </c>
      <c r="B13" s="21">
        <v>5990.0</v>
      </c>
    </row>
    <row r="14">
      <c r="A14" s="20" t="s">
        <v>16</v>
      </c>
      <c r="B14" s="22">
        <v>10.0</v>
      </c>
    </row>
    <row r="15">
      <c r="A15" s="6" t="s">
        <v>17</v>
      </c>
      <c r="B15" s="6">
        <v>3000.0</v>
      </c>
    </row>
    <row r="16">
      <c r="A16" s="6" t="s">
        <v>18</v>
      </c>
      <c r="B16" s="23">
        <f>B15*B14+B13</f>
        <v>35990</v>
      </c>
    </row>
    <row r="17">
      <c r="A17" s="20" t="s">
        <v>13</v>
      </c>
      <c r="B17" s="24">
        <f>B16/B15</f>
        <v>11.99666667</v>
      </c>
    </row>
    <row r="21">
      <c r="A21" s="20" t="s">
        <v>19</v>
      </c>
      <c r="B21" s="16">
        <f>B8+B17</f>
        <v>16.99666667</v>
      </c>
    </row>
  </sheetData>
  <drawing r:id="rId1"/>
</worksheet>
</file>