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ccorp-my.sharepoint.com/personal/ryan_cpccorp_net/Documents/5s/"/>
    </mc:Choice>
  </mc:AlternateContent>
  <xr:revisionPtr revIDLastSave="0" documentId="8_{6ECCE90F-0BA8-482E-98F7-CF3051F0DBD9}" xr6:coauthVersionLast="33" xr6:coauthVersionMax="33" xr10:uidLastSave="{00000000-0000-0000-0000-000000000000}"/>
  <bookViews>
    <workbookView xWindow="0" yWindow="4050" windowWidth="21570" windowHeight="8100" xr2:uid="{9B652BC9-54DE-4FAD-A62D-BA1C1639C885}"/>
  </bookViews>
  <sheets>
    <sheet name="Wall Inventory" sheetId="1" r:id="rId1"/>
    <sheet name="Drawer Inventory" sheetId="8" r:id="rId2"/>
    <sheet name="Office Inventory" sheetId="2" r:id="rId3"/>
    <sheet name="Brown Cabinet Inventory" sheetId="3" r:id="rId4"/>
    <sheet name="Temporary Cabinet Inventory" sheetId="7" r:id="rId5"/>
    <sheet name="Cabinet 3" sheetId="4" r:id="rId6"/>
    <sheet name="Cabinet 2" sheetId="5" r:id="rId7"/>
    <sheet name="Cabinet 1" sheetId="6" r:id="rId8"/>
  </sheets>
  <definedNames>
    <definedName name="_xlnm._FilterDatabase" localSheetId="0" hidden="1">'Wall Inventory'!$D$2:$D$50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83" i="1" l="1"/>
  <c r="S373" i="1"/>
  <c r="S372" i="1"/>
  <c r="S371" i="1"/>
  <c r="S370" i="1"/>
  <c r="S367" i="1"/>
  <c r="S366" i="1"/>
  <c r="S365" i="1"/>
  <c r="S364" i="1"/>
  <c r="S363" i="1"/>
  <c r="S362" i="1"/>
  <c r="S356" i="1"/>
  <c r="S350" i="1"/>
  <c r="S344" i="1"/>
  <c r="S361" i="1"/>
  <c r="S355" i="1"/>
  <c r="S349" i="1"/>
  <c r="S360" i="1"/>
  <c r="S354" i="1"/>
  <c r="S359" i="1"/>
  <c r="S353" i="1"/>
  <c r="S347" i="1"/>
  <c r="S358" i="1"/>
  <c r="S352" i="1"/>
  <c r="S346" i="1"/>
  <c r="S340" i="1"/>
  <c r="S329" i="1"/>
  <c r="S330" i="1"/>
  <c r="S331" i="1" s="1"/>
  <c r="S332" i="1" s="1"/>
  <c r="S328" i="1"/>
  <c r="S231" i="1" l="1"/>
  <c r="S232" i="1" s="1"/>
  <c r="S233" i="1" s="1"/>
  <c r="S234" i="1" s="1"/>
  <c r="S235" i="1" s="1"/>
  <c r="S230" i="1"/>
  <c r="S224" i="1"/>
  <c r="S225" i="1" s="1"/>
  <c r="S226" i="1" s="1"/>
  <c r="S227" i="1" s="1"/>
  <c r="S228" i="1" s="1"/>
  <c r="S223" i="1"/>
  <c r="S158" i="1"/>
  <c r="S159" i="1" s="1"/>
  <c r="S160" i="1" s="1"/>
  <c r="S161" i="1" s="1"/>
  <c r="S162" i="1" s="1"/>
  <c r="S152" i="1"/>
  <c r="S153" i="1" s="1"/>
  <c r="S154" i="1" s="1"/>
  <c r="S155" i="1" s="1"/>
  <c r="S156" i="1" s="1"/>
  <c r="S144" i="1"/>
  <c r="S145" i="1" s="1"/>
  <c r="S146" i="1" s="1"/>
  <c r="S147" i="1" s="1"/>
  <c r="S148" i="1" s="1"/>
  <c r="S136" i="1"/>
  <c r="S137" i="1" s="1"/>
  <c r="S138" i="1" s="1"/>
  <c r="S139" i="1" s="1"/>
  <c r="S140" i="1" s="1"/>
  <c r="S128" i="1"/>
  <c r="S129" i="1" s="1"/>
  <c r="S130" i="1" s="1"/>
  <c r="S131" i="1" s="1"/>
  <c r="S132" i="1" s="1"/>
  <c r="S122" i="1"/>
  <c r="S123" i="1" s="1"/>
  <c r="S124" i="1" s="1"/>
  <c r="S125" i="1" s="1"/>
  <c r="S126" i="1" s="1"/>
  <c r="S116" i="1"/>
  <c r="S117" i="1" s="1"/>
  <c r="S118" i="1" s="1"/>
  <c r="S119" i="1" s="1"/>
  <c r="S120" i="1" s="1"/>
  <c r="S112" i="1"/>
  <c r="S113" i="1" s="1"/>
  <c r="S114" i="1" s="1"/>
  <c r="S68" i="1"/>
  <c r="S69" i="1" s="1"/>
  <c r="S70" i="1" s="1"/>
  <c r="S71" i="1" s="1"/>
  <c r="S72" i="1" s="1"/>
  <c r="S73" i="1" s="1"/>
  <c r="S59" i="1"/>
  <c r="S60" i="1" s="1"/>
  <c r="S61" i="1" s="1"/>
  <c r="S62" i="1" s="1"/>
  <c r="S63" i="1" s="1"/>
  <c r="S64" i="1" s="1"/>
  <c r="S65" i="1" s="1"/>
  <c r="S66" i="1" s="1"/>
  <c r="S53" i="1"/>
  <c r="S54" i="1" s="1"/>
  <c r="S55" i="1" s="1"/>
  <c r="S56" i="1" s="1"/>
  <c r="S57" i="1" s="1"/>
  <c r="R11" i="1" l="1"/>
  <c r="R10" i="1"/>
  <c r="R9" i="1"/>
  <c r="R8" i="1"/>
  <c r="R44" i="1"/>
  <c r="R45" i="1"/>
  <c r="R33" i="1"/>
  <c r="R32" i="1"/>
  <c r="R5" i="2" l="1"/>
  <c r="P9" i="2"/>
  <c r="P7" i="2"/>
  <c r="K10" i="2"/>
  <c r="K9" i="2"/>
  <c r="O9" i="2" s="1"/>
  <c r="K8" i="2"/>
  <c r="K7" i="2"/>
  <c r="O7" i="2" s="1"/>
  <c r="K6" i="2"/>
  <c r="K5" i="2"/>
  <c r="O5" i="2" s="1"/>
  <c r="P5" i="2" s="1"/>
  <c r="V46" i="1" l="1"/>
  <c r="V34" i="1"/>
  <c r="R26" i="1"/>
  <c r="R50" i="1"/>
  <c r="R43" i="1"/>
  <c r="R38" i="1"/>
  <c r="R31" i="1"/>
  <c r="R21" i="1"/>
  <c r="R16" i="1"/>
  <c r="R17" i="1"/>
  <c r="R5" i="1"/>
  <c r="R6" i="1"/>
  <c r="R7" i="1"/>
  <c r="R12" i="1"/>
  <c r="R13" i="1"/>
  <c r="R14" i="1"/>
  <c r="R15" i="1"/>
  <c r="R18" i="1"/>
  <c r="R19" i="1"/>
  <c r="R20" i="1"/>
  <c r="R22" i="1"/>
  <c r="R23" i="1"/>
  <c r="R24" i="1"/>
  <c r="R25" i="1"/>
  <c r="R27" i="1"/>
  <c r="R28" i="1"/>
  <c r="R29" i="1"/>
  <c r="R30" i="1"/>
  <c r="R34" i="1"/>
  <c r="R35" i="1"/>
  <c r="R36" i="1"/>
  <c r="R37" i="1"/>
  <c r="R39" i="1"/>
  <c r="R40" i="1"/>
  <c r="R41" i="1"/>
  <c r="R42" i="1"/>
  <c r="R46" i="1"/>
  <c r="R47" i="1"/>
  <c r="R48" i="1"/>
  <c r="R49" i="1"/>
  <c r="R4" i="1"/>
  <c r="V12" i="1" l="1"/>
  <c r="W12" i="1" s="1"/>
  <c r="V27" i="1"/>
  <c r="W27" i="1" s="1"/>
  <c r="V4" i="1"/>
  <c r="V5" i="1" s="1"/>
  <c r="V6" i="1" s="1"/>
  <c r="V7" i="1" s="1"/>
  <c r="V22" i="1"/>
  <c r="W22" i="1" s="1"/>
  <c r="V17" i="1"/>
  <c r="W17" i="1" s="1"/>
  <c r="W34" i="1"/>
  <c r="V39" i="1"/>
  <c r="W39" i="1" s="1"/>
  <c r="W46" i="1"/>
  <c r="W4" i="1" l="1"/>
  <c r="Y4" i="1" s="1"/>
</calcChain>
</file>

<file path=xl/sharedStrings.xml><?xml version="1.0" encoding="utf-8"?>
<sst xmlns="http://schemas.openxmlformats.org/spreadsheetml/2006/main" count="1575" uniqueCount="249">
  <si>
    <t>Nipple</t>
  </si>
  <si>
    <t>Capscrew</t>
  </si>
  <si>
    <t>Nut</t>
  </si>
  <si>
    <t>Washer</t>
  </si>
  <si>
    <t>Coupling</t>
  </si>
  <si>
    <t>Bushings</t>
  </si>
  <si>
    <t>Cap</t>
  </si>
  <si>
    <t>Plug</t>
  </si>
  <si>
    <t>Tee</t>
  </si>
  <si>
    <t>Elbow</t>
  </si>
  <si>
    <t>Part Type</t>
  </si>
  <si>
    <t>Length</t>
  </si>
  <si>
    <t>Part Material</t>
  </si>
  <si>
    <t>Welded Steel</t>
  </si>
  <si>
    <t>1/4"</t>
  </si>
  <si>
    <t>3"</t>
  </si>
  <si>
    <t>Vendor</t>
  </si>
  <si>
    <t>Grainger</t>
  </si>
  <si>
    <t>Kimball</t>
  </si>
  <si>
    <t>McMaster-Carr</t>
  </si>
  <si>
    <t>Lawson</t>
  </si>
  <si>
    <t>Price/Unit</t>
  </si>
  <si>
    <t>Part Number</t>
  </si>
  <si>
    <t>Unit</t>
  </si>
  <si>
    <t>Part Dimensions</t>
  </si>
  <si>
    <t>Part Categories</t>
  </si>
  <si>
    <t>Socket Head</t>
  </si>
  <si>
    <t>1 -1/4"</t>
  </si>
  <si>
    <t>1 - 3/4"</t>
  </si>
  <si>
    <t>Diameter/Thread Size</t>
  </si>
  <si>
    <t>5/16" - 18</t>
  </si>
  <si>
    <t>2 - 1/4"</t>
  </si>
  <si>
    <t>1/4" - 20</t>
  </si>
  <si>
    <t>1 - 1/4"</t>
  </si>
  <si>
    <t>1/4" - 3/4"</t>
  </si>
  <si>
    <t>Price</t>
  </si>
  <si>
    <t>Hex</t>
  </si>
  <si>
    <t>Flat</t>
  </si>
  <si>
    <t>2300X4</t>
  </si>
  <si>
    <t>3594 01</t>
  </si>
  <si>
    <t>3596 01</t>
  </si>
  <si>
    <t>FA68400</t>
  </si>
  <si>
    <t>FA88435</t>
  </si>
  <si>
    <t>4XU46</t>
  </si>
  <si>
    <t>4XU48</t>
  </si>
  <si>
    <t>22TR11</t>
  </si>
  <si>
    <t>3HDZ2</t>
  </si>
  <si>
    <t>6YPH2</t>
  </si>
  <si>
    <t>2GB92</t>
  </si>
  <si>
    <t>5P623</t>
  </si>
  <si>
    <t>91251A349</t>
  </si>
  <si>
    <t>90044A119</t>
  </si>
  <si>
    <t>91251A544</t>
  </si>
  <si>
    <t>44615K452</t>
  </si>
  <si>
    <t>98023A029</t>
  </si>
  <si>
    <t>94895A029</t>
  </si>
  <si>
    <t>95036A016</t>
  </si>
  <si>
    <t>Brown Bolt</t>
  </si>
  <si>
    <t>10F125KCS</t>
  </si>
  <si>
    <t>10F175KCS</t>
  </si>
  <si>
    <t>31C225KCS</t>
  </si>
  <si>
    <t>25C125KCS</t>
  </si>
  <si>
    <t>Pack of</t>
  </si>
  <si>
    <t xml:space="preserve">Grade </t>
  </si>
  <si>
    <t>31CNUC8Z</t>
  </si>
  <si>
    <t>25CNFH8Y</t>
  </si>
  <si>
    <t>25NWA3Y</t>
  </si>
  <si>
    <t>Preference</t>
  </si>
  <si>
    <t>Cheapest Option</t>
  </si>
  <si>
    <t>Respective Prices</t>
  </si>
  <si>
    <t>Order Amount</t>
  </si>
  <si>
    <t>Order Total</t>
  </si>
  <si>
    <t>Hand Tap</t>
  </si>
  <si>
    <t>Flute = 4</t>
  </si>
  <si>
    <t>Bottoming</t>
  </si>
  <si>
    <t>#10</t>
  </si>
  <si>
    <t xml:space="preserve">2522A819 </t>
  </si>
  <si>
    <t xml:space="preserve">2522A719 </t>
  </si>
  <si>
    <t xml:space="preserve">2522A779 </t>
  </si>
  <si>
    <t>Never Ordered</t>
  </si>
  <si>
    <t>Mechanical</t>
  </si>
  <si>
    <t>Electrical</t>
  </si>
  <si>
    <t>Fuses</t>
  </si>
  <si>
    <t>RK1</t>
  </si>
  <si>
    <t>RK4</t>
  </si>
  <si>
    <t>RK5</t>
  </si>
  <si>
    <t>Rod</t>
  </si>
  <si>
    <t>Bielement</t>
  </si>
  <si>
    <t>Amps</t>
  </si>
  <si>
    <t>Rating</t>
  </si>
  <si>
    <t>Style</t>
  </si>
  <si>
    <t>Voltage</t>
  </si>
  <si>
    <t>Cleaning</t>
  </si>
  <si>
    <t>Fin-Tool Kit</t>
  </si>
  <si>
    <t>Bagger Tape</t>
  </si>
  <si>
    <t>Valves</t>
  </si>
  <si>
    <t>Bearings</t>
  </si>
  <si>
    <t>Plant Supplies</t>
  </si>
  <si>
    <t>Tape</t>
  </si>
  <si>
    <t>Cabinet 3</t>
  </si>
  <si>
    <t>Cabinet 2</t>
  </si>
  <si>
    <t>Cabinet 1</t>
  </si>
  <si>
    <t>Label Ink</t>
  </si>
  <si>
    <t>Rough Tape</t>
  </si>
  <si>
    <t>Regulators</t>
  </si>
  <si>
    <t>Shelf 3</t>
  </si>
  <si>
    <t>Shelf 2</t>
  </si>
  <si>
    <t>Shelf 5</t>
  </si>
  <si>
    <t>Shelf 4</t>
  </si>
  <si>
    <t>Shelf 1</t>
  </si>
  <si>
    <t>Cable Tie</t>
  </si>
  <si>
    <t>3/16W</t>
  </si>
  <si>
    <t>5/16W</t>
  </si>
  <si>
    <t>9/64L</t>
  </si>
  <si>
    <t>5-1/2W</t>
  </si>
  <si>
    <t>3/32W</t>
  </si>
  <si>
    <t>Class CC</t>
  </si>
  <si>
    <t>LPCC</t>
  </si>
  <si>
    <t>600V</t>
  </si>
  <si>
    <t>15A</t>
  </si>
  <si>
    <t>10A</t>
  </si>
  <si>
    <t>1/2A</t>
  </si>
  <si>
    <t>1-1/2A</t>
  </si>
  <si>
    <t>20A</t>
  </si>
  <si>
    <t>CCMR</t>
  </si>
  <si>
    <t>Straight</t>
  </si>
  <si>
    <t>Tube/NPT Connector</t>
  </si>
  <si>
    <t>3/8"</t>
  </si>
  <si>
    <t>1/8"</t>
  </si>
  <si>
    <t>Union</t>
  </si>
  <si>
    <t>3/4"</t>
  </si>
  <si>
    <t>FA68001</t>
  </si>
  <si>
    <t>FA68002</t>
  </si>
  <si>
    <t>Nylon Lock</t>
  </si>
  <si>
    <t>1/4"-20</t>
  </si>
  <si>
    <t>L:awson</t>
  </si>
  <si>
    <t>7/16"-14</t>
  </si>
  <si>
    <t>FA68403</t>
  </si>
  <si>
    <t>1-1/2"</t>
  </si>
  <si>
    <t>Heavy Blk Steel</t>
  </si>
  <si>
    <t>1/2"</t>
  </si>
  <si>
    <t>Product Quantity</t>
  </si>
  <si>
    <t>Amount in Stock</t>
  </si>
  <si>
    <t>F NPT x F NPT</t>
  </si>
  <si>
    <t>1/2" - 14</t>
  </si>
  <si>
    <t>3/4" -14</t>
  </si>
  <si>
    <t>3000 PSI Steel</t>
  </si>
  <si>
    <t>1" - 11</t>
  </si>
  <si>
    <t>1/8" - 27</t>
  </si>
  <si>
    <t>1/4" - 18</t>
  </si>
  <si>
    <t>3/8" - 18</t>
  </si>
  <si>
    <t>M NPT x F NPT</t>
  </si>
  <si>
    <t>150/300 PSI Malleable Iron</t>
  </si>
  <si>
    <t>1/2"-14</t>
  </si>
  <si>
    <t>3/8"-18</t>
  </si>
  <si>
    <t>1/4"-18</t>
  </si>
  <si>
    <t>3/4"-14</t>
  </si>
  <si>
    <t>Bolt</t>
  </si>
  <si>
    <t>Zinc Plated Steel</t>
  </si>
  <si>
    <t>Anchor Wedge type stud</t>
  </si>
  <si>
    <t>1-3/4"</t>
  </si>
  <si>
    <t>2-1/4"</t>
  </si>
  <si>
    <t>3-1/4"</t>
  </si>
  <si>
    <t>2-3/4"</t>
  </si>
  <si>
    <t>3-3/4"</t>
  </si>
  <si>
    <t>3-1/2"</t>
  </si>
  <si>
    <t>4-1/4"</t>
  </si>
  <si>
    <t>3-4"</t>
  </si>
  <si>
    <t>5/8"</t>
  </si>
  <si>
    <t>M NPT x M NPT</t>
  </si>
  <si>
    <t>3/4" - 14</t>
  </si>
  <si>
    <t>1 - 1/2"</t>
  </si>
  <si>
    <t>2 - 1/2"</t>
  </si>
  <si>
    <t>2"</t>
  </si>
  <si>
    <t>Close</t>
  </si>
  <si>
    <t>Location</t>
  </si>
  <si>
    <t>Cub</t>
  </si>
  <si>
    <t>Row</t>
  </si>
  <si>
    <t>A</t>
  </si>
  <si>
    <t>Cub A</t>
  </si>
  <si>
    <t>1" - 11 - 1/2</t>
  </si>
  <si>
    <t>3 - 1/2"</t>
  </si>
  <si>
    <t>4"</t>
  </si>
  <si>
    <t>Street</t>
  </si>
  <si>
    <t>F NPT x F NPT x F NPT</t>
  </si>
  <si>
    <t>Min</t>
  </si>
  <si>
    <t>Max</t>
  </si>
  <si>
    <t>Cub B</t>
  </si>
  <si>
    <t>Column</t>
  </si>
  <si>
    <t>B</t>
  </si>
  <si>
    <t>C</t>
  </si>
  <si>
    <t>D</t>
  </si>
  <si>
    <t>E</t>
  </si>
  <si>
    <t>F</t>
  </si>
  <si>
    <t>G</t>
  </si>
  <si>
    <t>H</t>
  </si>
  <si>
    <t>150 PSI Steel</t>
  </si>
  <si>
    <t>150 PSI Malleable Iron</t>
  </si>
  <si>
    <t>Reducing</t>
  </si>
  <si>
    <t>150/300 PSI Steel</t>
  </si>
  <si>
    <t>5"</t>
  </si>
  <si>
    <t>Cub C</t>
  </si>
  <si>
    <t>C5506x5</t>
  </si>
  <si>
    <t>C5355x8x4</t>
  </si>
  <si>
    <t>C5505x10</t>
  </si>
  <si>
    <t>Carbon Steel</t>
  </si>
  <si>
    <t>Hydraulic</t>
  </si>
  <si>
    <t>Connection</t>
  </si>
  <si>
    <t>Description</t>
  </si>
  <si>
    <t>7/16" - 20</t>
  </si>
  <si>
    <t>1/2" - 20</t>
  </si>
  <si>
    <t>9/16" - 18</t>
  </si>
  <si>
    <t>3/4" - 16</t>
  </si>
  <si>
    <t>7/8" - 14</t>
  </si>
  <si>
    <t>1 - 1/16" - 12</t>
  </si>
  <si>
    <t>1 - 5/16" - 12</t>
  </si>
  <si>
    <t>M JIC</t>
  </si>
  <si>
    <t>F JIC</t>
  </si>
  <si>
    <t>Connector</t>
  </si>
  <si>
    <t>M JIC x F NPT</t>
  </si>
  <si>
    <t>1/4" -18</t>
  </si>
  <si>
    <t>M JIC x M NPT</t>
  </si>
  <si>
    <t>Fitting</t>
  </si>
  <si>
    <t>M NPT</t>
  </si>
  <si>
    <t>M NPT x Fitting</t>
  </si>
  <si>
    <t>7/8" - 16</t>
  </si>
  <si>
    <t>1"</t>
  </si>
  <si>
    <t>F NPT</t>
  </si>
  <si>
    <t>Square</t>
  </si>
  <si>
    <t>Ground Joint</t>
  </si>
  <si>
    <t>Merchant</t>
  </si>
  <si>
    <t>M JIC x F JIC</t>
  </si>
  <si>
    <t>5/16"</t>
  </si>
  <si>
    <t>90 Elbow</t>
  </si>
  <si>
    <t>45 Elbow</t>
  </si>
  <si>
    <t>Swivel Hydraulic</t>
  </si>
  <si>
    <t>M JIC x M JIC</t>
  </si>
  <si>
    <t>Cub D</t>
  </si>
  <si>
    <t>High Collar</t>
  </si>
  <si>
    <t>Lock Washer</t>
  </si>
  <si>
    <t>18-8 Stainless Steel</t>
  </si>
  <si>
    <t>Cap Screw</t>
  </si>
  <si>
    <t>Black Oxide Steel</t>
  </si>
  <si>
    <t>3/8" - 16</t>
  </si>
  <si>
    <t>1/2" - 13</t>
  </si>
  <si>
    <t>3/4" - 10</t>
  </si>
  <si>
    <t>5/8" - 11</t>
  </si>
  <si>
    <t>#6 - 32</t>
  </si>
  <si>
    <t>1" - 8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</si>
</sst>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6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63"/>
      <name val="Arial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0" xfId="0" applyFill="1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3" xfId="1" applyBorder="1"/>
    <xf numFmtId="0" fontId="4" fillId="0" borderId="4" xfId="1" applyBorder="1"/>
    <xf numFmtId="0" fontId="0" fillId="0" borderId="4" xfId="0" applyFill="1" applyBorder="1"/>
    <xf numFmtId="0" fontId="0" fillId="2" borderId="11" xfId="0" applyFill="1" applyBorder="1"/>
    <xf numFmtId="0" fontId="0" fillId="2" borderId="7" xfId="0" applyFill="1" applyBorder="1"/>
    <xf numFmtId="0" fontId="0" fillId="4" borderId="7" xfId="0" applyFill="1" applyBorder="1"/>
    <xf numFmtId="0" fontId="0" fillId="2" borderId="12" xfId="0" applyFill="1" applyBorder="1"/>
    <xf numFmtId="0" fontId="0" fillId="4" borderId="11" xfId="0" applyFill="1" applyBorder="1"/>
    <xf numFmtId="0" fontId="0" fillId="3" borderId="7" xfId="0" applyFill="1" applyBorder="1"/>
    <xf numFmtId="0" fontId="0" fillId="0" borderId="7" xfId="0" applyBorder="1"/>
    <xf numFmtId="0" fontId="1" fillId="2" borderId="11" xfId="0" applyFont="1" applyFill="1" applyBorder="1"/>
    <xf numFmtId="0" fontId="2" fillId="2" borderId="7" xfId="0" applyFont="1" applyFill="1" applyBorder="1"/>
    <xf numFmtId="0" fontId="2" fillId="2" borderId="11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0" fillId="0" borderId="5" xfId="0" applyFill="1" applyBorder="1"/>
    <xf numFmtId="0" fontId="2" fillId="2" borderId="12" xfId="0" applyFont="1" applyFill="1" applyBorder="1"/>
    <xf numFmtId="0" fontId="1" fillId="4" borderId="7" xfId="0" applyFont="1" applyFill="1" applyBorder="1"/>
    <xf numFmtId="0" fontId="2" fillId="5" borderId="0" xfId="0" applyFont="1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164" fontId="5" fillId="6" borderId="13" xfId="0" applyNumberFormat="1" applyFont="1" applyFill="1" applyBorder="1" applyAlignment="1">
      <alignment horizontal="right"/>
    </xf>
    <xf numFmtId="0" fontId="4" fillId="0" borderId="0" xfId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2" fillId="2" borderId="0" xfId="0" applyFont="1" applyFill="1" applyBorder="1"/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vertical="center"/>
    </xf>
    <xf numFmtId="1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cmaster.com/" TargetMode="External"/><Relationship Id="rId13" Type="http://schemas.openxmlformats.org/officeDocument/2006/relationships/hyperlink" Target="http://www.mcmaster.com/" TargetMode="External"/><Relationship Id="rId3" Type="http://schemas.openxmlformats.org/officeDocument/2006/relationships/hyperlink" Target="https://www.grainger.com/product/FABORY-1-4-20-Hex-Nut-3HDZ2?searchBar=true&amp;searchQuery=3HDZ2" TargetMode="External"/><Relationship Id="rId7" Type="http://schemas.openxmlformats.org/officeDocument/2006/relationships/hyperlink" Target="https://www.grainger.com/product/GRAINGER-APPROVED-1-4-Black-Steel-Nipple-5P623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grainger.com/product/FABORY-5-16-18-x-2-1-4-22TR11" TargetMode="External"/><Relationship Id="rId16" Type="http://schemas.openxmlformats.org/officeDocument/2006/relationships/hyperlink" Target="https://www.grainger.com/product/FABORY-10-32-x-1-3-4-4XU48" TargetMode="External"/><Relationship Id="rId1" Type="http://schemas.openxmlformats.org/officeDocument/2006/relationships/hyperlink" Target="https://www.grainger.com/product/FABORY-10-32-x-1-1-4-4XU46" TargetMode="External"/><Relationship Id="rId6" Type="http://schemas.openxmlformats.org/officeDocument/2006/relationships/hyperlink" Target="https://www.grainger.com/product/FABORY-1-4-20-Hex-Nut-3HDZ2?searchBar=true&amp;searchQuery=3HDZ2" TargetMode="External"/><Relationship Id="rId11" Type="http://schemas.openxmlformats.org/officeDocument/2006/relationships/hyperlink" Target="http://www.mcmaster.com/" TargetMode="External"/><Relationship Id="rId5" Type="http://schemas.openxmlformats.org/officeDocument/2006/relationships/hyperlink" Target="https://www.grainger.com/product/GRAINGER-APPROVED-5-16-18-Thick-Nut-2GB92?searchBar=true&amp;searchQuery=2GB92" TargetMode="External"/><Relationship Id="rId15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4" Type="http://schemas.openxmlformats.org/officeDocument/2006/relationships/hyperlink" Target="https://www.grainger.com/product/GRAINGER-APPROVED-1-4-x3-4-O-D-6YPH2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versitech.com/en-US/category/cat_id/2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594A8-30A4-42DA-AA26-AC6C95F6F51A}">
  <dimension ref="A2:AW417"/>
  <sheetViews>
    <sheetView tabSelected="1" topLeftCell="S2" zoomScale="90" zoomScaleNormal="90" workbookViewId="0">
      <pane xSplit="1545" ySplit="795" topLeftCell="A99" activePane="bottomLeft"/>
      <selection activeCell="B15" sqref="B15"/>
      <selection pane="topRight" activeCell="F2" sqref="F2:G2"/>
      <selection pane="bottomLeft" activeCell="S383" sqref="S383:S411"/>
      <selection pane="bottomRight" activeCell="H383" sqref="H383"/>
    </sheetView>
  </sheetViews>
  <sheetFormatPr defaultRowHeight="15" x14ac:dyDescent="0.25"/>
  <cols>
    <col min="1" max="1" width="9.140625" style="1"/>
    <col min="2" max="3" width="9.140625" style="77"/>
    <col min="4" max="4" width="14.5703125" style="1" bestFit="1" customWidth="1"/>
    <col min="5" max="5" width="22.28515625" style="1" customWidth="1"/>
    <col min="6" max="6" width="12.28515625" style="1" bestFit="1" customWidth="1"/>
    <col min="7" max="7" width="20" style="77" bestFit="1" customWidth="1"/>
    <col min="8" max="9" width="20.5703125" style="1" bestFit="1" customWidth="1"/>
    <col min="10" max="10" width="20.5703125" style="77" bestFit="1" customWidth="1"/>
    <col min="11" max="11" width="9.140625" style="1"/>
    <col min="12" max="13" width="9.140625" style="77"/>
    <col min="14" max="14" width="14.140625" style="1" bestFit="1" customWidth="1"/>
    <col min="15" max="15" width="11" style="77" customWidth="1"/>
    <col min="16" max="16" width="14.140625" style="1" customWidth="1"/>
    <col min="17" max="17" width="9.140625" style="1"/>
    <col min="18" max="18" width="10" style="1" bestFit="1" customWidth="1"/>
    <col min="19" max="19" width="12.28515625" style="1" bestFit="1" customWidth="1"/>
    <col min="20" max="20" width="14.42578125" style="1" bestFit="1" customWidth="1"/>
    <col min="21" max="21" width="10.85546875" style="1" bestFit="1" customWidth="1"/>
    <col min="22" max="22" width="16" style="1" bestFit="1" customWidth="1"/>
    <col min="23" max="23" width="11.28515625" style="1" customWidth="1"/>
    <col min="24" max="16384" width="9.140625" style="1"/>
  </cols>
  <sheetData>
    <row r="2" spans="1:49" ht="15" customHeight="1" x14ac:dyDescent="0.25">
      <c r="A2" s="104" t="s">
        <v>175</v>
      </c>
      <c r="B2" s="104"/>
      <c r="C2" s="122"/>
      <c r="D2" s="134" t="s">
        <v>25</v>
      </c>
      <c r="E2" s="134" t="s">
        <v>12</v>
      </c>
      <c r="F2" s="111" t="s">
        <v>10</v>
      </c>
      <c r="G2" s="130"/>
      <c r="H2" s="134" t="s">
        <v>24</v>
      </c>
      <c r="I2" s="134"/>
      <c r="J2" s="134"/>
      <c r="K2" s="134"/>
      <c r="L2" s="143" t="s">
        <v>142</v>
      </c>
      <c r="M2" s="144"/>
      <c r="N2" s="134" t="s">
        <v>16</v>
      </c>
      <c r="O2" s="135" t="s">
        <v>141</v>
      </c>
      <c r="P2" s="134" t="s">
        <v>35</v>
      </c>
      <c r="Q2" s="134" t="s">
        <v>23</v>
      </c>
      <c r="R2" s="134" t="s">
        <v>21</v>
      </c>
      <c r="S2" s="134" t="s">
        <v>22</v>
      </c>
      <c r="T2" s="104"/>
      <c r="U2" s="134" t="s">
        <v>67</v>
      </c>
      <c r="V2" s="133" t="s">
        <v>68</v>
      </c>
      <c r="W2" s="133" t="s">
        <v>69</v>
      </c>
      <c r="X2" s="133" t="s">
        <v>70</v>
      </c>
      <c r="Y2" s="133" t="s">
        <v>71</v>
      </c>
      <c r="AB2" t="s">
        <v>62</v>
      </c>
      <c r="AC2" t="s">
        <v>63</v>
      </c>
    </row>
    <row r="3" spans="1:49" x14ac:dyDescent="0.25">
      <c r="A3" s="3" t="s">
        <v>176</v>
      </c>
      <c r="B3" s="77" t="s">
        <v>188</v>
      </c>
      <c r="C3" s="94" t="s">
        <v>177</v>
      </c>
      <c r="D3" s="134"/>
      <c r="E3" s="134"/>
      <c r="F3" s="101" t="s">
        <v>208</v>
      </c>
      <c r="G3" s="102" t="s">
        <v>207</v>
      </c>
      <c r="H3" s="2" t="s">
        <v>29</v>
      </c>
      <c r="I3" s="69" t="s">
        <v>29</v>
      </c>
      <c r="J3" s="69" t="s">
        <v>29</v>
      </c>
      <c r="K3" s="2" t="s">
        <v>11</v>
      </c>
      <c r="L3" s="99" t="s">
        <v>185</v>
      </c>
      <c r="M3" s="100" t="s">
        <v>186</v>
      </c>
      <c r="N3" s="134"/>
      <c r="O3" s="137"/>
      <c r="P3" s="134"/>
      <c r="Q3" s="134"/>
      <c r="R3" s="134"/>
      <c r="S3" s="134"/>
      <c r="T3" s="104"/>
      <c r="U3" s="134"/>
      <c r="V3" s="133"/>
      <c r="W3" s="133"/>
      <c r="X3" s="133"/>
      <c r="Y3" s="133"/>
      <c r="AB3" s="9">
        <v>25</v>
      </c>
      <c r="AC3" s="12">
        <v>8</v>
      </c>
    </row>
    <row r="4" spans="1:49" x14ac:dyDescent="0.25">
      <c r="D4" s="113" t="s">
        <v>0</v>
      </c>
      <c r="E4" s="108" t="s">
        <v>13</v>
      </c>
      <c r="F4" s="108"/>
      <c r="G4" s="108"/>
      <c r="H4" s="111" t="s">
        <v>14</v>
      </c>
      <c r="I4" s="21"/>
      <c r="J4" s="70"/>
      <c r="K4" s="139" t="s">
        <v>15</v>
      </c>
      <c r="L4" s="139"/>
      <c r="M4" s="88"/>
      <c r="N4" s="13" t="s">
        <v>17</v>
      </c>
      <c r="O4" s="71"/>
      <c r="P4" s="13">
        <v>0.95</v>
      </c>
      <c r="Q4" s="16">
        <v>1</v>
      </c>
      <c r="R4" s="13">
        <f>P4/Q4</f>
        <v>0.95</v>
      </c>
      <c r="S4" s="24" t="s">
        <v>49</v>
      </c>
      <c r="T4" s="6"/>
      <c r="U4" s="110"/>
      <c r="V4" s="105" t="str">
        <f>IF(ISBLANK(U4),INDEX(N4:N7,MATCH(MIN(R4:R7),R4:R7,0)),U4)</f>
        <v>Grainger</v>
      </c>
      <c r="W4" s="105">
        <f>INDEX(R4:R7,MATCH(V4,N4:N7,0))</f>
        <v>0.95</v>
      </c>
      <c r="X4" s="122"/>
      <c r="Y4" s="113">
        <f>SUMPRODUCT(X4:X50,W4:W50)</f>
        <v>0</v>
      </c>
      <c r="Z4" s="5"/>
      <c r="AA4" s="5"/>
      <c r="AB4" s="8">
        <v>50</v>
      </c>
      <c r="AC4" s="11">
        <v>9</v>
      </c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5">
      <c r="D5" s="114"/>
      <c r="E5" s="105"/>
      <c r="F5" s="105"/>
      <c r="G5" s="105"/>
      <c r="H5" s="110"/>
      <c r="I5" s="22"/>
      <c r="J5" s="67"/>
      <c r="K5" s="140"/>
      <c r="L5" s="140"/>
      <c r="M5" s="89"/>
      <c r="N5" s="14" t="s">
        <v>18</v>
      </c>
      <c r="O5" s="72"/>
      <c r="P5" s="14">
        <v>2.0299999999999998</v>
      </c>
      <c r="Q5" s="17">
        <v>1</v>
      </c>
      <c r="R5" s="14">
        <f t="shared" ref="R5:R50" si="0">P5/Q5</f>
        <v>2.0299999999999998</v>
      </c>
      <c r="S5" s="14" t="s">
        <v>38</v>
      </c>
      <c r="T5" s="6"/>
      <c r="U5" s="110"/>
      <c r="V5" s="105" t="str">
        <f>IF(ISBLANK(V4),INDEX(#REF!,MATCH(MIN(#REF!),#REF!,0)),V4)</f>
        <v>Grainger</v>
      </c>
      <c r="W5" s="105"/>
      <c r="X5" s="122"/>
      <c r="Y5" s="114"/>
      <c r="Z5" s="5"/>
      <c r="AA5" s="5"/>
      <c r="AB5" s="7">
        <v>100</v>
      </c>
      <c r="AC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5">
      <c r="D6" s="114"/>
      <c r="E6" s="105"/>
      <c r="F6" s="105"/>
      <c r="G6" s="105"/>
      <c r="H6" s="110"/>
      <c r="I6" s="22"/>
      <c r="J6" s="67"/>
      <c r="K6" s="140"/>
      <c r="L6" s="140"/>
      <c r="M6" s="89"/>
      <c r="N6" s="14" t="s">
        <v>19</v>
      </c>
      <c r="O6" s="72"/>
      <c r="P6" s="14">
        <v>1.6</v>
      </c>
      <c r="Q6" s="17">
        <v>1</v>
      </c>
      <c r="R6" s="14">
        <f t="shared" si="0"/>
        <v>1.6</v>
      </c>
      <c r="S6" s="25" t="s">
        <v>53</v>
      </c>
      <c r="T6" s="6"/>
      <c r="U6" s="110"/>
      <c r="V6" s="105" t="str">
        <f>IF(ISBLANK(V5),INDEX(#REF!,MATCH(MIN(#REF!),#REF!,0)),V5)</f>
        <v>Grainger</v>
      </c>
      <c r="W6" s="105"/>
      <c r="X6" s="122"/>
      <c r="Y6" s="114"/>
      <c r="Z6" s="5"/>
      <c r="AA6" s="5"/>
      <c r="AB6" s="10">
        <v>200</v>
      </c>
      <c r="AC6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5">
      <c r="D7" s="115"/>
      <c r="E7" s="105"/>
      <c r="F7" s="105"/>
      <c r="G7" s="105"/>
      <c r="H7" s="110"/>
      <c r="I7" s="22"/>
      <c r="J7" s="67"/>
      <c r="K7" s="140"/>
      <c r="L7" s="140"/>
      <c r="M7" s="89"/>
      <c r="N7" s="15" t="s">
        <v>20</v>
      </c>
      <c r="O7" s="73"/>
      <c r="P7" s="15">
        <v>1.1599999999999999</v>
      </c>
      <c r="Q7" s="18">
        <v>1</v>
      </c>
      <c r="R7" s="14">
        <f t="shared" si="0"/>
        <v>1.1599999999999999</v>
      </c>
      <c r="S7" s="15">
        <v>8699</v>
      </c>
      <c r="T7" s="6"/>
      <c r="U7" s="110"/>
      <c r="V7" s="105" t="str">
        <f>IF(ISBLANK(V6),INDEX(#REF!,MATCH(MIN(#REF!),#REF!,0)),V6)</f>
        <v>Grainger</v>
      </c>
      <c r="W7" s="105"/>
      <c r="X7" s="122"/>
      <c r="Y7" s="11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s="65" customFormat="1" x14ac:dyDescent="0.25">
      <c r="C8" s="77"/>
      <c r="D8" s="59"/>
      <c r="E8" s="61" t="s">
        <v>139</v>
      </c>
      <c r="F8" s="61"/>
      <c r="G8" s="66"/>
      <c r="H8" s="110" t="s">
        <v>14</v>
      </c>
      <c r="I8" s="62"/>
      <c r="J8" s="67"/>
      <c r="K8" s="89" t="s">
        <v>138</v>
      </c>
      <c r="L8" s="89"/>
      <c r="M8" s="89"/>
      <c r="N8" s="60" t="s">
        <v>20</v>
      </c>
      <c r="O8" s="72"/>
      <c r="P8" s="59">
        <v>4.09</v>
      </c>
      <c r="Q8" s="17">
        <v>1</v>
      </c>
      <c r="R8" s="61">
        <f t="shared" si="0"/>
        <v>4.09</v>
      </c>
      <c r="S8" s="59">
        <v>83624</v>
      </c>
      <c r="T8" s="6"/>
      <c r="U8" s="63"/>
      <c r="V8" s="61"/>
      <c r="W8" s="61"/>
      <c r="X8" s="62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</row>
    <row r="9" spans="1:49" s="65" customFormat="1" x14ac:dyDescent="0.25">
      <c r="C9" s="77"/>
      <c r="D9" s="59"/>
      <c r="E9" s="61"/>
      <c r="F9" s="61"/>
      <c r="G9" s="66"/>
      <c r="H9" s="110"/>
      <c r="I9" s="62"/>
      <c r="J9" s="67"/>
      <c r="K9" s="89">
        <v>2</v>
      </c>
      <c r="L9" s="89"/>
      <c r="M9" s="89"/>
      <c r="N9" s="60" t="s">
        <v>20</v>
      </c>
      <c r="O9" s="72"/>
      <c r="P9" s="59">
        <v>4.6100000000000003</v>
      </c>
      <c r="Q9" s="17">
        <v>1</v>
      </c>
      <c r="R9" s="61">
        <f t="shared" si="0"/>
        <v>4.6100000000000003</v>
      </c>
      <c r="S9" s="59">
        <v>83625</v>
      </c>
      <c r="T9" s="6"/>
      <c r="U9" s="63"/>
      <c r="V9" s="61"/>
      <c r="W9" s="61"/>
      <c r="X9" s="62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</row>
    <row r="10" spans="1:49" s="65" customFormat="1" x14ac:dyDescent="0.25">
      <c r="C10" s="77"/>
      <c r="D10" s="59"/>
      <c r="E10" s="61"/>
      <c r="F10" s="61"/>
      <c r="G10" s="66"/>
      <c r="H10" s="110"/>
      <c r="I10" s="62"/>
      <c r="J10" s="67"/>
      <c r="K10" s="89">
        <v>3</v>
      </c>
      <c r="L10" s="89"/>
      <c r="M10" s="89"/>
      <c r="N10" s="60" t="s">
        <v>20</v>
      </c>
      <c r="O10" s="72"/>
      <c r="P10" s="59">
        <v>5.69</v>
      </c>
      <c r="Q10" s="17">
        <v>1</v>
      </c>
      <c r="R10" s="61">
        <f t="shared" si="0"/>
        <v>5.69</v>
      </c>
      <c r="S10" s="59">
        <v>83627</v>
      </c>
      <c r="T10" s="6"/>
      <c r="U10" s="63"/>
      <c r="V10" s="61"/>
      <c r="W10" s="61"/>
      <c r="X10" s="62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</row>
    <row r="11" spans="1:49" s="65" customFormat="1" x14ac:dyDescent="0.25">
      <c r="C11" s="77"/>
      <c r="D11" s="59"/>
      <c r="E11" s="61"/>
      <c r="F11" s="61"/>
      <c r="G11" s="66"/>
      <c r="H11" s="63" t="s">
        <v>127</v>
      </c>
      <c r="I11" s="62"/>
      <c r="J11" s="67"/>
      <c r="K11" s="89">
        <v>2</v>
      </c>
      <c r="L11" s="89"/>
      <c r="M11" s="89"/>
      <c r="N11" s="60" t="s">
        <v>20</v>
      </c>
      <c r="O11" s="72"/>
      <c r="P11" s="59">
        <v>5.16</v>
      </c>
      <c r="Q11" s="17">
        <v>1</v>
      </c>
      <c r="R11" s="61">
        <f t="shared" si="0"/>
        <v>5.16</v>
      </c>
      <c r="S11" s="59">
        <v>83636</v>
      </c>
      <c r="T11" s="6"/>
      <c r="U11" s="63"/>
      <c r="V11" s="61"/>
      <c r="W11" s="61"/>
      <c r="X11" s="62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</row>
    <row r="12" spans="1:49" x14ac:dyDescent="0.25">
      <c r="B12" s="1"/>
      <c r="D12" s="113" t="s">
        <v>1</v>
      </c>
      <c r="F12" s="113" t="s">
        <v>26</v>
      </c>
      <c r="G12" s="113"/>
      <c r="H12" s="111" t="s">
        <v>75</v>
      </c>
      <c r="I12" s="113">
        <v>32</v>
      </c>
      <c r="J12" s="71"/>
      <c r="K12" s="113" t="s">
        <v>27</v>
      </c>
      <c r="L12" s="113"/>
      <c r="M12" s="72"/>
      <c r="N12" s="14" t="s">
        <v>17</v>
      </c>
      <c r="O12" s="72"/>
      <c r="P12" s="13">
        <v>10.08</v>
      </c>
      <c r="Q12" s="14">
        <v>100</v>
      </c>
      <c r="R12" s="7">
        <f t="shared" si="0"/>
        <v>0.1008</v>
      </c>
      <c r="S12" s="24" t="s">
        <v>43</v>
      </c>
      <c r="T12" s="5"/>
      <c r="U12" s="110"/>
      <c r="V12" s="105" t="str">
        <f>IF(ISBLANK(U12),INDEX(N12:N16,MATCH(MIN(R12:R16),R12:R16,0)),U12)</f>
        <v>Grainger</v>
      </c>
      <c r="W12" s="105">
        <f>INDEX(R12:R16,MATCH(V12,N12:N16,0))</f>
        <v>0.1008</v>
      </c>
      <c r="X12" s="122"/>
      <c r="Y12" s="3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B13" s="1"/>
      <c r="D13" s="114"/>
      <c r="F13" s="114"/>
      <c r="G13" s="114"/>
      <c r="H13" s="110"/>
      <c r="I13" s="114"/>
      <c r="J13" s="72"/>
      <c r="K13" s="114"/>
      <c r="L13" s="114"/>
      <c r="M13" s="72"/>
      <c r="N13" s="14" t="s">
        <v>18</v>
      </c>
      <c r="O13" s="72"/>
      <c r="P13" s="14">
        <v>16.760000000000002</v>
      </c>
      <c r="Q13" s="14">
        <v>100</v>
      </c>
      <c r="R13" s="7">
        <f t="shared" si="0"/>
        <v>0.16760000000000003</v>
      </c>
      <c r="S13" s="26">
        <v>310310</v>
      </c>
      <c r="T13" s="5"/>
      <c r="U13" s="110"/>
      <c r="V13" s="105"/>
      <c r="W13" s="105"/>
      <c r="X13" s="122"/>
      <c r="Y13" s="3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B14" s="1"/>
      <c r="D14" s="114"/>
      <c r="F14" s="114"/>
      <c r="G14" s="114"/>
      <c r="H14" s="110"/>
      <c r="I14" s="114"/>
      <c r="J14" s="72"/>
      <c r="K14" s="114"/>
      <c r="L14" s="114"/>
      <c r="M14" s="72"/>
      <c r="N14" s="14" t="s">
        <v>19</v>
      </c>
      <c r="O14" s="72"/>
      <c r="P14" s="14">
        <v>11.79</v>
      </c>
      <c r="Q14" s="14">
        <v>50</v>
      </c>
      <c r="R14" s="8">
        <f t="shared" si="0"/>
        <v>0.23579999999999998</v>
      </c>
      <c r="S14" s="25" t="s">
        <v>50</v>
      </c>
      <c r="T14" s="5"/>
      <c r="U14" s="110"/>
      <c r="V14" s="105"/>
      <c r="W14" s="105"/>
      <c r="X14" s="122"/>
      <c r="Y14" s="3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5">
      <c r="B15" s="1"/>
      <c r="D15" s="114"/>
      <c r="F15" s="114"/>
      <c r="G15" s="114"/>
      <c r="H15" s="110"/>
      <c r="I15" s="114"/>
      <c r="J15" s="72"/>
      <c r="K15" s="114"/>
      <c r="L15" s="114"/>
      <c r="M15" s="72"/>
      <c r="N15" s="14" t="s">
        <v>20</v>
      </c>
      <c r="O15" s="72"/>
      <c r="P15" s="14">
        <v>23.32</v>
      </c>
      <c r="Q15" s="14">
        <v>100</v>
      </c>
      <c r="R15" s="7">
        <f t="shared" si="0"/>
        <v>0.23319999999999999</v>
      </c>
      <c r="S15" s="14" t="s">
        <v>39</v>
      </c>
      <c r="T15" s="5" t="s">
        <v>79</v>
      </c>
      <c r="U15" s="110"/>
      <c r="V15" s="105"/>
      <c r="W15" s="105"/>
      <c r="X15" s="122"/>
      <c r="Y15" s="3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s="5" customFormat="1" x14ac:dyDescent="0.25">
      <c r="C16" s="66"/>
      <c r="D16" s="114"/>
      <c r="F16" s="114"/>
      <c r="G16" s="114"/>
      <c r="H16" s="110"/>
      <c r="I16" s="114"/>
      <c r="J16" s="72"/>
      <c r="K16" s="115"/>
      <c r="L16" s="115"/>
      <c r="M16" s="73"/>
      <c r="N16" s="15" t="s">
        <v>57</v>
      </c>
      <c r="O16" s="73"/>
      <c r="P16" s="15">
        <v>12.1</v>
      </c>
      <c r="Q16" s="5">
        <v>100</v>
      </c>
      <c r="R16" s="19">
        <f t="shared" si="0"/>
        <v>0.121</v>
      </c>
      <c r="S16" s="15" t="s">
        <v>58</v>
      </c>
      <c r="U16" s="110"/>
      <c r="V16" s="105"/>
      <c r="W16" s="105"/>
      <c r="X16" s="122"/>
      <c r="Y16" s="3"/>
    </row>
    <row r="17" spans="2:49" x14ac:dyDescent="0.25">
      <c r="B17" s="1"/>
      <c r="D17" s="114"/>
      <c r="F17" s="114"/>
      <c r="G17" s="114"/>
      <c r="H17" s="110"/>
      <c r="I17" s="114"/>
      <c r="J17" s="72"/>
      <c r="K17" s="113" t="s">
        <v>28</v>
      </c>
      <c r="L17" s="113"/>
      <c r="M17" s="72"/>
      <c r="N17" s="14" t="s">
        <v>17</v>
      </c>
      <c r="O17" s="72"/>
      <c r="P17" s="14">
        <v>13.86</v>
      </c>
      <c r="Q17" s="5">
        <v>100</v>
      </c>
      <c r="R17" s="27">
        <f t="shared" si="0"/>
        <v>0.1386</v>
      </c>
      <c r="S17" s="24" t="s">
        <v>44</v>
      </c>
      <c r="T17" s="5"/>
      <c r="U17" s="110"/>
      <c r="V17" s="105" t="str">
        <f>IF(ISBLANK(U17),INDEX(N17:N21,MATCH(MIN(R17:R21),R17:R21,0)),U17)</f>
        <v>Grainger</v>
      </c>
      <c r="W17" s="105">
        <f>INDEX(R17:R21,MATCH(V17,N17:N21,0))</f>
        <v>0.1386</v>
      </c>
      <c r="X17" s="122"/>
      <c r="Y17" s="3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2:49" x14ac:dyDescent="0.25">
      <c r="B18" s="1"/>
      <c r="D18" s="114"/>
      <c r="F18" s="114"/>
      <c r="G18" s="114"/>
      <c r="H18" s="110"/>
      <c r="I18" s="114"/>
      <c r="J18" s="72"/>
      <c r="K18" s="114"/>
      <c r="L18" s="114"/>
      <c r="M18" s="72"/>
      <c r="N18" s="14" t="s">
        <v>18</v>
      </c>
      <c r="O18" s="72"/>
      <c r="P18" s="14">
        <v>21.87</v>
      </c>
      <c r="Q18" s="5">
        <v>100</v>
      </c>
      <c r="R18" s="28">
        <f t="shared" si="0"/>
        <v>0.21870000000000001</v>
      </c>
      <c r="S18" s="26">
        <v>300518</v>
      </c>
      <c r="T18" s="5"/>
      <c r="U18" s="110"/>
      <c r="V18" s="105"/>
      <c r="W18" s="105"/>
      <c r="X18" s="122"/>
      <c r="Y18" s="3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2:49" x14ac:dyDescent="0.25">
      <c r="B19" s="1"/>
      <c r="D19" s="114"/>
      <c r="F19" s="114"/>
      <c r="G19" s="114"/>
      <c r="H19" s="110"/>
      <c r="I19" s="114"/>
      <c r="J19" s="72"/>
      <c r="K19" s="114"/>
      <c r="L19" s="114"/>
      <c r="M19" s="72"/>
      <c r="N19" s="14" t="s">
        <v>19</v>
      </c>
      <c r="O19" s="72"/>
      <c r="P19" s="14">
        <v>10.33</v>
      </c>
      <c r="Q19" s="5">
        <v>25</v>
      </c>
      <c r="R19" s="29">
        <f t="shared" si="0"/>
        <v>0.41320000000000001</v>
      </c>
      <c r="S19" s="25" t="s">
        <v>51</v>
      </c>
      <c r="T19" s="5"/>
      <c r="U19" s="110"/>
      <c r="V19" s="105"/>
      <c r="W19" s="105"/>
      <c r="X19" s="122"/>
      <c r="Y19" s="3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2:49" x14ac:dyDescent="0.25">
      <c r="B20" s="1"/>
      <c r="D20" s="114"/>
      <c r="F20" s="114"/>
      <c r="G20" s="114"/>
      <c r="H20" s="110"/>
      <c r="I20" s="114"/>
      <c r="J20" s="72"/>
      <c r="K20" s="114"/>
      <c r="L20" s="114"/>
      <c r="M20" s="72"/>
      <c r="N20" s="14" t="s">
        <v>20</v>
      </c>
      <c r="O20" s="72"/>
      <c r="P20" s="14">
        <v>27</v>
      </c>
      <c r="Q20" s="5">
        <v>100</v>
      </c>
      <c r="R20" s="28">
        <f t="shared" si="0"/>
        <v>0.27</v>
      </c>
      <c r="S20" s="26" t="s">
        <v>40</v>
      </c>
      <c r="T20" s="55" t="s">
        <v>79</v>
      </c>
      <c r="U20" s="110"/>
      <c r="V20" s="105"/>
      <c r="W20" s="105"/>
      <c r="X20" s="122"/>
      <c r="Y20" s="3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2:49" s="5" customFormat="1" x14ac:dyDescent="0.25">
      <c r="C21" s="66"/>
      <c r="D21" s="114"/>
      <c r="F21" s="114"/>
      <c r="G21" s="114"/>
      <c r="H21" s="112"/>
      <c r="I21" s="115"/>
      <c r="J21" s="73"/>
      <c r="K21" s="115"/>
      <c r="L21" s="115"/>
      <c r="M21" s="73"/>
      <c r="N21" s="15" t="s">
        <v>57</v>
      </c>
      <c r="O21" s="73"/>
      <c r="P21" s="15">
        <v>14.25</v>
      </c>
      <c r="Q21" s="5">
        <v>100</v>
      </c>
      <c r="R21" s="30">
        <f t="shared" si="0"/>
        <v>0.14249999999999999</v>
      </c>
      <c r="S21" s="26" t="s">
        <v>59</v>
      </c>
      <c r="U21" s="110"/>
      <c r="V21" s="105"/>
      <c r="W21" s="105"/>
      <c r="X21" s="122"/>
      <c r="Y21" s="3"/>
    </row>
    <row r="22" spans="2:49" x14ac:dyDescent="0.25">
      <c r="B22" s="1"/>
      <c r="D22" s="114"/>
      <c r="F22" s="114"/>
      <c r="G22" s="114"/>
      <c r="H22" s="111" t="s">
        <v>30</v>
      </c>
      <c r="I22" s="43"/>
      <c r="J22" s="74"/>
      <c r="K22" s="113" t="s">
        <v>31</v>
      </c>
      <c r="L22" s="113"/>
      <c r="M22" s="72"/>
      <c r="N22" s="14" t="s">
        <v>17</v>
      </c>
      <c r="O22" s="72"/>
      <c r="P22" s="13">
        <v>6.370000000000001</v>
      </c>
      <c r="Q22" s="13">
        <v>25</v>
      </c>
      <c r="R22" s="31">
        <f t="shared" si="0"/>
        <v>0.25480000000000003</v>
      </c>
      <c r="S22" s="24" t="s">
        <v>45</v>
      </c>
      <c r="T22" s="5"/>
      <c r="U22" s="110"/>
      <c r="V22" s="123" t="str">
        <f>IF(ISBLANK(U22),INDEX(N22:N26,MATCH(MIN(R22:R26),R22:R26,0)),U22)</f>
        <v>Brown Bolt</v>
      </c>
      <c r="W22" s="105">
        <f>INDEX(R22:R26,MATCH(V22,N22:N26,0))</f>
        <v>0.24420000000000003</v>
      </c>
      <c r="X22" s="122"/>
      <c r="Y22" s="3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2:49" x14ac:dyDescent="0.25">
      <c r="B23" s="1"/>
      <c r="D23" s="114"/>
      <c r="F23" s="114"/>
      <c r="G23" s="114"/>
      <c r="H23" s="110"/>
      <c r="I23" s="23"/>
      <c r="J23" s="68"/>
      <c r="K23" s="114"/>
      <c r="L23" s="114"/>
      <c r="M23" s="72"/>
      <c r="N23" s="14" t="s">
        <v>18</v>
      </c>
      <c r="O23" s="72"/>
      <c r="P23" s="14">
        <v>31.230000000000004</v>
      </c>
      <c r="Q23" s="14">
        <v>50</v>
      </c>
      <c r="R23" s="32">
        <f t="shared" si="0"/>
        <v>0.62460000000000004</v>
      </c>
      <c r="S23" s="26">
        <v>300518</v>
      </c>
      <c r="T23" s="5"/>
      <c r="U23" s="110"/>
      <c r="V23" s="123"/>
      <c r="W23" s="105"/>
      <c r="X23" s="122"/>
      <c r="Y23" s="3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2:49" x14ac:dyDescent="0.25">
      <c r="B24" s="1"/>
      <c r="D24" s="114"/>
      <c r="F24" s="114"/>
      <c r="G24" s="114"/>
      <c r="H24" s="110"/>
      <c r="I24" s="23"/>
      <c r="J24" s="68"/>
      <c r="K24" s="114"/>
      <c r="L24" s="114"/>
      <c r="M24" s="72"/>
      <c r="N24" s="14" t="s">
        <v>19</v>
      </c>
      <c r="O24" s="72"/>
      <c r="P24" s="14">
        <v>9.23</v>
      </c>
      <c r="Q24" s="14">
        <v>25</v>
      </c>
      <c r="R24" s="29">
        <f t="shared" si="0"/>
        <v>0.36920000000000003</v>
      </c>
      <c r="S24" s="25" t="s">
        <v>52</v>
      </c>
      <c r="T24" s="5"/>
      <c r="U24" s="110"/>
      <c r="V24" s="123"/>
      <c r="W24" s="105"/>
      <c r="X24" s="122"/>
      <c r="Y24" s="3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2:49" x14ac:dyDescent="0.25">
      <c r="B25" s="1"/>
      <c r="D25" s="114"/>
      <c r="F25" s="114"/>
      <c r="G25" s="114"/>
      <c r="H25" s="110"/>
      <c r="I25" s="23"/>
      <c r="J25" s="68"/>
      <c r="K25" s="114"/>
      <c r="L25" s="114"/>
      <c r="M25" s="72"/>
      <c r="N25" s="14" t="s">
        <v>20</v>
      </c>
      <c r="O25" s="72"/>
      <c r="P25" s="14">
        <v>0.5</v>
      </c>
      <c r="Q25" s="14">
        <v>1</v>
      </c>
      <c r="R25" s="33">
        <f t="shared" si="0"/>
        <v>0.5</v>
      </c>
      <c r="S25" s="26">
        <v>3445</v>
      </c>
      <c r="T25" s="55" t="s">
        <v>79</v>
      </c>
      <c r="U25" s="110"/>
      <c r="V25" s="123"/>
      <c r="W25" s="105"/>
      <c r="X25" s="122"/>
      <c r="Y25" s="3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2:49" s="5" customFormat="1" x14ac:dyDescent="0.25">
      <c r="C26" s="66"/>
      <c r="D26" s="114"/>
      <c r="F26" s="114"/>
      <c r="G26" s="114"/>
      <c r="H26" s="112"/>
      <c r="I26" s="44"/>
      <c r="J26" s="75"/>
      <c r="K26" s="115"/>
      <c r="L26" s="115"/>
      <c r="M26" s="73"/>
      <c r="N26" s="15" t="s">
        <v>57</v>
      </c>
      <c r="O26" s="72"/>
      <c r="P26" s="14">
        <v>24.42</v>
      </c>
      <c r="Q26" s="15">
        <v>100</v>
      </c>
      <c r="R26" s="30">
        <f t="shared" si="0"/>
        <v>0.24420000000000003</v>
      </c>
      <c r="S26" s="39" t="s">
        <v>60</v>
      </c>
      <c r="U26" s="110"/>
      <c r="V26" s="123"/>
      <c r="W26" s="105"/>
      <c r="X26" s="122"/>
      <c r="Y26" s="3"/>
    </row>
    <row r="27" spans="2:49" x14ac:dyDescent="0.25">
      <c r="B27" s="1"/>
      <c r="D27" s="114"/>
      <c r="F27" s="114"/>
      <c r="G27" s="114"/>
      <c r="H27" s="113" t="s">
        <v>32</v>
      </c>
      <c r="I27" s="45"/>
      <c r="J27" s="76"/>
      <c r="K27" s="135" t="s">
        <v>33</v>
      </c>
      <c r="L27" s="135"/>
      <c r="M27" s="78"/>
      <c r="N27" s="14" t="s">
        <v>17</v>
      </c>
      <c r="O27" s="72"/>
      <c r="P27" s="13">
        <v>6.83</v>
      </c>
      <c r="Q27" s="5">
        <v>100</v>
      </c>
      <c r="R27" s="27">
        <f t="shared" si="0"/>
        <v>6.83E-2</v>
      </c>
      <c r="S27" s="25" t="s">
        <v>46</v>
      </c>
      <c r="T27" s="5"/>
      <c r="U27" s="110"/>
      <c r="V27" s="123" t="str">
        <f>IF(ISBLANK(U27),INDEX(N27:N31,MATCH(MIN(R27:R31),R27:R31,0)),U27)</f>
        <v>Grainger</v>
      </c>
      <c r="W27" s="105">
        <f>INDEX(R27:R31,MATCH(V27,N27:N31,0))</f>
        <v>6.83E-2</v>
      </c>
      <c r="X27" s="122"/>
      <c r="Y27" s="3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2:49" x14ac:dyDescent="0.25">
      <c r="B28" s="1"/>
      <c r="D28" s="114"/>
      <c r="F28" s="114"/>
      <c r="G28" s="114"/>
      <c r="H28" s="114"/>
      <c r="I28" s="5"/>
      <c r="J28" s="66"/>
      <c r="K28" s="136"/>
      <c r="L28" s="136"/>
      <c r="M28" s="78"/>
      <c r="N28" s="14" t="s">
        <v>18</v>
      </c>
      <c r="O28" s="72"/>
      <c r="P28" s="14">
        <v>14.05</v>
      </c>
      <c r="Q28" s="5">
        <v>100</v>
      </c>
      <c r="R28" s="28">
        <f t="shared" si="0"/>
        <v>0.14050000000000001</v>
      </c>
      <c r="S28" s="37">
        <v>300410</v>
      </c>
      <c r="T28" s="5"/>
      <c r="U28" s="110"/>
      <c r="V28" s="123"/>
      <c r="W28" s="105"/>
      <c r="X28" s="122"/>
      <c r="Y28" s="3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2:49" x14ac:dyDescent="0.25">
      <c r="B29" s="1"/>
      <c r="D29" s="114"/>
      <c r="F29" s="114"/>
      <c r="G29" s="114"/>
      <c r="H29" s="114"/>
      <c r="I29" s="5"/>
      <c r="J29" s="66"/>
      <c r="K29" s="136"/>
      <c r="L29" s="136"/>
      <c r="M29" s="78"/>
      <c r="N29" s="14" t="s">
        <v>19</v>
      </c>
      <c r="O29" s="72"/>
      <c r="P29" s="14">
        <v>11.88</v>
      </c>
      <c r="Q29" s="5">
        <v>50</v>
      </c>
      <c r="R29" s="32">
        <f t="shared" si="0"/>
        <v>0.23760000000000001</v>
      </c>
      <c r="S29" s="25" t="s">
        <v>52</v>
      </c>
      <c r="T29" s="5"/>
      <c r="U29" s="110"/>
      <c r="V29" s="123"/>
      <c r="W29" s="105"/>
      <c r="X29" s="122"/>
      <c r="Y29" s="3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2:49" x14ac:dyDescent="0.25">
      <c r="B30" s="1"/>
      <c r="D30" s="114"/>
      <c r="F30" s="114"/>
      <c r="G30" s="114"/>
      <c r="H30" s="114"/>
      <c r="I30" s="5"/>
      <c r="J30" s="66"/>
      <c r="K30" s="136"/>
      <c r="L30" s="136"/>
      <c r="M30" s="78"/>
      <c r="N30" s="14" t="s">
        <v>20</v>
      </c>
      <c r="O30" s="72"/>
      <c r="P30" s="14">
        <v>17.18</v>
      </c>
      <c r="Q30" s="5">
        <v>100</v>
      </c>
      <c r="R30" s="28">
        <f t="shared" si="0"/>
        <v>0.17180000000000001</v>
      </c>
      <c r="S30" s="37">
        <v>3514</v>
      </c>
      <c r="T30" s="57">
        <v>43186</v>
      </c>
      <c r="U30" s="110"/>
      <c r="V30" s="123"/>
      <c r="W30" s="105"/>
      <c r="X30" s="122"/>
      <c r="Y30" s="3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2:49" s="5" customFormat="1" x14ac:dyDescent="0.25">
      <c r="C31" s="66"/>
      <c r="D31" s="114"/>
      <c r="F31" s="115"/>
      <c r="G31" s="115"/>
      <c r="H31" s="115"/>
      <c r="I31" s="20"/>
      <c r="J31" s="81"/>
      <c r="K31" s="137"/>
      <c r="L31" s="137"/>
      <c r="M31" s="79"/>
      <c r="N31" s="15" t="s">
        <v>57</v>
      </c>
      <c r="O31" s="73"/>
      <c r="P31" s="15">
        <v>11.99</v>
      </c>
      <c r="Q31" s="5">
        <v>100</v>
      </c>
      <c r="R31" s="30">
        <f t="shared" si="0"/>
        <v>0.11990000000000001</v>
      </c>
      <c r="S31" s="37" t="s">
        <v>61</v>
      </c>
      <c r="U31" s="110"/>
      <c r="V31" s="123"/>
      <c r="W31" s="105"/>
      <c r="X31" s="122"/>
      <c r="Y31" s="3"/>
    </row>
    <row r="32" spans="2:49" s="61" customFormat="1" x14ac:dyDescent="0.25">
      <c r="C32" s="66"/>
      <c r="D32" s="114"/>
      <c r="F32" s="59" t="s">
        <v>36</v>
      </c>
      <c r="G32" s="72"/>
      <c r="H32" s="111" t="s">
        <v>32</v>
      </c>
      <c r="J32" s="66"/>
      <c r="K32" s="84" t="s">
        <v>130</v>
      </c>
      <c r="L32" s="84"/>
      <c r="M32" s="84"/>
      <c r="N32" s="59" t="s">
        <v>20</v>
      </c>
      <c r="O32" s="72"/>
      <c r="P32" s="59">
        <v>5.14</v>
      </c>
      <c r="Q32" s="61">
        <v>100</v>
      </c>
      <c r="R32" s="28">
        <f t="shared" si="0"/>
        <v>5.1399999999999994E-2</v>
      </c>
      <c r="S32" s="37" t="s">
        <v>131</v>
      </c>
      <c r="U32" s="63"/>
      <c r="V32" s="64"/>
      <c r="X32" s="62"/>
      <c r="Y32" s="3"/>
    </row>
    <row r="33" spans="2:49" s="61" customFormat="1" x14ac:dyDescent="0.25">
      <c r="C33" s="66"/>
      <c r="D33" s="115"/>
      <c r="F33" s="59"/>
      <c r="G33" s="72"/>
      <c r="H33" s="112"/>
      <c r="J33" s="66"/>
      <c r="K33" s="84">
        <v>1</v>
      </c>
      <c r="L33" s="84"/>
      <c r="M33" s="84"/>
      <c r="N33" s="59" t="s">
        <v>20</v>
      </c>
      <c r="O33" s="72"/>
      <c r="P33" s="59">
        <v>5.86</v>
      </c>
      <c r="Q33" s="61">
        <v>100</v>
      </c>
      <c r="R33" s="28">
        <f t="shared" si="0"/>
        <v>5.8600000000000006E-2</v>
      </c>
      <c r="S33" s="37" t="s">
        <v>132</v>
      </c>
      <c r="U33" s="63"/>
      <c r="V33" s="64"/>
      <c r="X33" s="62"/>
      <c r="Y33" s="3"/>
    </row>
    <row r="34" spans="2:49" x14ac:dyDescent="0.25">
      <c r="B34" s="1"/>
      <c r="D34" s="113" t="s">
        <v>2</v>
      </c>
      <c r="F34" s="113" t="s">
        <v>36</v>
      </c>
      <c r="G34" s="113"/>
      <c r="H34" s="124" t="s">
        <v>30</v>
      </c>
      <c r="I34" s="124"/>
      <c r="J34" s="124"/>
      <c r="K34" s="125"/>
      <c r="L34" s="141"/>
      <c r="M34" s="97"/>
      <c r="N34" s="14" t="s">
        <v>17</v>
      </c>
      <c r="O34" s="72"/>
      <c r="P34" s="14">
        <v>36.11</v>
      </c>
      <c r="Q34" s="13">
        <v>100</v>
      </c>
      <c r="R34" s="34">
        <f t="shared" si="0"/>
        <v>0.36109999999999998</v>
      </c>
      <c r="S34" s="24" t="s">
        <v>48</v>
      </c>
      <c r="T34" s="5"/>
      <c r="U34" s="110" t="s">
        <v>17</v>
      </c>
      <c r="V34" s="123" t="str">
        <f>IF(ISBLANK(U34),INDEX(N34:N38,MATCH(MIN(R34:R38),R34:R38,0)),U34)</f>
        <v>Grainger</v>
      </c>
      <c r="W34" s="105">
        <f>INDEX(R34:R38,MATCH(V34,N34:N38,0))</f>
        <v>0.36109999999999998</v>
      </c>
      <c r="X34" s="122"/>
      <c r="Y34" s="3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2:49" x14ac:dyDescent="0.25">
      <c r="B35" s="1"/>
      <c r="D35" s="114"/>
      <c r="F35" s="114"/>
      <c r="G35" s="114"/>
      <c r="H35" s="126"/>
      <c r="I35" s="126"/>
      <c r="J35" s="126"/>
      <c r="K35" s="127"/>
      <c r="L35" s="141"/>
      <c r="M35" s="97"/>
      <c r="N35" s="14" t="s">
        <v>18</v>
      </c>
      <c r="O35" s="72"/>
      <c r="P35" s="14">
        <v>8.19</v>
      </c>
      <c r="Q35" s="14">
        <v>100</v>
      </c>
      <c r="R35" s="35">
        <f t="shared" si="0"/>
        <v>8.1900000000000001E-2</v>
      </c>
      <c r="S35" s="37">
        <v>343805</v>
      </c>
      <c r="T35" s="5"/>
      <c r="U35" s="110"/>
      <c r="V35" s="123"/>
      <c r="W35" s="105"/>
      <c r="X35" s="122"/>
      <c r="Y35" s="3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2:49" x14ac:dyDescent="0.25">
      <c r="B36" s="1"/>
      <c r="D36" s="114"/>
      <c r="F36" s="114"/>
      <c r="G36" s="114"/>
      <c r="H36" s="126"/>
      <c r="I36" s="126"/>
      <c r="J36" s="126"/>
      <c r="K36" s="127"/>
      <c r="L36" s="141"/>
      <c r="M36" s="97"/>
      <c r="N36" s="14" t="s">
        <v>19</v>
      </c>
      <c r="O36" s="72"/>
      <c r="P36" s="14">
        <v>9.26</v>
      </c>
      <c r="Q36" s="14">
        <v>25</v>
      </c>
      <c r="R36" s="41">
        <f t="shared" si="0"/>
        <v>0.37040000000000001</v>
      </c>
      <c r="S36" s="25" t="s">
        <v>56</v>
      </c>
      <c r="T36" s="5"/>
      <c r="U36" s="110"/>
      <c r="V36" s="123"/>
      <c r="W36" s="105"/>
      <c r="X36" s="122"/>
      <c r="Y36" s="3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2:49" x14ac:dyDescent="0.25">
      <c r="B37" s="1"/>
      <c r="D37" s="114"/>
      <c r="F37" s="114"/>
      <c r="G37" s="114"/>
      <c r="H37" s="126"/>
      <c r="I37" s="126"/>
      <c r="J37" s="126"/>
      <c r="K37" s="127"/>
      <c r="L37" s="141"/>
      <c r="M37" s="97"/>
      <c r="N37" s="14" t="s">
        <v>20</v>
      </c>
      <c r="O37" s="72"/>
      <c r="P37" s="14">
        <v>9.84</v>
      </c>
      <c r="Q37" s="14">
        <v>100</v>
      </c>
      <c r="R37" s="28">
        <f t="shared" si="0"/>
        <v>9.8400000000000001E-2</v>
      </c>
      <c r="S37" s="37">
        <v>82882</v>
      </c>
      <c r="T37" s="5"/>
      <c r="U37" s="110"/>
      <c r="V37" s="123"/>
      <c r="W37" s="105"/>
      <c r="X37" s="122"/>
      <c r="Y37" s="3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2:49" s="5" customFormat="1" x14ac:dyDescent="0.25">
      <c r="C38" s="66"/>
      <c r="D38" s="114"/>
      <c r="F38" s="114"/>
      <c r="G38" s="114"/>
      <c r="H38" s="128"/>
      <c r="I38" s="128"/>
      <c r="J38" s="128"/>
      <c r="K38" s="129"/>
      <c r="L38" s="142"/>
      <c r="M38" s="98"/>
      <c r="N38" s="15" t="s">
        <v>57</v>
      </c>
      <c r="O38" s="72"/>
      <c r="P38" s="14">
        <v>9.4700000000000006</v>
      </c>
      <c r="Q38" s="15">
        <v>100</v>
      </c>
      <c r="R38" s="30">
        <f t="shared" si="0"/>
        <v>9.4700000000000006E-2</v>
      </c>
      <c r="S38" s="38" t="s">
        <v>64</v>
      </c>
      <c r="U38" s="110"/>
      <c r="V38" s="123"/>
      <c r="W38" s="105"/>
      <c r="X38" s="122"/>
      <c r="Y38" s="3"/>
    </row>
    <row r="39" spans="2:49" x14ac:dyDescent="0.25">
      <c r="B39" s="1"/>
      <c r="D39" s="114"/>
      <c r="F39" s="114"/>
      <c r="G39" s="114"/>
      <c r="H39" s="108" t="s">
        <v>32</v>
      </c>
      <c r="I39" s="108"/>
      <c r="J39" s="108"/>
      <c r="K39" s="130"/>
      <c r="L39" s="113"/>
      <c r="M39" s="72"/>
      <c r="N39" s="14" t="s">
        <v>17</v>
      </c>
      <c r="O39" s="72"/>
      <c r="P39" s="13">
        <v>1.81</v>
      </c>
      <c r="Q39" s="5">
        <v>100</v>
      </c>
      <c r="R39" s="36">
        <f t="shared" si="0"/>
        <v>1.8100000000000002E-2</v>
      </c>
      <c r="S39" s="25" t="s">
        <v>46</v>
      </c>
      <c r="T39" s="5"/>
      <c r="U39" s="110"/>
      <c r="V39" s="123" t="str">
        <f>IF(ISBLANK(U39),INDEX(N39:N43,MATCH(MIN(R39:R43),R39:R43,0)),U39)</f>
        <v>Grainger</v>
      </c>
      <c r="W39" s="105">
        <f>INDEX(R39:R43,MATCH(V39,N39:N43,0))</f>
        <v>1.8100000000000002E-2</v>
      </c>
      <c r="X39" s="122"/>
      <c r="Y39" s="3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2:49" x14ac:dyDescent="0.25">
      <c r="B40" s="1"/>
      <c r="D40" s="114"/>
      <c r="F40" s="114"/>
      <c r="G40" s="114"/>
      <c r="H40" s="105"/>
      <c r="I40" s="105"/>
      <c r="J40" s="105"/>
      <c r="K40" s="122"/>
      <c r="L40" s="114"/>
      <c r="M40" s="72"/>
      <c r="N40" s="14" t="s">
        <v>18</v>
      </c>
      <c r="O40" s="72"/>
      <c r="P40" s="14">
        <v>5.26</v>
      </c>
      <c r="Q40" s="5">
        <v>100</v>
      </c>
      <c r="R40" s="35">
        <f t="shared" si="0"/>
        <v>5.2600000000000001E-2</v>
      </c>
      <c r="S40" s="37">
        <v>343804</v>
      </c>
      <c r="T40" s="5"/>
      <c r="U40" s="110"/>
      <c r="V40" s="123"/>
      <c r="W40" s="105"/>
      <c r="X40" s="122"/>
      <c r="Y40" s="3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2:49" x14ac:dyDescent="0.25">
      <c r="B41" s="1"/>
      <c r="D41" s="114"/>
      <c r="F41" s="114"/>
      <c r="G41" s="114"/>
      <c r="H41" s="105"/>
      <c r="I41" s="105"/>
      <c r="J41" s="105"/>
      <c r="K41" s="122"/>
      <c r="L41" s="114"/>
      <c r="M41" s="72"/>
      <c r="N41" s="14" t="s">
        <v>19</v>
      </c>
      <c r="O41" s="72"/>
      <c r="P41" s="14">
        <v>3.34</v>
      </c>
      <c r="Q41" s="5">
        <v>100</v>
      </c>
      <c r="R41" s="35">
        <f t="shared" si="0"/>
        <v>3.3399999999999999E-2</v>
      </c>
      <c r="S41" s="25" t="s">
        <v>55</v>
      </c>
      <c r="T41" s="5"/>
      <c r="U41" s="110"/>
      <c r="V41" s="123"/>
      <c r="W41" s="105"/>
      <c r="X41" s="122"/>
      <c r="Y41" s="3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2:49" x14ac:dyDescent="0.25">
      <c r="B42" s="1"/>
      <c r="D42" s="114"/>
      <c r="F42" s="114"/>
      <c r="G42" s="114"/>
      <c r="H42" s="105"/>
      <c r="I42" s="105"/>
      <c r="J42" s="105"/>
      <c r="K42" s="122"/>
      <c r="L42" s="114"/>
      <c r="M42" s="72"/>
      <c r="N42" s="14" t="s">
        <v>20</v>
      </c>
      <c r="O42" s="72"/>
      <c r="P42" s="14">
        <v>2.57</v>
      </c>
      <c r="Q42" s="5">
        <v>100</v>
      </c>
      <c r="R42" s="35">
        <f t="shared" si="0"/>
        <v>2.5699999999999997E-2</v>
      </c>
      <c r="S42" s="37" t="s">
        <v>41</v>
      </c>
      <c r="T42" s="5"/>
      <c r="U42" s="110"/>
      <c r="V42" s="123"/>
      <c r="W42" s="105"/>
      <c r="X42" s="122"/>
      <c r="Y42" s="3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2:49" s="5" customFormat="1" x14ac:dyDescent="0.25">
      <c r="C43" s="66"/>
      <c r="D43" s="114"/>
      <c r="F43" s="114"/>
      <c r="G43" s="114"/>
      <c r="H43" s="131"/>
      <c r="I43" s="131"/>
      <c r="J43" s="131"/>
      <c r="K43" s="132"/>
      <c r="L43" s="115"/>
      <c r="M43" s="73"/>
      <c r="N43" s="15" t="s">
        <v>57</v>
      </c>
      <c r="O43" s="73"/>
      <c r="P43" s="15">
        <v>5.0199999999999996</v>
      </c>
      <c r="Q43" s="5">
        <v>100</v>
      </c>
      <c r="R43" s="40">
        <f t="shared" si="0"/>
        <v>5.0199999999999995E-2</v>
      </c>
      <c r="S43" s="37" t="s">
        <v>65</v>
      </c>
      <c r="U43" s="110"/>
      <c r="V43" s="123"/>
      <c r="W43" s="105"/>
      <c r="X43" s="122"/>
      <c r="Y43" s="3"/>
    </row>
    <row r="44" spans="2:49" s="61" customFormat="1" x14ac:dyDescent="0.25">
      <c r="C44" s="66"/>
      <c r="D44" s="114"/>
      <c r="F44" s="115"/>
      <c r="G44" s="115"/>
      <c r="H44" s="119" t="s">
        <v>136</v>
      </c>
      <c r="I44" s="120"/>
      <c r="J44" s="120"/>
      <c r="K44" s="121"/>
      <c r="L44" s="67"/>
      <c r="M44" s="67"/>
      <c r="N44" s="59" t="s">
        <v>20</v>
      </c>
      <c r="O44" s="72"/>
      <c r="P44" s="59">
        <v>8.7799999999999994</v>
      </c>
      <c r="Q44" s="61">
        <v>100</v>
      </c>
      <c r="R44" s="87">
        <f t="shared" si="0"/>
        <v>8.7799999999999989E-2</v>
      </c>
      <c r="S44" s="37" t="s">
        <v>137</v>
      </c>
      <c r="U44" s="63"/>
      <c r="V44" s="64"/>
      <c r="X44" s="62"/>
      <c r="Y44" s="3"/>
    </row>
    <row r="45" spans="2:49" s="61" customFormat="1" x14ac:dyDescent="0.25">
      <c r="C45" s="66"/>
      <c r="D45" s="115"/>
      <c r="F45" s="59" t="s">
        <v>133</v>
      </c>
      <c r="G45" s="72"/>
      <c r="H45" s="116" t="s">
        <v>134</v>
      </c>
      <c r="I45" s="117"/>
      <c r="J45" s="117"/>
      <c r="K45" s="118"/>
      <c r="L45" s="80"/>
      <c r="M45" s="80"/>
      <c r="N45" s="59" t="s">
        <v>135</v>
      </c>
      <c r="O45" s="72"/>
      <c r="P45" s="59">
        <v>13.5</v>
      </c>
      <c r="Q45" s="61">
        <v>100</v>
      </c>
      <c r="R45" s="87">
        <f t="shared" si="0"/>
        <v>0.13500000000000001</v>
      </c>
      <c r="S45" s="37">
        <v>53979</v>
      </c>
      <c r="U45" s="63"/>
      <c r="V45" s="64"/>
      <c r="X45" s="62"/>
      <c r="Y45" s="3"/>
    </row>
    <row r="46" spans="2:49" x14ac:dyDescent="0.25">
      <c r="B46" s="1"/>
      <c r="D46" s="113" t="s">
        <v>3</v>
      </c>
      <c r="F46" s="113" t="s">
        <v>37</v>
      </c>
      <c r="G46" s="113"/>
      <c r="H46" s="111" t="s">
        <v>34</v>
      </c>
      <c r="I46" s="108"/>
      <c r="J46" s="108"/>
      <c r="K46" s="130"/>
      <c r="L46" s="113"/>
      <c r="M46" s="71"/>
      <c r="N46" s="13" t="s">
        <v>17</v>
      </c>
      <c r="O46" s="72"/>
      <c r="P46" s="14">
        <v>4.17</v>
      </c>
      <c r="Q46" s="13">
        <v>100</v>
      </c>
      <c r="R46" s="7">
        <f t="shared" si="0"/>
        <v>4.1700000000000001E-2</v>
      </c>
      <c r="S46" s="24" t="s">
        <v>47</v>
      </c>
      <c r="T46" s="5"/>
      <c r="U46" s="110" t="s">
        <v>17</v>
      </c>
      <c r="V46" s="123" t="str">
        <f>IF(ISBLANK(U46),INDEX(N46:N50,MATCH(MIN(R46:R50),R46:R50,0)),U46)</f>
        <v>Grainger</v>
      </c>
      <c r="W46" s="105">
        <f>INDEX(R46:R50,MATCH(V46,N46:N50,0))</f>
        <v>4.1700000000000001E-2</v>
      </c>
      <c r="X46" s="122"/>
      <c r="Y46" s="3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2:49" x14ac:dyDescent="0.25">
      <c r="B47" s="1"/>
      <c r="D47" s="114"/>
      <c r="F47" s="114"/>
      <c r="G47" s="114"/>
      <c r="H47" s="110"/>
      <c r="I47" s="105"/>
      <c r="J47" s="105"/>
      <c r="K47" s="122"/>
      <c r="L47" s="114"/>
      <c r="M47" s="72"/>
      <c r="N47" s="14" t="s">
        <v>18</v>
      </c>
      <c r="O47" s="72"/>
      <c r="P47" s="14">
        <v>6.68</v>
      </c>
      <c r="Q47" s="14">
        <v>200</v>
      </c>
      <c r="R47" s="10">
        <f t="shared" si="0"/>
        <v>3.3399999999999999E-2</v>
      </c>
      <c r="S47" s="37">
        <v>3739041</v>
      </c>
      <c r="T47" s="5"/>
      <c r="U47" s="110"/>
      <c r="V47" s="123"/>
      <c r="W47" s="105"/>
      <c r="X47" s="122"/>
      <c r="Y47" s="3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2:49" x14ac:dyDescent="0.25">
      <c r="B48" s="1"/>
      <c r="D48" s="114"/>
      <c r="F48" s="114"/>
      <c r="G48" s="114"/>
      <c r="H48" s="110"/>
      <c r="I48" s="105"/>
      <c r="J48" s="105"/>
      <c r="K48" s="122"/>
      <c r="L48" s="114"/>
      <c r="M48" s="72"/>
      <c r="N48" s="14" t="s">
        <v>19</v>
      </c>
      <c r="O48" s="72"/>
      <c r="P48" s="14">
        <v>7.7</v>
      </c>
      <c r="Q48" s="14">
        <v>200</v>
      </c>
      <c r="R48" s="42">
        <f t="shared" si="0"/>
        <v>3.85E-2</v>
      </c>
      <c r="S48" s="25" t="s">
        <v>54</v>
      </c>
      <c r="T48" s="5"/>
      <c r="U48" s="110"/>
      <c r="V48" s="123"/>
      <c r="W48" s="105"/>
      <c r="X48" s="122"/>
      <c r="Y48" s="3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25">
      <c r="B49" s="1"/>
      <c r="D49" s="114"/>
      <c r="F49" s="114"/>
      <c r="G49" s="114"/>
      <c r="H49" s="110"/>
      <c r="I49" s="105"/>
      <c r="J49" s="105"/>
      <c r="K49" s="122"/>
      <c r="L49" s="114"/>
      <c r="M49" s="72"/>
      <c r="N49" s="14" t="s">
        <v>20</v>
      </c>
      <c r="O49" s="72"/>
      <c r="P49" s="14">
        <v>2.95</v>
      </c>
      <c r="Q49" s="14">
        <v>100</v>
      </c>
      <c r="R49" s="7">
        <f t="shared" si="0"/>
        <v>2.9500000000000002E-2</v>
      </c>
      <c r="S49" s="37" t="s">
        <v>42</v>
      </c>
      <c r="T49" s="5"/>
      <c r="U49" s="110"/>
      <c r="V49" s="123"/>
      <c r="W49" s="105"/>
      <c r="X49" s="122"/>
      <c r="Y49" s="3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s="5" customFormat="1" x14ac:dyDescent="0.25">
      <c r="C50" s="66"/>
      <c r="D50" s="115"/>
      <c r="F50" s="115"/>
      <c r="G50" s="115"/>
      <c r="H50" s="112"/>
      <c r="I50" s="131"/>
      <c r="J50" s="105"/>
      <c r="K50" s="122"/>
      <c r="L50" s="115"/>
      <c r="M50" s="73"/>
      <c r="N50" s="15" t="s">
        <v>57</v>
      </c>
      <c r="O50" s="72"/>
      <c r="P50" s="14">
        <v>6.38</v>
      </c>
      <c r="Q50" s="14">
        <v>200</v>
      </c>
      <c r="R50" s="10">
        <f t="shared" si="0"/>
        <v>3.1899999999999998E-2</v>
      </c>
      <c r="S50" s="37" t="s">
        <v>66</v>
      </c>
      <c r="U50" s="110"/>
      <c r="V50" s="123"/>
      <c r="W50" s="105"/>
      <c r="X50" s="122"/>
      <c r="Y50" s="3"/>
    </row>
    <row r="51" spans="1:49" s="77" customFormat="1" ht="30" x14ac:dyDescent="0.25">
      <c r="D51" s="96" t="s">
        <v>5</v>
      </c>
      <c r="E51" s="92" t="s">
        <v>152</v>
      </c>
      <c r="F51" s="77" t="s">
        <v>36</v>
      </c>
      <c r="G51" s="77" t="s">
        <v>151</v>
      </c>
      <c r="H51" s="95" t="s">
        <v>180</v>
      </c>
      <c r="I51" s="85" t="s">
        <v>153</v>
      </c>
      <c r="J51" s="138"/>
      <c r="K51" s="138"/>
      <c r="L51" s="85"/>
      <c r="M51" s="85"/>
      <c r="N51" s="72" t="s">
        <v>20</v>
      </c>
      <c r="O51" s="66">
        <v>5</v>
      </c>
      <c r="P51" s="85">
        <v>1.84</v>
      </c>
      <c r="Q51" s="85">
        <v>1</v>
      </c>
      <c r="R51" s="86"/>
      <c r="S51" s="77">
        <v>8667</v>
      </c>
      <c r="Y51" s="3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</row>
    <row r="52" spans="1:49" x14ac:dyDescent="0.25">
      <c r="A52" s="105" t="s">
        <v>179</v>
      </c>
      <c r="B52" s="77" t="s">
        <v>178</v>
      </c>
      <c r="C52" s="105">
        <v>1</v>
      </c>
      <c r="D52" s="105" t="s">
        <v>4</v>
      </c>
      <c r="E52" s="105" t="s">
        <v>146</v>
      </c>
      <c r="F52" s="138"/>
      <c r="G52" s="104" t="s">
        <v>143</v>
      </c>
      <c r="H52" s="104" t="s">
        <v>148</v>
      </c>
      <c r="I52" s="104"/>
      <c r="J52" s="138"/>
      <c r="K52" s="138"/>
      <c r="N52" s="1" t="s">
        <v>20</v>
      </c>
      <c r="O52" s="77">
        <v>5</v>
      </c>
      <c r="S52" s="1">
        <v>83156</v>
      </c>
    </row>
    <row r="53" spans="1:49" x14ac:dyDescent="0.25">
      <c r="A53" s="105"/>
      <c r="B53" s="77" t="s">
        <v>189</v>
      </c>
      <c r="C53" s="105"/>
      <c r="D53" s="105"/>
      <c r="E53" s="105"/>
      <c r="F53" s="138"/>
      <c r="G53" s="104"/>
      <c r="H53" s="104" t="s">
        <v>149</v>
      </c>
      <c r="I53" s="104"/>
      <c r="J53" s="138"/>
      <c r="K53" s="138"/>
      <c r="N53" s="77" t="s">
        <v>20</v>
      </c>
      <c r="O53" s="77">
        <v>5</v>
      </c>
      <c r="S53" s="77">
        <f>S52+1</f>
        <v>83157</v>
      </c>
    </row>
    <row r="54" spans="1:49" x14ac:dyDescent="0.25">
      <c r="A54" s="105"/>
      <c r="B54" s="77" t="s">
        <v>190</v>
      </c>
      <c r="C54" s="105"/>
      <c r="D54" s="105"/>
      <c r="E54" s="105"/>
      <c r="F54" s="138"/>
      <c r="G54" s="104"/>
      <c r="H54" s="104" t="s">
        <v>150</v>
      </c>
      <c r="I54" s="104"/>
      <c r="J54" s="138"/>
      <c r="K54" s="138"/>
      <c r="N54" s="77" t="s">
        <v>20</v>
      </c>
      <c r="O54" s="77">
        <v>5</v>
      </c>
      <c r="S54" s="77">
        <f>S53+1</f>
        <v>83158</v>
      </c>
    </row>
    <row r="55" spans="1:49" x14ac:dyDescent="0.25">
      <c r="A55" s="105"/>
      <c r="B55" s="77" t="s">
        <v>191</v>
      </c>
      <c r="C55" s="105"/>
      <c r="D55" s="105"/>
      <c r="E55" s="105"/>
      <c r="F55" s="138"/>
      <c r="G55" s="104"/>
      <c r="H55" s="104" t="s">
        <v>144</v>
      </c>
      <c r="I55" s="104"/>
      <c r="J55" s="138"/>
      <c r="K55" s="138"/>
      <c r="N55" s="77" t="s">
        <v>20</v>
      </c>
      <c r="O55" s="77">
        <v>5</v>
      </c>
      <c r="S55" s="77">
        <f>S54+1</f>
        <v>83159</v>
      </c>
    </row>
    <row r="56" spans="1:49" x14ac:dyDescent="0.25">
      <c r="A56" s="105"/>
      <c r="B56" s="77" t="s">
        <v>192</v>
      </c>
      <c r="C56" s="105"/>
      <c r="D56" s="105"/>
      <c r="E56" s="105"/>
      <c r="F56" s="138"/>
      <c r="G56" s="104"/>
      <c r="H56" s="104" t="s">
        <v>145</v>
      </c>
      <c r="I56" s="104"/>
      <c r="J56" s="138"/>
      <c r="K56" s="138"/>
      <c r="N56" s="77" t="s">
        <v>20</v>
      </c>
      <c r="O56" s="77">
        <v>5</v>
      </c>
      <c r="S56" s="77">
        <f>S55+1</f>
        <v>83160</v>
      </c>
    </row>
    <row r="57" spans="1:49" x14ac:dyDescent="0.25">
      <c r="A57" s="105"/>
      <c r="B57" s="77" t="s">
        <v>193</v>
      </c>
      <c r="C57" s="105"/>
      <c r="D57" s="105"/>
      <c r="E57" s="105"/>
      <c r="F57" s="138"/>
      <c r="G57" s="104"/>
      <c r="H57" s="104" t="s">
        <v>180</v>
      </c>
      <c r="I57" s="104"/>
      <c r="J57" s="138"/>
      <c r="K57" s="138"/>
      <c r="N57" s="77" t="s">
        <v>20</v>
      </c>
      <c r="O57" s="77">
        <v>5</v>
      </c>
      <c r="S57" s="77">
        <f>S56+1</f>
        <v>83161</v>
      </c>
    </row>
    <row r="58" spans="1:49" s="77" customFormat="1" x14ac:dyDescent="0.25">
      <c r="A58" s="104" t="s">
        <v>179</v>
      </c>
      <c r="B58" s="77" t="s">
        <v>194</v>
      </c>
      <c r="C58" s="105"/>
      <c r="D58" s="108" t="s">
        <v>5</v>
      </c>
      <c r="E58" s="104" t="s">
        <v>146</v>
      </c>
      <c r="F58" s="104" t="s">
        <v>36</v>
      </c>
      <c r="G58" s="104" t="s">
        <v>151</v>
      </c>
      <c r="H58" s="4" t="s">
        <v>149</v>
      </c>
      <c r="I58" s="77" t="s">
        <v>148</v>
      </c>
      <c r="J58" s="138"/>
      <c r="K58" s="138"/>
      <c r="N58" s="72" t="s">
        <v>20</v>
      </c>
      <c r="O58" s="77">
        <v>10</v>
      </c>
      <c r="S58" s="77">
        <v>83198</v>
      </c>
      <c r="Y58" s="3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</row>
    <row r="59" spans="1:49" s="77" customFormat="1" x14ac:dyDescent="0.25">
      <c r="A59" s="104"/>
      <c r="B59" s="77" t="s">
        <v>195</v>
      </c>
      <c r="C59" s="105"/>
      <c r="D59" s="105"/>
      <c r="E59" s="104"/>
      <c r="F59" s="104"/>
      <c r="G59" s="104"/>
      <c r="H59" s="104" t="s">
        <v>150</v>
      </c>
      <c r="I59" s="93" t="s">
        <v>149</v>
      </c>
      <c r="J59" s="138"/>
      <c r="K59" s="138"/>
      <c r="N59" s="72" t="s">
        <v>20</v>
      </c>
      <c r="O59" s="77">
        <v>10</v>
      </c>
      <c r="S59" s="77">
        <f>S58+1</f>
        <v>83199</v>
      </c>
      <c r="Y59" s="3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</row>
    <row r="60" spans="1:49" s="77" customFormat="1" x14ac:dyDescent="0.25">
      <c r="A60" s="104"/>
      <c r="B60" s="77" t="s">
        <v>178</v>
      </c>
      <c r="C60" s="104">
        <v>2</v>
      </c>
      <c r="D60" s="105"/>
      <c r="E60" s="104"/>
      <c r="F60" s="104"/>
      <c r="G60" s="104"/>
      <c r="H60" s="104"/>
      <c r="I60" s="77" t="s">
        <v>148</v>
      </c>
      <c r="J60" s="138"/>
      <c r="K60" s="138"/>
      <c r="N60" s="72" t="s">
        <v>20</v>
      </c>
      <c r="O60" s="77">
        <v>10</v>
      </c>
      <c r="S60" s="77">
        <f t="shared" ref="S60:S66" si="1">S59+1</f>
        <v>83200</v>
      </c>
      <c r="Y60" s="3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</row>
    <row r="61" spans="1:49" s="66" customFormat="1" x14ac:dyDescent="0.25">
      <c r="A61" s="104"/>
      <c r="B61" s="77" t="s">
        <v>189</v>
      </c>
      <c r="C61" s="104"/>
      <c r="D61" s="105"/>
      <c r="E61" s="104"/>
      <c r="F61" s="104"/>
      <c r="G61" s="104"/>
      <c r="H61" s="104" t="s">
        <v>153</v>
      </c>
      <c r="I61" s="77" t="s">
        <v>154</v>
      </c>
      <c r="J61" s="138"/>
      <c r="K61" s="138"/>
      <c r="L61" s="77"/>
      <c r="M61" s="77"/>
      <c r="N61" s="72" t="s">
        <v>20</v>
      </c>
      <c r="O61" s="77">
        <v>10</v>
      </c>
      <c r="P61" s="77"/>
      <c r="Q61" s="77"/>
      <c r="R61" s="77"/>
      <c r="S61" s="77">
        <f t="shared" si="1"/>
        <v>83201</v>
      </c>
      <c r="T61" s="77"/>
      <c r="U61" s="77"/>
      <c r="V61" s="77"/>
      <c r="W61" s="77"/>
      <c r="X61" s="77"/>
      <c r="Y61" s="4"/>
    </row>
    <row r="62" spans="1:49" s="77" customFormat="1" x14ac:dyDescent="0.25">
      <c r="A62" s="104"/>
      <c r="B62" s="77" t="s">
        <v>190</v>
      </c>
      <c r="C62" s="104"/>
      <c r="D62" s="105"/>
      <c r="E62" s="104"/>
      <c r="F62" s="104"/>
      <c r="G62" s="104"/>
      <c r="H62" s="104"/>
      <c r="I62" s="77" t="s">
        <v>155</v>
      </c>
      <c r="J62" s="138"/>
      <c r="K62" s="138"/>
      <c r="N62" s="72" t="s">
        <v>20</v>
      </c>
      <c r="O62" s="77">
        <v>10</v>
      </c>
      <c r="S62" s="77">
        <f t="shared" si="1"/>
        <v>83202</v>
      </c>
    </row>
    <row r="63" spans="1:49" s="77" customFormat="1" x14ac:dyDescent="0.25">
      <c r="A63" s="104"/>
      <c r="B63" s="77" t="s">
        <v>191</v>
      </c>
      <c r="C63" s="104"/>
      <c r="D63" s="105"/>
      <c r="E63" s="104"/>
      <c r="F63" s="104"/>
      <c r="G63" s="104"/>
      <c r="H63" s="104" t="s">
        <v>156</v>
      </c>
      <c r="I63" s="77" t="s">
        <v>153</v>
      </c>
      <c r="J63" s="138"/>
      <c r="K63" s="138"/>
      <c r="N63" s="72" t="s">
        <v>20</v>
      </c>
      <c r="O63" s="77">
        <v>10</v>
      </c>
      <c r="S63" s="77">
        <f t="shared" si="1"/>
        <v>83203</v>
      </c>
    </row>
    <row r="64" spans="1:49" s="77" customFormat="1" x14ac:dyDescent="0.25">
      <c r="A64" s="104"/>
      <c r="B64" s="77" t="s">
        <v>192</v>
      </c>
      <c r="C64" s="104"/>
      <c r="D64" s="105"/>
      <c r="E64" s="104"/>
      <c r="F64" s="104"/>
      <c r="G64" s="104"/>
      <c r="H64" s="104"/>
      <c r="I64" s="77" t="s">
        <v>154</v>
      </c>
      <c r="J64" s="138"/>
      <c r="K64" s="138"/>
      <c r="N64" s="72" t="s">
        <v>20</v>
      </c>
      <c r="O64" s="77">
        <v>10</v>
      </c>
      <c r="S64" s="77">
        <f t="shared" si="1"/>
        <v>83204</v>
      </c>
    </row>
    <row r="65" spans="1:19" s="77" customFormat="1" x14ac:dyDescent="0.25">
      <c r="A65" s="104"/>
      <c r="B65" s="77" t="s">
        <v>193</v>
      </c>
      <c r="C65" s="104"/>
      <c r="D65" s="105"/>
      <c r="E65" s="104"/>
      <c r="F65" s="104"/>
      <c r="G65" s="104"/>
      <c r="H65" s="104" t="s">
        <v>180</v>
      </c>
      <c r="I65" s="77" t="s">
        <v>156</v>
      </c>
      <c r="J65" s="138"/>
      <c r="K65" s="138"/>
      <c r="N65" s="72" t="s">
        <v>20</v>
      </c>
      <c r="O65" s="77">
        <v>5</v>
      </c>
      <c r="S65" s="77">
        <f t="shared" si="1"/>
        <v>83205</v>
      </c>
    </row>
    <row r="66" spans="1:19" s="77" customFormat="1" x14ac:dyDescent="0.25">
      <c r="A66" s="104"/>
      <c r="B66" s="77" t="s">
        <v>194</v>
      </c>
      <c r="C66" s="104"/>
      <c r="D66" s="105"/>
      <c r="E66" s="104"/>
      <c r="F66" s="104"/>
      <c r="G66" s="104"/>
      <c r="H66" s="104"/>
      <c r="I66" s="77" t="s">
        <v>153</v>
      </c>
      <c r="J66" s="138"/>
      <c r="K66" s="138"/>
      <c r="N66" s="72" t="s">
        <v>20</v>
      </c>
      <c r="O66" s="77">
        <v>5</v>
      </c>
      <c r="S66" s="77">
        <f t="shared" si="1"/>
        <v>83206</v>
      </c>
    </row>
    <row r="67" spans="1:19" x14ac:dyDescent="0.25">
      <c r="A67" s="104" t="s">
        <v>179</v>
      </c>
      <c r="B67" s="77" t="s">
        <v>178</v>
      </c>
      <c r="C67" s="104">
        <v>3</v>
      </c>
      <c r="D67" s="104" t="s">
        <v>157</v>
      </c>
      <c r="E67" s="104" t="s">
        <v>158</v>
      </c>
      <c r="F67" s="104" t="s">
        <v>159</v>
      </c>
      <c r="G67" s="104"/>
      <c r="H67" s="1" t="s">
        <v>14</v>
      </c>
      <c r="I67" s="138"/>
      <c r="J67" s="138"/>
      <c r="K67" s="1" t="s">
        <v>160</v>
      </c>
      <c r="N67" s="72" t="s">
        <v>20</v>
      </c>
      <c r="O67" s="77">
        <v>25</v>
      </c>
      <c r="S67" s="1">
        <v>84025</v>
      </c>
    </row>
    <row r="68" spans="1:19" x14ac:dyDescent="0.25">
      <c r="A68" s="104"/>
      <c r="B68" s="77" t="s">
        <v>189</v>
      </c>
      <c r="C68" s="104"/>
      <c r="D68" s="104"/>
      <c r="E68" s="104"/>
      <c r="F68" s="104"/>
      <c r="G68" s="104"/>
      <c r="H68" s="77" t="s">
        <v>14</v>
      </c>
      <c r="I68" s="138"/>
      <c r="J68" s="138"/>
      <c r="K68" s="1" t="s">
        <v>161</v>
      </c>
      <c r="N68" s="72" t="s">
        <v>20</v>
      </c>
      <c r="O68" s="77">
        <v>25</v>
      </c>
      <c r="S68" s="1">
        <f>S67+1</f>
        <v>84026</v>
      </c>
    </row>
    <row r="69" spans="1:19" x14ac:dyDescent="0.25">
      <c r="A69" s="104"/>
      <c r="B69" s="77" t="s">
        <v>190</v>
      </c>
      <c r="C69" s="104"/>
      <c r="D69" s="104"/>
      <c r="E69" s="104"/>
      <c r="F69" s="104"/>
      <c r="G69" s="104"/>
      <c r="H69" s="77" t="s">
        <v>14</v>
      </c>
      <c r="I69" s="138"/>
      <c r="J69" s="138"/>
      <c r="K69" s="1" t="s">
        <v>162</v>
      </c>
      <c r="N69" s="72" t="s">
        <v>20</v>
      </c>
      <c r="O69" s="77">
        <v>25</v>
      </c>
      <c r="S69" s="77">
        <f t="shared" ref="S69:S73" si="2">S68+1</f>
        <v>84027</v>
      </c>
    </row>
    <row r="70" spans="1:19" x14ac:dyDescent="0.25">
      <c r="A70" s="104"/>
      <c r="B70" s="77" t="s">
        <v>191</v>
      </c>
      <c r="C70" s="104"/>
      <c r="D70" s="104"/>
      <c r="E70" s="104"/>
      <c r="F70" s="104"/>
      <c r="G70" s="104"/>
      <c r="H70" s="82" t="s">
        <v>127</v>
      </c>
      <c r="I70" s="138"/>
      <c r="J70" s="138"/>
      <c r="K70" s="1" t="s">
        <v>161</v>
      </c>
      <c r="N70" s="72" t="s">
        <v>20</v>
      </c>
      <c r="O70" s="77">
        <v>25</v>
      </c>
      <c r="S70" s="77">
        <f t="shared" si="2"/>
        <v>84028</v>
      </c>
    </row>
    <row r="71" spans="1:19" x14ac:dyDescent="0.25">
      <c r="A71" s="104"/>
      <c r="B71" s="77" t="s">
        <v>192</v>
      </c>
      <c r="C71" s="104"/>
      <c r="D71" s="104"/>
      <c r="E71" s="104"/>
      <c r="F71" s="104"/>
      <c r="G71" s="104"/>
      <c r="H71" s="82" t="s">
        <v>127</v>
      </c>
      <c r="I71" s="138"/>
      <c r="J71" s="138"/>
      <c r="K71" s="1" t="s">
        <v>163</v>
      </c>
      <c r="N71" s="72" t="s">
        <v>20</v>
      </c>
      <c r="O71" s="77">
        <v>25</v>
      </c>
      <c r="S71" s="77">
        <f t="shared" si="2"/>
        <v>84029</v>
      </c>
    </row>
    <row r="72" spans="1:19" x14ac:dyDescent="0.25">
      <c r="A72" s="104"/>
      <c r="B72" s="77" t="s">
        <v>193</v>
      </c>
      <c r="C72" s="104"/>
      <c r="D72" s="104"/>
      <c r="E72" s="104"/>
      <c r="F72" s="104"/>
      <c r="G72" s="104"/>
      <c r="H72" s="82" t="s">
        <v>127</v>
      </c>
      <c r="I72" s="138"/>
      <c r="J72" s="138"/>
      <c r="K72" s="1" t="s">
        <v>164</v>
      </c>
      <c r="N72" s="72" t="s">
        <v>20</v>
      </c>
      <c r="O72" s="77">
        <v>25</v>
      </c>
      <c r="S72" s="77">
        <f t="shared" si="2"/>
        <v>84030</v>
      </c>
    </row>
    <row r="73" spans="1:19" x14ac:dyDescent="0.25">
      <c r="A73" s="104"/>
      <c r="B73" s="77" t="s">
        <v>194</v>
      </c>
      <c r="C73" s="104"/>
      <c r="D73" s="104"/>
      <c r="E73" s="104"/>
      <c r="F73" s="104"/>
      <c r="G73" s="104"/>
      <c r="H73" s="1" t="s">
        <v>140</v>
      </c>
      <c r="I73" s="138"/>
      <c r="J73" s="138"/>
      <c r="K73" s="1" t="s">
        <v>163</v>
      </c>
      <c r="N73" s="72" t="s">
        <v>20</v>
      </c>
      <c r="O73" s="77">
        <v>25</v>
      </c>
      <c r="S73" s="77">
        <f t="shared" si="2"/>
        <v>84031</v>
      </c>
    </row>
    <row r="74" spans="1:19" x14ac:dyDescent="0.25">
      <c r="A74" s="104"/>
      <c r="B74" s="77" t="s">
        <v>195</v>
      </c>
      <c r="C74" s="104"/>
      <c r="D74" s="104"/>
      <c r="E74" s="104"/>
      <c r="F74" s="104"/>
      <c r="G74" s="104"/>
      <c r="H74" s="77" t="s">
        <v>140</v>
      </c>
      <c r="I74" s="138"/>
      <c r="J74" s="138"/>
      <c r="K74" s="1" t="s">
        <v>164</v>
      </c>
      <c r="N74" s="72" t="s">
        <v>20</v>
      </c>
      <c r="O74" s="77">
        <v>10</v>
      </c>
      <c r="S74" s="77">
        <v>91605</v>
      </c>
    </row>
    <row r="75" spans="1:19" x14ac:dyDescent="0.25">
      <c r="A75" s="104"/>
      <c r="B75" s="77" t="s">
        <v>178</v>
      </c>
      <c r="C75" s="104">
        <v>4</v>
      </c>
      <c r="D75" s="104"/>
      <c r="E75" s="104"/>
      <c r="F75" s="104"/>
      <c r="G75" s="104"/>
      <c r="H75" s="1" t="s">
        <v>168</v>
      </c>
      <c r="I75" s="138"/>
      <c r="J75" s="138"/>
      <c r="K75" s="1" t="s">
        <v>165</v>
      </c>
      <c r="N75" s="72" t="s">
        <v>20</v>
      </c>
      <c r="O75" s="77">
        <v>10</v>
      </c>
      <c r="S75" s="77">
        <v>84034</v>
      </c>
    </row>
    <row r="76" spans="1:19" x14ac:dyDescent="0.25">
      <c r="A76" s="104"/>
      <c r="B76" s="77" t="s">
        <v>189</v>
      </c>
      <c r="C76" s="104"/>
      <c r="D76" s="104"/>
      <c r="E76" s="104"/>
      <c r="F76" s="104"/>
      <c r="G76" s="104"/>
      <c r="H76" s="1" t="s">
        <v>167</v>
      </c>
      <c r="I76" s="138"/>
      <c r="J76" s="138"/>
      <c r="K76" s="1" t="s">
        <v>166</v>
      </c>
      <c r="N76" s="72" t="s">
        <v>20</v>
      </c>
      <c r="O76" s="77">
        <v>5</v>
      </c>
      <c r="S76" s="77">
        <v>84036</v>
      </c>
    </row>
    <row r="77" spans="1:19" x14ac:dyDescent="0.25">
      <c r="A77" s="104" t="s">
        <v>179</v>
      </c>
      <c r="B77" s="77" t="s">
        <v>178</v>
      </c>
      <c r="C77" s="104">
        <v>6</v>
      </c>
      <c r="D77" s="105" t="s">
        <v>0</v>
      </c>
      <c r="E77" s="104" t="s">
        <v>146</v>
      </c>
      <c r="F77" s="138"/>
      <c r="G77" s="104" t="s">
        <v>169</v>
      </c>
      <c r="H77" s="104" t="s">
        <v>149</v>
      </c>
      <c r="I77" s="104"/>
      <c r="J77" s="138"/>
      <c r="K77" s="1" t="s">
        <v>174</v>
      </c>
      <c r="N77" s="77" t="s">
        <v>20</v>
      </c>
      <c r="O77" s="77">
        <v>5</v>
      </c>
      <c r="S77" s="1">
        <v>83623</v>
      </c>
    </row>
    <row r="78" spans="1:19" x14ac:dyDescent="0.25">
      <c r="A78" s="104"/>
      <c r="B78" s="77" t="s">
        <v>189</v>
      </c>
      <c r="C78" s="104"/>
      <c r="D78" s="104"/>
      <c r="E78" s="104"/>
      <c r="F78" s="138"/>
      <c r="G78" s="104"/>
      <c r="H78" s="104" t="s">
        <v>150</v>
      </c>
      <c r="I78" s="104"/>
      <c r="J78" s="138"/>
      <c r="K78" s="77" t="s">
        <v>174</v>
      </c>
      <c r="N78" s="77" t="s">
        <v>20</v>
      </c>
      <c r="O78" s="77">
        <v>5</v>
      </c>
      <c r="S78" s="1">
        <v>83634</v>
      </c>
    </row>
    <row r="79" spans="1:19" x14ac:dyDescent="0.25">
      <c r="A79" s="104"/>
      <c r="B79" s="77" t="s">
        <v>190</v>
      </c>
      <c r="C79" s="104"/>
      <c r="D79" s="104"/>
      <c r="E79" s="104"/>
      <c r="F79" s="138"/>
      <c r="G79" s="104"/>
      <c r="H79" s="104" t="s">
        <v>144</v>
      </c>
      <c r="I79" s="104"/>
      <c r="J79" s="138"/>
      <c r="K79" s="77" t="s">
        <v>174</v>
      </c>
      <c r="N79" s="77" t="s">
        <v>20</v>
      </c>
      <c r="O79" s="77">
        <v>5</v>
      </c>
      <c r="S79" s="1">
        <v>83645</v>
      </c>
    </row>
    <row r="80" spans="1:19" x14ac:dyDescent="0.25">
      <c r="A80" s="104"/>
      <c r="B80" s="77" t="s">
        <v>191</v>
      </c>
      <c r="C80" s="104"/>
      <c r="D80" s="104"/>
      <c r="E80" s="104"/>
      <c r="F80" s="138"/>
      <c r="G80" s="104"/>
      <c r="H80" s="104" t="s">
        <v>170</v>
      </c>
      <c r="I80" s="104"/>
      <c r="J80" s="138"/>
      <c r="K80" s="77" t="s">
        <v>174</v>
      </c>
      <c r="N80" s="77" t="s">
        <v>20</v>
      </c>
      <c r="O80" s="77">
        <v>5</v>
      </c>
      <c r="S80" s="1">
        <v>83656</v>
      </c>
    </row>
    <row r="81" spans="1:19" x14ac:dyDescent="0.25">
      <c r="A81" s="104"/>
      <c r="B81" s="77" t="s">
        <v>192</v>
      </c>
      <c r="C81" s="104"/>
      <c r="D81" s="104"/>
      <c r="E81" s="104"/>
      <c r="F81" s="138"/>
      <c r="G81" s="104"/>
      <c r="H81" s="104" t="s">
        <v>147</v>
      </c>
      <c r="I81" s="104"/>
      <c r="J81" s="138"/>
      <c r="K81" s="1" t="s">
        <v>174</v>
      </c>
      <c r="N81" s="77" t="s">
        <v>20</v>
      </c>
      <c r="O81" s="77">
        <v>5</v>
      </c>
      <c r="S81" s="1">
        <v>83667</v>
      </c>
    </row>
    <row r="82" spans="1:19" x14ac:dyDescent="0.25">
      <c r="A82" s="104"/>
      <c r="B82" s="77" t="s">
        <v>178</v>
      </c>
      <c r="C82" s="104">
        <v>7</v>
      </c>
      <c r="D82" s="104"/>
      <c r="E82" s="104"/>
      <c r="F82" s="138"/>
      <c r="G82" s="104"/>
      <c r="H82" s="104" t="s">
        <v>149</v>
      </c>
      <c r="I82" s="104"/>
      <c r="J82" s="138"/>
      <c r="K82" s="1" t="s">
        <v>171</v>
      </c>
      <c r="N82" s="77" t="s">
        <v>20</v>
      </c>
      <c r="O82" s="77">
        <v>5</v>
      </c>
      <c r="S82" s="1">
        <v>83624</v>
      </c>
    </row>
    <row r="83" spans="1:19" x14ac:dyDescent="0.25">
      <c r="A83" s="104"/>
      <c r="B83" s="77" t="s">
        <v>189</v>
      </c>
      <c r="C83" s="104"/>
      <c r="D83" s="104"/>
      <c r="E83" s="104"/>
      <c r="F83" s="138"/>
      <c r="G83" s="104"/>
      <c r="H83" s="104" t="s">
        <v>150</v>
      </c>
      <c r="I83" s="104"/>
      <c r="J83" s="138"/>
      <c r="K83" s="77" t="s">
        <v>171</v>
      </c>
      <c r="N83" s="77" t="s">
        <v>20</v>
      </c>
      <c r="O83" s="77">
        <v>5</v>
      </c>
      <c r="S83" s="1">
        <v>83635</v>
      </c>
    </row>
    <row r="84" spans="1:19" x14ac:dyDescent="0.25">
      <c r="A84" s="104"/>
      <c r="B84" s="77" t="s">
        <v>190</v>
      </c>
      <c r="C84" s="104"/>
      <c r="D84" s="104"/>
      <c r="E84" s="104"/>
      <c r="F84" s="138"/>
      <c r="G84" s="104"/>
      <c r="H84" s="104" t="s">
        <v>144</v>
      </c>
      <c r="I84" s="104"/>
      <c r="J84" s="138"/>
      <c r="K84" s="77" t="s">
        <v>171</v>
      </c>
      <c r="N84" s="77" t="s">
        <v>20</v>
      </c>
      <c r="O84" s="77">
        <v>5</v>
      </c>
      <c r="S84" s="1">
        <v>83646</v>
      </c>
    </row>
    <row r="85" spans="1:19" x14ac:dyDescent="0.25">
      <c r="A85" s="104"/>
      <c r="B85" s="77" t="s">
        <v>191</v>
      </c>
      <c r="C85" s="104"/>
      <c r="D85" s="104"/>
      <c r="E85" s="104"/>
      <c r="F85" s="138"/>
      <c r="G85" s="104"/>
      <c r="H85" s="104" t="s">
        <v>170</v>
      </c>
      <c r="I85" s="104"/>
      <c r="J85" s="138"/>
      <c r="K85" s="77" t="s">
        <v>171</v>
      </c>
      <c r="N85" s="77" t="s">
        <v>20</v>
      </c>
      <c r="O85" s="77">
        <v>5</v>
      </c>
      <c r="S85" s="1">
        <v>83657</v>
      </c>
    </row>
    <row r="86" spans="1:19" x14ac:dyDescent="0.25">
      <c r="A86" s="104"/>
      <c r="B86" s="77" t="s">
        <v>192</v>
      </c>
      <c r="C86" s="104"/>
      <c r="D86" s="104"/>
      <c r="E86" s="104"/>
      <c r="F86" s="138"/>
      <c r="G86" s="104"/>
      <c r="H86" s="104" t="s">
        <v>180</v>
      </c>
      <c r="I86" s="104"/>
      <c r="J86" s="138"/>
      <c r="K86" s="1" t="s">
        <v>173</v>
      </c>
      <c r="N86" s="77" t="s">
        <v>20</v>
      </c>
      <c r="O86" s="77">
        <v>5</v>
      </c>
      <c r="S86" s="1">
        <v>83668</v>
      </c>
    </row>
    <row r="87" spans="1:19" x14ac:dyDescent="0.25">
      <c r="A87" s="104"/>
      <c r="B87" s="77" t="s">
        <v>178</v>
      </c>
      <c r="C87" s="104">
        <v>8</v>
      </c>
      <c r="D87" s="104"/>
      <c r="E87" s="104"/>
      <c r="F87" s="138"/>
      <c r="G87" s="104"/>
      <c r="H87" s="104" t="s">
        <v>149</v>
      </c>
      <c r="I87" s="104"/>
      <c r="J87" s="138"/>
      <c r="K87" s="1" t="s">
        <v>173</v>
      </c>
      <c r="N87" s="77" t="s">
        <v>20</v>
      </c>
      <c r="O87" s="77">
        <v>5</v>
      </c>
      <c r="S87" s="1">
        <v>83625</v>
      </c>
    </row>
    <row r="88" spans="1:19" x14ac:dyDescent="0.25">
      <c r="A88" s="104"/>
      <c r="B88" s="77" t="s">
        <v>189</v>
      </c>
      <c r="C88" s="104"/>
      <c r="D88" s="104"/>
      <c r="E88" s="104"/>
      <c r="F88" s="138"/>
      <c r="G88" s="104"/>
      <c r="H88" s="104" t="s">
        <v>150</v>
      </c>
      <c r="I88" s="104"/>
      <c r="J88" s="138"/>
      <c r="K88" s="1" t="s">
        <v>173</v>
      </c>
      <c r="N88" s="77" t="s">
        <v>20</v>
      </c>
      <c r="O88" s="77">
        <v>5</v>
      </c>
      <c r="S88" s="1">
        <v>83636</v>
      </c>
    </row>
    <row r="89" spans="1:19" x14ac:dyDescent="0.25">
      <c r="A89" s="104"/>
      <c r="B89" s="77" t="s">
        <v>190</v>
      </c>
      <c r="C89" s="104"/>
      <c r="D89" s="104"/>
      <c r="E89" s="104"/>
      <c r="F89" s="138"/>
      <c r="G89" s="104"/>
      <c r="H89" s="104" t="s">
        <v>144</v>
      </c>
      <c r="I89" s="104"/>
      <c r="J89" s="138"/>
      <c r="K89" s="1" t="s">
        <v>173</v>
      </c>
      <c r="N89" s="77" t="s">
        <v>20</v>
      </c>
      <c r="O89" s="77">
        <v>5</v>
      </c>
      <c r="S89" s="1">
        <v>83647</v>
      </c>
    </row>
    <row r="90" spans="1:19" x14ac:dyDescent="0.25">
      <c r="A90" s="104"/>
      <c r="B90" s="77" t="s">
        <v>191</v>
      </c>
      <c r="C90" s="104"/>
      <c r="D90" s="104"/>
      <c r="E90" s="104"/>
      <c r="F90" s="138"/>
      <c r="G90" s="104"/>
      <c r="H90" s="104" t="s">
        <v>170</v>
      </c>
      <c r="I90" s="104"/>
      <c r="J90" s="138"/>
      <c r="K90" s="1" t="s">
        <v>173</v>
      </c>
      <c r="N90" s="77" t="s">
        <v>20</v>
      </c>
      <c r="O90" s="77">
        <v>5</v>
      </c>
      <c r="S90" s="1">
        <v>83658</v>
      </c>
    </row>
    <row r="91" spans="1:19" x14ac:dyDescent="0.25">
      <c r="A91" s="104"/>
      <c r="B91" s="77" t="s">
        <v>192</v>
      </c>
      <c r="C91" s="104"/>
      <c r="D91" s="104"/>
      <c r="E91" s="104"/>
      <c r="F91" s="138"/>
      <c r="G91" s="104"/>
      <c r="H91" s="104" t="s">
        <v>180</v>
      </c>
      <c r="I91" s="104"/>
      <c r="J91" s="138"/>
      <c r="K91" s="1" t="s">
        <v>172</v>
      </c>
      <c r="N91" s="77" t="s">
        <v>20</v>
      </c>
      <c r="O91" s="77">
        <v>5</v>
      </c>
      <c r="S91" s="1">
        <v>83669</v>
      </c>
    </row>
    <row r="92" spans="1:19" x14ac:dyDescent="0.25">
      <c r="A92" s="104"/>
      <c r="B92" s="77" t="s">
        <v>178</v>
      </c>
      <c r="C92" s="104">
        <v>9</v>
      </c>
      <c r="D92" s="104"/>
      <c r="E92" s="104"/>
      <c r="F92" s="138"/>
      <c r="G92" s="104"/>
      <c r="H92" s="104" t="s">
        <v>149</v>
      </c>
      <c r="I92" s="104"/>
      <c r="J92" s="138"/>
      <c r="K92" s="1" t="s">
        <v>172</v>
      </c>
      <c r="N92" s="77" t="s">
        <v>20</v>
      </c>
      <c r="O92" s="77">
        <v>5</v>
      </c>
      <c r="S92" s="1">
        <v>83626</v>
      </c>
    </row>
    <row r="93" spans="1:19" x14ac:dyDescent="0.25">
      <c r="A93" s="104"/>
      <c r="B93" s="77" t="s">
        <v>189</v>
      </c>
      <c r="C93" s="104"/>
      <c r="D93" s="104"/>
      <c r="E93" s="104"/>
      <c r="F93" s="138"/>
      <c r="G93" s="104"/>
      <c r="H93" s="104" t="s">
        <v>150</v>
      </c>
      <c r="I93" s="104"/>
      <c r="J93" s="138"/>
      <c r="K93" s="77" t="s">
        <v>172</v>
      </c>
      <c r="N93" s="77" t="s">
        <v>20</v>
      </c>
      <c r="O93" s="77">
        <v>5</v>
      </c>
      <c r="S93" s="1">
        <v>83637</v>
      </c>
    </row>
    <row r="94" spans="1:19" x14ac:dyDescent="0.25">
      <c r="A94" s="104"/>
      <c r="B94" s="77" t="s">
        <v>190</v>
      </c>
      <c r="C94" s="104"/>
      <c r="D94" s="104"/>
      <c r="E94" s="104"/>
      <c r="F94" s="138"/>
      <c r="G94" s="104"/>
      <c r="H94" s="104" t="s">
        <v>144</v>
      </c>
      <c r="I94" s="104"/>
      <c r="J94" s="138"/>
      <c r="K94" s="77" t="s">
        <v>172</v>
      </c>
      <c r="N94" s="77" t="s">
        <v>20</v>
      </c>
      <c r="O94" s="77">
        <v>5</v>
      </c>
      <c r="S94" s="1">
        <v>83648</v>
      </c>
    </row>
    <row r="95" spans="1:19" x14ac:dyDescent="0.25">
      <c r="A95" s="104"/>
      <c r="B95" s="77" t="s">
        <v>191</v>
      </c>
      <c r="C95" s="104"/>
      <c r="D95" s="104"/>
      <c r="E95" s="104"/>
      <c r="F95" s="138"/>
      <c r="G95" s="104"/>
      <c r="H95" s="104" t="s">
        <v>170</v>
      </c>
      <c r="I95" s="104"/>
      <c r="J95" s="138"/>
      <c r="K95" s="77" t="s">
        <v>172</v>
      </c>
      <c r="N95" s="77" t="s">
        <v>20</v>
      </c>
      <c r="O95" s="77">
        <v>5</v>
      </c>
      <c r="S95" s="1">
        <v>83659</v>
      </c>
    </row>
    <row r="96" spans="1:19" x14ac:dyDescent="0.25">
      <c r="A96" s="104"/>
      <c r="B96" s="77" t="s">
        <v>192</v>
      </c>
      <c r="C96" s="104"/>
      <c r="D96" s="104"/>
      <c r="E96" s="104"/>
      <c r="F96" s="138"/>
      <c r="G96" s="104"/>
      <c r="H96" s="104" t="s">
        <v>180</v>
      </c>
      <c r="I96" s="104"/>
      <c r="J96" s="138"/>
      <c r="K96" s="1" t="s">
        <v>15</v>
      </c>
      <c r="N96" s="77" t="s">
        <v>20</v>
      </c>
      <c r="O96" s="77">
        <v>5</v>
      </c>
      <c r="S96" s="1">
        <v>83670</v>
      </c>
    </row>
    <row r="97" spans="1:19" x14ac:dyDescent="0.25">
      <c r="A97" s="104"/>
      <c r="B97" s="77" t="s">
        <v>178</v>
      </c>
      <c r="C97" s="104">
        <v>10</v>
      </c>
      <c r="D97" s="104"/>
      <c r="E97" s="104"/>
      <c r="F97" s="138"/>
      <c r="G97" s="104"/>
      <c r="H97" s="104" t="s">
        <v>149</v>
      </c>
      <c r="I97" s="104"/>
      <c r="J97" s="138"/>
      <c r="K97" s="1" t="s">
        <v>15</v>
      </c>
      <c r="N97" s="77" t="s">
        <v>20</v>
      </c>
      <c r="O97" s="77">
        <v>5</v>
      </c>
      <c r="S97" s="1">
        <v>83627</v>
      </c>
    </row>
    <row r="98" spans="1:19" x14ac:dyDescent="0.25">
      <c r="A98" s="104"/>
      <c r="B98" s="77" t="s">
        <v>189</v>
      </c>
      <c r="C98" s="104"/>
      <c r="D98" s="104"/>
      <c r="E98" s="104"/>
      <c r="F98" s="138"/>
      <c r="G98" s="104"/>
      <c r="H98" s="104" t="s">
        <v>150</v>
      </c>
      <c r="I98" s="104"/>
      <c r="J98" s="138"/>
      <c r="K98" s="1" t="s">
        <v>15</v>
      </c>
      <c r="N98" s="77" t="s">
        <v>20</v>
      </c>
      <c r="O98" s="77">
        <v>5</v>
      </c>
      <c r="S98" s="1">
        <v>83638</v>
      </c>
    </row>
    <row r="99" spans="1:19" x14ac:dyDescent="0.25">
      <c r="A99" s="104"/>
      <c r="B99" s="77" t="s">
        <v>190</v>
      </c>
      <c r="C99" s="104"/>
      <c r="D99" s="104"/>
      <c r="E99" s="104"/>
      <c r="F99" s="138"/>
      <c r="G99" s="104"/>
      <c r="H99" s="106" t="s">
        <v>144</v>
      </c>
      <c r="I99" s="106"/>
      <c r="J99" s="138"/>
      <c r="K99" s="1" t="s">
        <v>15</v>
      </c>
      <c r="N99" s="77" t="s">
        <v>20</v>
      </c>
      <c r="O99" s="77">
        <v>5</v>
      </c>
      <c r="S99" s="1">
        <v>83649</v>
      </c>
    </row>
    <row r="100" spans="1:19" x14ac:dyDescent="0.25">
      <c r="A100" s="104"/>
      <c r="B100" s="77" t="s">
        <v>191</v>
      </c>
      <c r="C100" s="104"/>
      <c r="D100" s="104"/>
      <c r="E100" s="104"/>
      <c r="F100" s="138"/>
      <c r="G100" s="104"/>
      <c r="H100" s="104" t="s">
        <v>170</v>
      </c>
      <c r="I100" s="104"/>
      <c r="J100" s="138"/>
      <c r="K100" s="1" t="s">
        <v>15</v>
      </c>
      <c r="N100" s="77" t="s">
        <v>20</v>
      </c>
      <c r="O100" s="77">
        <v>5</v>
      </c>
      <c r="S100" s="1">
        <v>83660</v>
      </c>
    </row>
    <row r="101" spans="1:19" x14ac:dyDescent="0.25">
      <c r="A101" s="104"/>
      <c r="B101" s="77" t="s">
        <v>192</v>
      </c>
      <c r="C101" s="104"/>
      <c r="D101" s="104"/>
      <c r="E101" s="104"/>
      <c r="F101" s="138"/>
      <c r="G101" s="104"/>
      <c r="H101" s="104" t="s">
        <v>180</v>
      </c>
      <c r="I101" s="104"/>
      <c r="J101" s="138"/>
      <c r="K101" s="77" t="s">
        <v>15</v>
      </c>
      <c r="N101" s="77" t="s">
        <v>20</v>
      </c>
      <c r="O101" s="77">
        <v>5</v>
      </c>
      <c r="S101" s="1">
        <v>83671</v>
      </c>
    </row>
    <row r="102" spans="1:19" x14ac:dyDescent="0.25">
      <c r="A102" s="104"/>
      <c r="B102" s="77" t="s">
        <v>178</v>
      </c>
      <c r="C102" s="104">
        <v>11</v>
      </c>
      <c r="D102" s="104"/>
      <c r="E102" s="104"/>
      <c r="F102" s="138"/>
      <c r="G102" s="104"/>
      <c r="H102" s="104" t="s">
        <v>149</v>
      </c>
      <c r="I102" s="104"/>
      <c r="J102" s="138"/>
      <c r="K102" s="1" t="s">
        <v>181</v>
      </c>
      <c r="N102" s="77" t="s">
        <v>20</v>
      </c>
      <c r="O102" s="77">
        <v>5</v>
      </c>
      <c r="S102" s="1">
        <v>83628</v>
      </c>
    </row>
    <row r="103" spans="1:19" x14ac:dyDescent="0.25">
      <c r="A103" s="104"/>
      <c r="B103" s="77" t="s">
        <v>189</v>
      </c>
      <c r="C103" s="104"/>
      <c r="D103" s="104"/>
      <c r="E103" s="104"/>
      <c r="F103" s="138"/>
      <c r="G103" s="104"/>
      <c r="H103" s="104" t="s">
        <v>150</v>
      </c>
      <c r="I103" s="104"/>
      <c r="J103" s="138"/>
      <c r="K103" s="77" t="s">
        <v>181</v>
      </c>
      <c r="N103" s="77" t="s">
        <v>20</v>
      </c>
      <c r="O103" s="77">
        <v>5</v>
      </c>
      <c r="S103" s="1">
        <v>83639</v>
      </c>
    </row>
    <row r="104" spans="1:19" x14ac:dyDescent="0.25">
      <c r="A104" s="104"/>
      <c r="B104" s="77" t="s">
        <v>190</v>
      </c>
      <c r="C104" s="104"/>
      <c r="D104" s="104"/>
      <c r="E104" s="104"/>
      <c r="F104" s="138"/>
      <c r="G104" s="104"/>
      <c r="H104" s="104" t="s">
        <v>144</v>
      </c>
      <c r="I104" s="104"/>
      <c r="J104" s="138"/>
      <c r="K104" s="77" t="s">
        <v>181</v>
      </c>
      <c r="N104" s="77" t="s">
        <v>20</v>
      </c>
      <c r="O104" s="77">
        <v>5</v>
      </c>
      <c r="S104" s="1">
        <v>83650</v>
      </c>
    </row>
    <row r="105" spans="1:19" x14ac:dyDescent="0.25">
      <c r="A105" s="104"/>
      <c r="B105" s="77" t="s">
        <v>191</v>
      </c>
      <c r="C105" s="104"/>
      <c r="D105" s="104"/>
      <c r="E105" s="104"/>
      <c r="F105" s="138"/>
      <c r="G105" s="104"/>
      <c r="H105" s="104" t="s">
        <v>170</v>
      </c>
      <c r="I105" s="104"/>
      <c r="J105" s="138"/>
      <c r="K105" s="77" t="s">
        <v>181</v>
      </c>
      <c r="N105" s="77" t="s">
        <v>20</v>
      </c>
      <c r="O105" s="77">
        <v>5</v>
      </c>
      <c r="S105" s="1">
        <v>83661</v>
      </c>
    </row>
    <row r="106" spans="1:19" x14ac:dyDescent="0.25">
      <c r="A106" s="104"/>
      <c r="B106" s="77" t="s">
        <v>192</v>
      </c>
      <c r="C106" s="104"/>
      <c r="D106" s="104"/>
      <c r="E106" s="104"/>
      <c r="F106" s="138"/>
      <c r="G106" s="104"/>
      <c r="H106" s="104" t="s">
        <v>180</v>
      </c>
      <c r="I106" s="104"/>
      <c r="J106" s="138"/>
      <c r="K106" s="1" t="s">
        <v>182</v>
      </c>
      <c r="N106" s="77" t="s">
        <v>20</v>
      </c>
      <c r="O106" s="77">
        <v>5</v>
      </c>
      <c r="S106" s="1">
        <v>83672</v>
      </c>
    </row>
    <row r="107" spans="1:19" x14ac:dyDescent="0.25">
      <c r="A107" s="104"/>
      <c r="B107" s="77" t="s">
        <v>178</v>
      </c>
      <c r="C107" s="104">
        <v>12</v>
      </c>
      <c r="D107" s="104"/>
      <c r="E107" s="104"/>
      <c r="F107" s="138"/>
      <c r="G107" s="104"/>
      <c r="H107" s="104" t="s">
        <v>144</v>
      </c>
      <c r="I107" s="104"/>
      <c r="J107" s="138"/>
      <c r="K107" s="77" t="s">
        <v>182</v>
      </c>
      <c r="N107" s="77" t="s">
        <v>20</v>
      </c>
      <c r="O107" s="77">
        <v>5</v>
      </c>
      <c r="S107" s="1">
        <v>83651</v>
      </c>
    </row>
    <row r="108" spans="1:19" x14ac:dyDescent="0.25">
      <c r="A108" s="104"/>
      <c r="B108" s="77" t="s">
        <v>189</v>
      </c>
      <c r="C108" s="104"/>
      <c r="D108" s="104"/>
      <c r="E108" s="104"/>
      <c r="F108" s="138"/>
      <c r="G108" s="104"/>
      <c r="H108" s="104" t="s">
        <v>170</v>
      </c>
      <c r="I108" s="104"/>
      <c r="J108" s="138"/>
      <c r="K108" s="77" t="s">
        <v>182</v>
      </c>
      <c r="N108" s="77" t="s">
        <v>20</v>
      </c>
      <c r="O108" s="77">
        <v>5</v>
      </c>
      <c r="S108" s="1">
        <v>83662</v>
      </c>
    </row>
    <row r="109" spans="1:19" x14ac:dyDescent="0.25">
      <c r="A109" s="104" t="s">
        <v>179</v>
      </c>
      <c r="B109" s="77" t="s">
        <v>178</v>
      </c>
      <c r="C109" s="104">
        <v>13</v>
      </c>
      <c r="D109" s="104" t="s">
        <v>233</v>
      </c>
      <c r="E109" s="104" t="s">
        <v>146</v>
      </c>
      <c r="F109" s="104" t="s">
        <v>183</v>
      </c>
      <c r="G109" s="104" t="s">
        <v>151</v>
      </c>
      <c r="H109" s="104" t="s">
        <v>148</v>
      </c>
      <c r="I109" s="104"/>
      <c r="J109" s="138"/>
      <c r="K109" s="138"/>
      <c r="N109" s="77" t="s">
        <v>20</v>
      </c>
      <c r="O109" s="77">
        <v>5</v>
      </c>
      <c r="S109" s="1">
        <v>83147</v>
      </c>
    </row>
    <row r="110" spans="1:19" x14ac:dyDescent="0.25">
      <c r="A110" s="104"/>
      <c r="B110" s="77" t="s">
        <v>189</v>
      </c>
      <c r="C110" s="104"/>
      <c r="D110" s="104"/>
      <c r="E110" s="104"/>
      <c r="F110" s="104"/>
      <c r="G110" s="104"/>
      <c r="H110" s="104" t="s">
        <v>149</v>
      </c>
      <c r="I110" s="104"/>
      <c r="J110" s="138"/>
      <c r="K110" s="138"/>
      <c r="N110" s="77" t="s">
        <v>20</v>
      </c>
      <c r="O110" s="77">
        <v>5</v>
      </c>
      <c r="S110" s="1">
        <v>83148</v>
      </c>
    </row>
    <row r="111" spans="1:19" x14ac:dyDescent="0.25">
      <c r="A111" s="104"/>
      <c r="B111" s="77" t="s">
        <v>190</v>
      </c>
      <c r="C111" s="104"/>
      <c r="D111" s="104"/>
      <c r="E111" s="104"/>
      <c r="F111" s="104"/>
      <c r="G111" s="104"/>
      <c r="H111" s="104" t="s">
        <v>150</v>
      </c>
      <c r="I111" s="104"/>
      <c r="J111" s="138"/>
      <c r="K111" s="138"/>
      <c r="N111" s="77" t="s">
        <v>20</v>
      </c>
      <c r="O111" s="77">
        <v>5</v>
      </c>
      <c r="S111" s="1">
        <v>83149</v>
      </c>
    </row>
    <row r="112" spans="1:19" x14ac:dyDescent="0.25">
      <c r="A112" s="104"/>
      <c r="B112" s="77" t="s">
        <v>191</v>
      </c>
      <c r="C112" s="104"/>
      <c r="D112" s="104"/>
      <c r="E112" s="104"/>
      <c r="F112" s="104"/>
      <c r="G112" s="104"/>
      <c r="H112" s="104" t="s">
        <v>144</v>
      </c>
      <c r="I112" s="104"/>
      <c r="J112" s="138"/>
      <c r="K112" s="138"/>
      <c r="N112" s="77" t="s">
        <v>20</v>
      </c>
      <c r="O112" s="77">
        <v>5</v>
      </c>
      <c r="S112" s="1">
        <f>S111+1</f>
        <v>83150</v>
      </c>
    </row>
    <row r="113" spans="1:19" x14ac:dyDescent="0.25">
      <c r="A113" s="104"/>
      <c r="B113" s="77" t="s">
        <v>192</v>
      </c>
      <c r="C113" s="104"/>
      <c r="D113" s="104"/>
      <c r="E113" s="104"/>
      <c r="F113" s="104"/>
      <c r="G113" s="104"/>
      <c r="H113" s="104" t="s">
        <v>170</v>
      </c>
      <c r="I113" s="104"/>
      <c r="J113" s="138"/>
      <c r="K113" s="138"/>
      <c r="N113" s="77" t="s">
        <v>20</v>
      </c>
      <c r="O113" s="77">
        <v>3</v>
      </c>
      <c r="S113" s="77">
        <f t="shared" ref="S113:S114" si="3">S112+1</f>
        <v>83151</v>
      </c>
    </row>
    <row r="114" spans="1:19" x14ac:dyDescent="0.25">
      <c r="A114" s="104"/>
      <c r="B114" s="77" t="s">
        <v>193</v>
      </c>
      <c r="C114" s="104"/>
      <c r="D114" s="104"/>
      <c r="E114" s="104"/>
      <c r="F114" s="104"/>
      <c r="G114" s="104"/>
      <c r="H114" s="104" t="s">
        <v>180</v>
      </c>
      <c r="I114" s="104"/>
      <c r="J114" s="138"/>
      <c r="K114" s="138"/>
      <c r="N114" s="77" t="s">
        <v>20</v>
      </c>
      <c r="O114" s="77">
        <v>3</v>
      </c>
      <c r="S114" s="77">
        <f t="shared" si="3"/>
        <v>83152</v>
      </c>
    </row>
    <row r="115" spans="1:19" x14ac:dyDescent="0.25">
      <c r="A115" s="104"/>
      <c r="B115" s="77" t="s">
        <v>178</v>
      </c>
      <c r="C115" s="104">
        <v>14</v>
      </c>
      <c r="D115" s="104"/>
      <c r="E115" s="104"/>
      <c r="F115" s="138"/>
      <c r="G115" s="104" t="s">
        <v>143</v>
      </c>
      <c r="H115" s="104" t="s">
        <v>148</v>
      </c>
      <c r="I115" s="104"/>
      <c r="J115" s="138"/>
      <c r="K115" s="138"/>
      <c r="N115" s="77" t="s">
        <v>20</v>
      </c>
      <c r="O115" s="77">
        <v>5</v>
      </c>
      <c r="S115" s="1">
        <v>83120</v>
      </c>
    </row>
    <row r="116" spans="1:19" x14ac:dyDescent="0.25">
      <c r="A116" s="104"/>
      <c r="B116" s="77" t="s">
        <v>189</v>
      </c>
      <c r="C116" s="104"/>
      <c r="D116" s="104"/>
      <c r="E116" s="104"/>
      <c r="F116" s="138"/>
      <c r="G116" s="104"/>
      <c r="H116" s="104" t="s">
        <v>149</v>
      </c>
      <c r="I116" s="104"/>
      <c r="J116" s="138"/>
      <c r="K116" s="138"/>
      <c r="N116" s="77" t="s">
        <v>20</v>
      </c>
      <c r="O116" s="77">
        <v>5</v>
      </c>
      <c r="S116" s="77">
        <f>S115+1</f>
        <v>83121</v>
      </c>
    </row>
    <row r="117" spans="1:19" x14ac:dyDescent="0.25">
      <c r="A117" s="104"/>
      <c r="B117" s="77" t="s">
        <v>190</v>
      </c>
      <c r="C117" s="104"/>
      <c r="D117" s="104"/>
      <c r="E117" s="104"/>
      <c r="F117" s="138"/>
      <c r="G117" s="104"/>
      <c r="H117" s="104" t="s">
        <v>150</v>
      </c>
      <c r="I117" s="104"/>
      <c r="J117" s="138"/>
      <c r="K117" s="138"/>
      <c r="N117" s="77" t="s">
        <v>20</v>
      </c>
      <c r="O117" s="77">
        <v>5</v>
      </c>
      <c r="S117" s="77">
        <f t="shared" ref="S117:S120" si="4">S116+1</f>
        <v>83122</v>
      </c>
    </row>
    <row r="118" spans="1:19" x14ac:dyDescent="0.25">
      <c r="A118" s="104"/>
      <c r="B118" s="77" t="s">
        <v>191</v>
      </c>
      <c r="C118" s="104"/>
      <c r="D118" s="104"/>
      <c r="E118" s="104"/>
      <c r="F118" s="138"/>
      <c r="G118" s="104"/>
      <c r="H118" s="104" t="s">
        <v>144</v>
      </c>
      <c r="I118" s="104"/>
      <c r="J118" s="138"/>
      <c r="K118" s="138"/>
      <c r="N118" s="77" t="s">
        <v>20</v>
      </c>
      <c r="O118" s="77">
        <v>5</v>
      </c>
      <c r="S118" s="77">
        <f t="shared" si="4"/>
        <v>83123</v>
      </c>
    </row>
    <row r="119" spans="1:19" x14ac:dyDescent="0.25">
      <c r="A119" s="104"/>
      <c r="B119" s="77" t="s">
        <v>192</v>
      </c>
      <c r="C119" s="104"/>
      <c r="D119" s="104"/>
      <c r="E119" s="104"/>
      <c r="F119" s="138"/>
      <c r="G119" s="104"/>
      <c r="H119" s="104" t="s">
        <v>170</v>
      </c>
      <c r="I119" s="104"/>
      <c r="J119" s="138"/>
      <c r="K119" s="138"/>
      <c r="N119" s="77" t="s">
        <v>20</v>
      </c>
      <c r="O119" s="77">
        <v>3</v>
      </c>
      <c r="S119" s="77">
        <f t="shared" si="4"/>
        <v>83124</v>
      </c>
    </row>
    <row r="120" spans="1:19" x14ac:dyDescent="0.25">
      <c r="A120" s="104"/>
      <c r="B120" s="77" t="s">
        <v>193</v>
      </c>
      <c r="C120" s="104"/>
      <c r="D120" s="104"/>
      <c r="E120" s="104"/>
      <c r="F120" s="138"/>
      <c r="G120" s="104"/>
      <c r="H120" s="104" t="s">
        <v>180</v>
      </c>
      <c r="I120" s="104"/>
      <c r="J120" s="138"/>
      <c r="K120" s="138"/>
      <c r="N120" s="77" t="s">
        <v>20</v>
      </c>
      <c r="O120" s="77">
        <v>3</v>
      </c>
      <c r="S120" s="77">
        <f t="shared" si="4"/>
        <v>83125</v>
      </c>
    </row>
    <row r="121" spans="1:19" x14ac:dyDescent="0.25">
      <c r="A121" s="104" t="s">
        <v>179</v>
      </c>
      <c r="B121" s="77" t="s">
        <v>178</v>
      </c>
      <c r="C121" s="104">
        <v>15</v>
      </c>
      <c r="D121" s="104" t="s">
        <v>8</v>
      </c>
      <c r="E121" s="104" t="s">
        <v>146</v>
      </c>
      <c r="F121" s="138"/>
      <c r="G121" s="104" t="s">
        <v>184</v>
      </c>
      <c r="H121" s="104" t="s">
        <v>148</v>
      </c>
      <c r="I121" s="104"/>
      <c r="J121" s="104"/>
      <c r="K121" s="138"/>
      <c r="N121" s="77" t="s">
        <v>20</v>
      </c>
      <c r="O121" s="77">
        <v>5</v>
      </c>
      <c r="S121" s="1">
        <v>83138</v>
      </c>
    </row>
    <row r="122" spans="1:19" x14ac:dyDescent="0.25">
      <c r="A122" s="104"/>
      <c r="B122" s="77" t="s">
        <v>189</v>
      </c>
      <c r="C122" s="104"/>
      <c r="D122" s="104"/>
      <c r="E122" s="104"/>
      <c r="F122" s="138"/>
      <c r="G122" s="104"/>
      <c r="H122" s="104" t="s">
        <v>149</v>
      </c>
      <c r="I122" s="104"/>
      <c r="J122" s="104"/>
      <c r="K122" s="138"/>
      <c r="N122" s="77" t="s">
        <v>20</v>
      </c>
      <c r="O122" s="77">
        <v>5</v>
      </c>
      <c r="S122" s="77">
        <f>S121+1</f>
        <v>83139</v>
      </c>
    </row>
    <row r="123" spans="1:19" x14ac:dyDescent="0.25">
      <c r="A123" s="104"/>
      <c r="B123" s="77" t="s">
        <v>190</v>
      </c>
      <c r="C123" s="104"/>
      <c r="D123" s="104"/>
      <c r="E123" s="104"/>
      <c r="F123" s="138"/>
      <c r="G123" s="104"/>
      <c r="H123" s="104" t="s">
        <v>150</v>
      </c>
      <c r="I123" s="104"/>
      <c r="J123" s="104"/>
      <c r="K123" s="138"/>
      <c r="N123" s="77" t="s">
        <v>20</v>
      </c>
      <c r="O123" s="77">
        <v>5</v>
      </c>
      <c r="S123" s="77">
        <f t="shared" ref="S123:S126" si="5">S122+1</f>
        <v>83140</v>
      </c>
    </row>
    <row r="124" spans="1:19" x14ac:dyDescent="0.25">
      <c r="A124" s="104"/>
      <c r="B124" s="77" t="s">
        <v>191</v>
      </c>
      <c r="C124" s="104"/>
      <c r="D124" s="104"/>
      <c r="E124" s="104"/>
      <c r="F124" s="138"/>
      <c r="G124" s="104"/>
      <c r="H124" s="104" t="s">
        <v>144</v>
      </c>
      <c r="I124" s="104"/>
      <c r="J124" s="104"/>
      <c r="K124" s="138"/>
      <c r="N124" s="77" t="s">
        <v>20</v>
      </c>
      <c r="O124" s="77">
        <v>5</v>
      </c>
      <c r="S124" s="77">
        <f t="shared" si="5"/>
        <v>83141</v>
      </c>
    </row>
    <row r="125" spans="1:19" x14ac:dyDescent="0.25">
      <c r="A125" s="104"/>
      <c r="B125" s="77" t="s">
        <v>192</v>
      </c>
      <c r="C125" s="104"/>
      <c r="D125" s="104"/>
      <c r="E125" s="104"/>
      <c r="F125" s="138"/>
      <c r="G125" s="104"/>
      <c r="H125" s="104" t="s">
        <v>170</v>
      </c>
      <c r="I125" s="104"/>
      <c r="J125" s="104"/>
      <c r="K125" s="138"/>
      <c r="N125" s="77" t="s">
        <v>20</v>
      </c>
      <c r="O125" s="77">
        <v>3</v>
      </c>
      <c r="S125" s="77">
        <f t="shared" si="5"/>
        <v>83142</v>
      </c>
    </row>
    <row r="126" spans="1:19" x14ac:dyDescent="0.25">
      <c r="A126" s="104"/>
      <c r="B126" s="77" t="s">
        <v>193</v>
      </c>
      <c r="C126" s="104"/>
      <c r="D126" s="131"/>
      <c r="E126" s="104"/>
      <c r="F126" s="138"/>
      <c r="G126" s="104"/>
      <c r="H126" s="104" t="s">
        <v>180</v>
      </c>
      <c r="I126" s="104"/>
      <c r="J126" s="104"/>
      <c r="K126" s="138"/>
      <c r="N126" s="77" t="s">
        <v>20</v>
      </c>
      <c r="O126" s="77">
        <v>3</v>
      </c>
      <c r="S126" s="77">
        <f t="shared" si="5"/>
        <v>83143</v>
      </c>
    </row>
    <row r="127" spans="1:19" x14ac:dyDescent="0.25">
      <c r="A127" s="108" t="s">
        <v>187</v>
      </c>
      <c r="B127" s="77" t="s">
        <v>178</v>
      </c>
      <c r="C127" s="104">
        <v>1</v>
      </c>
      <c r="D127" s="108" t="s">
        <v>6</v>
      </c>
      <c r="E127" s="104" t="s">
        <v>197</v>
      </c>
      <c r="F127" s="104"/>
      <c r="G127" s="104" t="s">
        <v>227</v>
      </c>
      <c r="H127" s="1" t="s">
        <v>148</v>
      </c>
      <c r="I127" s="104"/>
      <c r="J127" s="104"/>
      <c r="O127" s="77">
        <v>10</v>
      </c>
      <c r="S127" s="1">
        <v>8652</v>
      </c>
    </row>
    <row r="128" spans="1:19" x14ac:dyDescent="0.25">
      <c r="A128" s="104" t="s">
        <v>187</v>
      </c>
      <c r="B128" s="77" t="s">
        <v>189</v>
      </c>
      <c r="C128" s="104"/>
      <c r="D128" s="104"/>
      <c r="E128" s="104"/>
      <c r="F128" s="104"/>
      <c r="G128" s="104"/>
      <c r="H128" s="90" t="s">
        <v>149</v>
      </c>
      <c r="I128" s="104"/>
      <c r="J128" s="104"/>
      <c r="O128" s="90">
        <v>10</v>
      </c>
      <c r="S128" s="1">
        <f>S127+1</f>
        <v>8653</v>
      </c>
    </row>
    <row r="129" spans="1:19" x14ac:dyDescent="0.25">
      <c r="A129" s="104" t="s">
        <v>187</v>
      </c>
      <c r="B129" s="1" t="s">
        <v>190</v>
      </c>
      <c r="C129" s="104"/>
      <c r="D129" s="104"/>
      <c r="E129" s="104"/>
      <c r="F129" s="104"/>
      <c r="G129" s="104"/>
      <c r="H129" s="90" t="s">
        <v>150</v>
      </c>
      <c r="I129" s="104"/>
      <c r="J129" s="104"/>
      <c r="O129" s="90">
        <v>10</v>
      </c>
      <c r="S129" s="77">
        <f t="shared" ref="S129:S131" si="6">S128+1</f>
        <v>8654</v>
      </c>
    </row>
    <row r="130" spans="1:19" x14ac:dyDescent="0.25">
      <c r="A130" s="104" t="s">
        <v>187</v>
      </c>
      <c r="B130" s="1" t="s">
        <v>191</v>
      </c>
      <c r="C130" s="104"/>
      <c r="D130" s="104"/>
      <c r="E130" s="104"/>
      <c r="F130" s="104"/>
      <c r="G130" s="104"/>
      <c r="H130" s="90" t="s">
        <v>144</v>
      </c>
      <c r="I130" s="104"/>
      <c r="J130" s="104"/>
      <c r="O130" s="90">
        <v>10</v>
      </c>
      <c r="S130" s="77">
        <f t="shared" si="6"/>
        <v>8655</v>
      </c>
    </row>
    <row r="131" spans="1:19" x14ac:dyDescent="0.25">
      <c r="A131" s="104" t="s">
        <v>187</v>
      </c>
      <c r="B131" s="1" t="s">
        <v>192</v>
      </c>
      <c r="C131" s="104"/>
      <c r="D131" s="104"/>
      <c r="E131" s="104"/>
      <c r="F131" s="104"/>
      <c r="G131" s="104"/>
      <c r="H131" s="90" t="s">
        <v>170</v>
      </c>
      <c r="I131" s="104"/>
      <c r="J131" s="104"/>
      <c r="O131" s="77">
        <v>5</v>
      </c>
      <c r="S131" s="77">
        <f t="shared" si="6"/>
        <v>8656</v>
      </c>
    </row>
    <row r="132" spans="1:19" x14ac:dyDescent="0.25">
      <c r="A132" s="104" t="s">
        <v>187</v>
      </c>
      <c r="B132" s="1" t="s">
        <v>193</v>
      </c>
      <c r="C132" s="104"/>
      <c r="D132" s="104"/>
      <c r="E132" s="104"/>
      <c r="F132" s="104"/>
      <c r="G132" s="104"/>
      <c r="H132" s="90" t="s">
        <v>180</v>
      </c>
      <c r="I132" s="104"/>
      <c r="J132" s="104"/>
      <c r="O132" s="90">
        <v>5</v>
      </c>
      <c r="S132" s="77">
        <f>S131+1</f>
        <v>8657</v>
      </c>
    </row>
    <row r="133" spans="1:19" x14ac:dyDescent="0.25">
      <c r="A133" s="90" t="s">
        <v>187</v>
      </c>
      <c r="B133" s="1" t="s">
        <v>194</v>
      </c>
      <c r="C133" s="104"/>
      <c r="D133" s="1" t="s">
        <v>4</v>
      </c>
      <c r="E133" s="1" t="s">
        <v>197</v>
      </c>
      <c r="G133" s="77" t="s">
        <v>143</v>
      </c>
      <c r="H133" s="90" t="s">
        <v>149</v>
      </c>
      <c r="I133" s="90" t="s">
        <v>148</v>
      </c>
      <c r="O133" s="77">
        <v>10</v>
      </c>
      <c r="S133" s="1">
        <v>8643</v>
      </c>
    </row>
    <row r="134" spans="1:19" x14ac:dyDescent="0.25">
      <c r="A134" s="90" t="s">
        <v>187</v>
      </c>
      <c r="B134" s="1" t="s">
        <v>195</v>
      </c>
      <c r="C134" s="104"/>
      <c r="D134" s="1" t="s">
        <v>5</v>
      </c>
      <c r="E134" s="1" t="s">
        <v>199</v>
      </c>
      <c r="F134" s="1" t="s">
        <v>36</v>
      </c>
      <c r="G134" s="77" t="s">
        <v>151</v>
      </c>
      <c r="H134" s="90" t="s">
        <v>149</v>
      </c>
      <c r="I134" s="90" t="s">
        <v>148</v>
      </c>
      <c r="O134" s="77">
        <v>10</v>
      </c>
      <c r="S134" s="1">
        <v>8660</v>
      </c>
    </row>
    <row r="135" spans="1:19" x14ac:dyDescent="0.25">
      <c r="A135" s="104" t="s">
        <v>187</v>
      </c>
      <c r="B135" s="77" t="s">
        <v>178</v>
      </c>
      <c r="C135" s="104">
        <v>2</v>
      </c>
      <c r="D135" s="104" t="s">
        <v>7</v>
      </c>
      <c r="E135" s="104" t="s">
        <v>196</v>
      </c>
      <c r="F135" s="104" t="s">
        <v>228</v>
      </c>
      <c r="G135" s="104" t="s">
        <v>223</v>
      </c>
      <c r="H135" s="1" t="s">
        <v>148</v>
      </c>
      <c r="I135" s="104"/>
      <c r="J135" s="104"/>
      <c r="O135" s="77">
        <v>20</v>
      </c>
      <c r="S135" s="1">
        <v>8674</v>
      </c>
    </row>
    <row r="136" spans="1:19" x14ac:dyDescent="0.25">
      <c r="A136" s="104" t="s">
        <v>187</v>
      </c>
      <c r="B136" s="77" t="s">
        <v>189</v>
      </c>
      <c r="C136" s="104"/>
      <c r="D136" s="104"/>
      <c r="E136" s="104"/>
      <c r="F136" s="104"/>
      <c r="G136" s="104"/>
      <c r="H136" s="90" t="s">
        <v>149</v>
      </c>
      <c r="I136" s="104"/>
      <c r="J136" s="104"/>
      <c r="O136" s="90">
        <v>20</v>
      </c>
      <c r="S136" s="77">
        <f t="shared" ref="S136:S140" si="7">S135+1</f>
        <v>8675</v>
      </c>
    </row>
    <row r="137" spans="1:19" x14ac:dyDescent="0.25">
      <c r="A137" s="104" t="s">
        <v>187</v>
      </c>
      <c r="B137" s="77" t="s">
        <v>190</v>
      </c>
      <c r="C137" s="104"/>
      <c r="D137" s="104"/>
      <c r="E137" s="104"/>
      <c r="F137" s="104"/>
      <c r="G137" s="104"/>
      <c r="H137" s="90" t="s">
        <v>150</v>
      </c>
      <c r="I137" s="104"/>
      <c r="J137" s="104"/>
      <c r="O137" s="90">
        <v>20</v>
      </c>
      <c r="S137" s="77">
        <f t="shared" si="7"/>
        <v>8676</v>
      </c>
    </row>
    <row r="138" spans="1:19" x14ac:dyDescent="0.25">
      <c r="A138" s="104" t="s">
        <v>187</v>
      </c>
      <c r="B138" s="77" t="s">
        <v>191</v>
      </c>
      <c r="C138" s="104"/>
      <c r="D138" s="104"/>
      <c r="E138" s="104"/>
      <c r="F138" s="104"/>
      <c r="G138" s="104"/>
      <c r="H138" s="90" t="s">
        <v>144</v>
      </c>
      <c r="I138" s="104"/>
      <c r="J138" s="104"/>
      <c r="O138" s="77">
        <v>10</v>
      </c>
      <c r="S138" s="77">
        <f t="shared" si="7"/>
        <v>8677</v>
      </c>
    </row>
    <row r="139" spans="1:19" x14ac:dyDescent="0.25">
      <c r="A139" s="104" t="s">
        <v>187</v>
      </c>
      <c r="B139" s="77" t="s">
        <v>192</v>
      </c>
      <c r="C139" s="104"/>
      <c r="D139" s="104"/>
      <c r="E139" s="104"/>
      <c r="F139" s="104"/>
      <c r="G139" s="104"/>
      <c r="H139" s="90" t="s">
        <v>170</v>
      </c>
      <c r="I139" s="104"/>
      <c r="J139" s="104"/>
      <c r="O139" s="90">
        <v>10</v>
      </c>
      <c r="S139" s="77">
        <f t="shared" si="7"/>
        <v>8678</v>
      </c>
    </row>
    <row r="140" spans="1:19" x14ac:dyDescent="0.25">
      <c r="A140" s="104" t="s">
        <v>187</v>
      </c>
      <c r="B140" s="77" t="s">
        <v>193</v>
      </c>
      <c r="C140" s="104"/>
      <c r="D140" s="104"/>
      <c r="E140" s="104"/>
      <c r="F140" s="104"/>
      <c r="G140" s="104"/>
      <c r="H140" s="90" t="s">
        <v>180</v>
      </c>
      <c r="I140" s="104"/>
      <c r="J140" s="104"/>
      <c r="O140" s="90">
        <v>10</v>
      </c>
      <c r="S140" s="77">
        <f t="shared" si="7"/>
        <v>8679</v>
      </c>
    </row>
    <row r="141" spans="1:19" x14ac:dyDescent="0.25">
      <c r="A141" s="90" t="s">
        <v>187</v>
      </c>
      <c r="B141" s="77" t="s">
        <v>194</v>
      </c>
      <c r="C141" s="104"/>
      <c r="D141" s="1" t="s">
        <v>4</v>
      </c>
      <c r="E141" s="1" t="s">
        <v>197</v>
      </c>
      <c r="F141" s="1" t="s">
        <v>198</v>
      </c>
      <c r="G141" s="77" t="s">
        <v>143</v>
      </c>
      <c r="H141" s="90" t="s">
        <v>150</v>
      </c>
      <c r="I141" s="90" t="s">
        <v>148</v>
      </c>
      <c r="O141" s="90">
        <v>10</v>
      </c>
      <c r="S141" s="1">
        <v>8644</v>
      </c>
    </row>
    <row r="142" spans="1:19" x14ac:dyDescent="0.25">
      <c r="A142" s="90" t="s">
        <v>187</v>
      </c>
      <c r="B142" s="77" t="s">
        <v>195</v>
      </c>
      <c r="C142" s="104"/>
      <c r="D142" s="1" t="s">
        <v>5</v>
      </c>
      <c r="E142" s="1" t="s">
        <v>199</v>
      </c>
      <c r="F142" s="1" t="s">
        <v>36</v>
      </c>
      <c r="G142" s="90" t="s">
        <v>151</v>
      </c>
      <c r="H142" s="90" t="s">
        <v>150</v>
      </c>
      <c r="I142" s="90" t="s">
        <v>150</v>
      </c>
      <c r="O142" s="90">
        <v>10</v>
      </c>
      <c r="S142" s="1">
        <v>8661</v>
      </c>
    </row>
    <row r="143" spans="1:19" x14ac:dyDescent="0.25">
      <c r="A143" s="104" t="s">
        <v>187</v>
      </c>
      <c r="B143" s="77" t="s">
        <v>178</v>
      </c>
      <c r="C143" s="104">
        <v>3</v>
      </c>
      <c r="D143" s="104" t="s">
        <v>129</v>
      </c>
      <c r="E143" s="104" t="s">
        <v>197</v>
      </c>
      <c r="F143" s="104" t="s">
        <v>229</v>
      </c>
      <c r="G143" s="104" t="s">
        <v>143</v>
      </c>
      <c r="H143" s="104" t="s">
        <v>148</v>
      </c>
      <c r="I143" s="104"/>
      <c r="J143" s="104"/>
      <c r="O143" s="77">
        <v>5</v>
      </c>
      <c r="S143" s="1">
        <v>8680</v>
      </c>
    </row>
    <row r="144" spans="1:19" x14ac:dyDescent="0.25">
      <c r="A144" s="104" t="s">
        <v>187</v>
      </c>
      <c r="B144" s="77" t="s">
        <v>189</v>
      </c>
      <c r="C144" s="104"/>
      <c r="D144" s="104"/>
      <c r="E144" s="104"/>
      <c r="F144" s="104"/>
      <c r="G144" s="104"/>
      <c r="H144" s="104" t="s">
        <v>149</v>
      </c>
      <c r="I144" s="104"/>
      <c r="J144" s="104"/>
      <c r="O144" s="90">
        <v>5</v>
      </c>
      <c r="S144" s="77">
        <f t="shared" ref="S144:S148" si="8">S143+1</f>
        <v>8681</v>
      </c>
    </row>
    <row r="145" spans="1:19" x14ac:dyDescent="0.25">
      <c r="A145" s="104" t="s">
        <v>187</v>
      </c>
      <c r="B145" s="77" t="s">
        <v>190</v>
      </c>
      <c r="C145" s="104"/>
      <c r="D145" s="104"/>
      <c r="E145" s="104"/>
      <c r="F145" s="104"/>
      <c r="G145" s="104"/>
      <c r="H145" s="104" t="s">
        <v>150</v>
      </c>
      <c r="I145" s="104"/>
      <c r="J145" s="104"/>
      <c r="O145" s="90">
        <v>5</v>
      </c>
      <c r="S145" s="77">
        <f t="shared" si="8"/>
        <v>8682</v>
      </c>
    </row>
    <row r="146" spans="1:19" x14ac:dyDescent="0.25">
      <c r="A146" s="104" t="s">
        <v>187</v>
      </c>
      <c r="B146" s="77" t="s">
        <v>191</v>
      </c>
      <c r="C146" s="104"/>
      <c r="D146" s="104"/>
      <c r="E146" s="104"/>
      <c r="F146" s="104"/>
      <c r="G146" s="104"/>
      <c r="H146" s="104" t="s">
        <v>144</v>
      </c>
      <c r="I146" s="104"/>
      <c r="J146" s="104"/>
      <c r="O146" s="90">
        <v>5</v>
      </c>
      <c r="S146" s="77">
        <f t="shared" si="8"/>
        <v>8683</v>
      </c>
    </row>
    <row r="147" spans="1:19" x14ac:dyDescent="0.25">
      <c r="A147" s="104" t="s">
        <v>187</v>
      </c>
      <c r="B147" s="77" t="s">
        <v>192</v>
      </c>
      <c r="C147" s="104"/>
      <c r="D147" s="104"/>
      <c r="E147" s="104"/>
      <c r="F147" s="104"/>
      <c r="G147" s="104"/>
      <c r="H147" s="104" t="s">
        <v>170</v>
      </c>
      <c r="I147" s="104"/>
      <c r="J147" s="104"/>
      <c r="O147" s="77">
        <v>3</v>
      </c>
      <c r="S147" s="77">
        <f t="shared" si="8"/>
        <v>8684</v>
      </c>
    </row>
    <row r="148" spans="1:19" x14ac:dyDescent="0.25">
      <c r="A148" s="104" t="s">
        <v>187</v>
      </c>
      <c r="B148" s="77" t="s">
        <v>193</v>
      </c>
      <c r="C148" s="104"/>
      <c r="D148" s="104"/>
      <c r="E148" s="104"/>
      <c r="F148" s="104"/>
      <c r="G148" s="104"/>
      <c r="H148" s="104" t="s">
        <v>180</v>
      </c>
      <c r="I148" s="104"/>
      <c r="J148" s="104"/>
      <c r="O148" s="90">
        <v>3</v>
      </c>
      <c r="S148" s="77">
        <f t="shared" si="8"/>
        <v>8685</v>
      </c>
    </row>
    <row r="149" spans="1:19" x14ac:dyDescent="0.25">
      <c r="A149" s="90" t="s">
        <v>187</v>
      </c>
      <c r="B149" s="77" t="s">
        <v>194</v>
      </c>
      <c r="C149" s="104"/>
      <c r="D149" s="1" t="s">
        <v>4</v>
      </c>
      <c r="E149" s="90" t="s">
        <v>197</v>
      </c>
      <c r="F149" s="90" t="s">
        <v>198</v>
      </c>
      <c r="G149" s="90" t="s">
        <v>143</v>
      </c>
      <c r="H149" s="90" t="s">
        <v>150</v>
      </c>
      <c r="I149" s="90" t="s">
        <v>149</v>
      </c>
      <c r="O149" s="77">
        <v>10</v>
      </c>
      <c r="S149" s="1">
        <v>8645</v>
      </c>
    </row>
    <row r="150" spans="1:19" x14ac:dyDescent="0.25">
      <c r="A150" s="90" t="s">
        <v>187</v>
      </c>
      <c r="B150" s="77" t="s">
        <v>195</v>
      </c>
      <c r="C150" s="104"/>
      <c r="D150" s="90" t="s">
        <v>5</v>
      </c>
      <c r="E150" s="90" t="s">
        <v>199</v>
      </c>
      <c r="F150" s="90" t="s">
        <v>36</v>
      </c>
      <c r="G150" s="90" t="s">
        <v>151</v>
      </c>
      <c r="H150" s="90" t="s">
        <v>150</v>
      </c>
      <c r="I150" s="90" t="s">
        <v>149</v>
      </c>
      <c r="O150" s="77">
        <v>10</v>
      </c>
      <c r="S150" s="1">
        <v>8662</v>
      </c>
    </row>
    <row r="151" spans="1:19" x14ac:dyDescent="0.25">
      <c r="A151" s="104" t="s">
        <v>187</v>
      </c>
      <c r="B151" s="77" t="s">
        <v>178</v>
      </c>
      <c r="C151" s="104">
        <v>4</v>
      </c>
      <c r="D151" s="104" t="s">
        <v>4</v>
      </c>
      <c r="E151" s="104" t="s">
        <v>196</v>
      </c>
      <c r="F151" s="104" t="s">
        <v>230</v>
      </c>
      <c r="G151" s="104" t="s">
        <v>143</v>
      </c>
      <c r="H151" s="104" t="s">
        <v>148</v>
      </c>
      <c r="I151" s="104"/>
      <c r="J151" s="104"/>
      <c r="O151" s="77">
        <v>5</v>
      </c>
      <c r="S151" s="1">
        <v>8635</v>
      </c>
    </row>
    <row r="152" spans="1:19" x14ac:dyDescent="0.25">
      <c r="A152" s="104" t="s">
        <v>187</v>
      </c>
      <c r="B152" s="77" t="s">
        <v>189</v>
      </c>
      <c r="C152" s="104"/>
      <c r="D152" s="104"/>
      <c r="E152" s="104"/>
      <c r="F152" s="104"/>
      <c r="G152" s="104"/>
      <c r="H152" s="104" t="s">
        <v>149</v>
      </c>
      <c r="I152" s="104"/>
      <c r="J152" s="104"/>
      <c r="O152" s="90">
        <v>5</v>
      </c>
      <c r="S152" s="77">
        <f t="shared" ref="S152:S156" si="9">S151+1</f>
        <v>8636</v>
      </c>
    </row>
    <row r="153" spans="1:19" x14ac:dyDescent="0.25">
      <c r="A153" s="104" t="s">
        <v>187</v>
      </c>
      <c r="B153" s="77" t="s">
        <v>190</v>
      </c>
      <c r="C153" s="104"/>
      <c r="D153" s="104"/>
      <c r="E153" s="104"/>
      <c r="F153" s="104"/>
      <c r="G153" s="104"/>
      <c r="H153" s="104" t="s">
        <v>150</v>
      </c>
      <c r="I153" s="104"/>
      <c r="J153" s="104"/>
      <c r="O153" s="90">
        <v>5</v>
      </c>
      <c r="S153" s="77">
        <f t="shared" si="9"/>
        <v>8637</v>
      </c>
    </row>
    <row r="154" spans="1:19" x14ac:dyDescent="0.25">
      <c r="A154" s="104" t="s">
        <v>187</v>
      </c>
      <c r="B154" s="77" t="s">
        <v>191</v>
      </c>
      <c r="C154" s="104"/>
      <c r="D154" s="104"/>
      <c r="E154" s="104"/>
      <c r="F154" s="104"/>
      <c r="G154" s="104"/>
      <c r="H154" s="104" t="s">
        <v>144</v>
      </c>
      <c r="I154" s="104"/>
      <c r="J154" s="104"/>
      <c r="O154" s="90">
        <v>5</v>
      </c>
      <c r="S154" s="77">
        <f t="shared" si="9"/>
        <v>8638</v>
      </c>
    </row>
    <row r="155" spans="1:19" x14ac:dyDescent="0.25">
      <c r="A155" s="104" t="s">
        <v>187</v>
      </c>
      <c r="B155" s="77" t="s">
        <v>192</v>
      </c>
      <c r="C155" s="104"/>
      <c r="D155" s="104"/>
      <c r="E155" s="104"/>
      <c r="F155" s="104"/>
      <c r="G155" s="104"/>
      <c r="H155" s="104" t="s">
        <v>170</v>
      </c>
      <c r="I155" s="104"/>
      <c r="J155" s="104"/>
      <c r="O155" s="90">
        <v>5</v>
      </c>
      <c r="S155" s="77">
        <f t="shared" si="9"/>
        <v>8639</v>
      </c>
    </row>
    <row r="156" spans="1:19" x14ac:dyDescent="0.25">
      <c r="A156" s="104" t="s">
        <v>187</v>
      </c>
      <c r="B156" s="77" t="s">
        <v>193</v>
      </c>
      <c r="C156" s="104"/>
      <c r="D156" s="104"/>
      <c r="E156" s="104"/>
      <c r="F156" s="104"/>
      <c r="G156" s="104"/>
      <c r="H156" s="104" t="s">
        <v>180</v>
      </c>
      <c r="I156" s="104"/>
      <c r="J156" s="104"/>
      <c r="O156" s="90">
        <v>5</v>
      </c>
      <c r="S156" s="77">
        <f t="shared" si="9"/>
        <v>8640</v>
      </c>
    </row>
    <row r="157" spans="1:19" x14ac:dyDescent="0.25">
      <c r="A157" s="104" t="s">
        <v>187</v>
      </c>
      <c r="B157" s="77" t="s">
        <v>178</v>
      </c>
      <c r="C157" s="104">
        <v>5</v>
      </c>
      <c r="D157" s="104" t="s">
        <v>233</v>
      </c>
      <c r="E157" s="104" t="s">
        <v>197</v>
      </c>
      <c r="F157" s="104" t="s">
        <v>183</v>
      </c>
      <c r="G157" s="104" t="s">
        <v>151</v>
      </c>
      <c r="H157" s="104" t="s">
        <v>148</v>
      </c>
      <c r="I157" s="104"/>
      <c r="J157" s="104"/>
      <c r="O157" s="90">
        <v>5</v>
      </c>
      <c r="S157" s="77">
        <v>8616</v>
      </c>
    </row>
    <row r="158" spans="1:19" x14ac:dyDescent="0.25">
      <c r="A158" s="104" t="s">
        <v>187</v>
      </c>
      <c r="B158" s="77" t="s">
        <v>189</v>
      </c>
      <c r="C158" s="104"/>
      <c r="D158" s="104"/>
      <c r="E158" s="104"/>
      <c r="F158" s="104"/>
      <c r="G158" s="104"/>
      <c r="H158" s="104" t="s">
        <v>149</v>
      </c>
      <c r="I158" s="104"/>
      <c r="J158" s="104"/>
      <c r="O158" s="77">
        <v>10</v>
      </c>
      <c r="S158" s="77">
        <f t="shared" ref="S158:S162" si="10">S157+1</f>
        <v>8617</v>
      </c>
    </row>
    <row r="159" spans="1:19" x14ac:dyDescent="0.25">
      <c r="A159" s="104" t="s">
        <v>187</v>
      </c>
      <c r="B159" s="77" t="s">
        <v>190</v>
      </c>
      <c r="C159" s="104"/>
      <c r="D159" s="104"/>
      <c r="E159" s="104"/>
      <c r="F159" s="104"/>
      <c r="G159" s="104"/>
      <c r="H159" s="104" t="s">
        <v>150</v>
      </c>
      <c r="I159" s="104"/>
      <c r="J159" s="104"/>
      <c r="O159" s="77">
        <v>5</v>
      </c>
      <c r="S159" s="77">
        <f t="shared" si="10"/>
        <v>8618</v>
      </c>
    </row>
    <row r="160" spans="1:19" x14ac:dyDescent="0.25">
      <c r="A160" s="104" t="s">
        <v>187</v>
      </c>
      <c r="B160" s="77" t="s">
        <v>191</v>
      </c>
      <c r="C160" s="104"/>
      <c r="D160" s="104"/>
      <c r="E160" s="104"/>
      <c r="F160" s="104"/>
      <c r="G160" s="104"/>
      <c r="H160" s="104" t="s">
        <v>144</v>
      </c>
      <c r="I160" s="104"/>
      <c r="J160" s="104"/>
      <c r="O160" s="90">
        <v>5</v>
      </c>
      <c r="S160" s="77">
        <f t="shared" si="10"/>
        <v>8619</v>
      </c>
    </row>
    <row r="161" spans="1:19" x14ac:dyDescent="0.25">
      <c r="A161" s="104" t="s">
        <v>187</v>
      </c>
      <c r="B161" s="77" t="s">
        <v>192</v>
      </c>
      <c r="C161" s="104"/>
      <c r="D161" s="104"/>
      <c r="E161" s="104"/>
      <c r="F161" s="104"/>
      <c r="G161" s="104"/>
      <c r="H161" s="104" t="s">
        <v>170</v>
      </c>
      <c r="I161" s="104"/>
      <c r="J161" s="104"/>
      <c r="O161" s="90">
        <v>5</v>
      </c>
      <c r="S161" s="77">
        <f t="shared" si="10"/>
        <v>8620</v>
      </c>
    </row>
    <row r="162" spans="1:19" x14ac:dyDescent="0.25">
      <c r="A162" s="104" t="s">
        <v>187</v>
      </c>
      <c r="B162" s="77" t="s">
        <v>193</v>
      </c>
      <c r="C162" s="104"/>
      <c r="D162" s="104"/>
      <c r="E162" s="104"/>
      <c r="F162" s="104"/>
      <c r="G162" s="104"/>
      <c r="H162" s="104" t="s">
        <v>180</v>
      </c>
      <c r="I162" s="104"/>
      <c r="J162" s="104"/>
      <c r="O162" s="77">
        <v>5</v>
      </c>
      <c r="S162" s="77">
        <f t="shared" si="10"/>
        <v>8621</v>
      </c>
    </row>
    <row r="163" spans="1:19" x14ac:dyDescent="0.25">
      <c r="A163" s="90" t="s">
        <v>187</v>
      </c>
      <c r="B163" s="77" t="s">
        <v>194</v>
      </c>
      <c r="C163" s="104"/>
      <c r="D163" s="90" t="s">
        <v>5</v>
      </c>
      <c r="E163" s="90" t="s">
        <v>199</v>
      </c>
      <c r="F163" s="90" t="s">
        <v>36</v>
      </c>
      <c r="G163" s="90" t="s">
        <v>151</v>
      </c>
      <c r="H163" s="90" t="s">
        <v>144</v>
      </c>
      <c r="I163" s="90" t="s">
        <v>149</v>
      </c>
      <c r="O163" s="77">
        <v>10</v>
      </c>
      <c r="S163" s="1">
        <v>8663</v>
      </c>
    </row>
    <row r="164" spans="1:19" x14ac:dyDescent="0.25">
      <c r="A164" s="90" t="s">
        <v>187</v>
      </c>
      <c r="B164" s="77" t="s">
        <v>178</v>
      </c>
      <c r="C164" s="104">
        <v>6</v>
      </c>
    </row>
    <row r="165" spans="1:19" x14ac:dyDescent="0.25">
      <c r="A165" s="90" t="s">
        <v>187</v>
      </c>
      <c r="B165" s="77" t="s">
        <v>189</v>
      </c>
      <c r="C165" s="104"/>
    </row>
    <row r="166" spans="1:19" x14ac:dyDescent="0.25">
      <c r="A166" s="90" t="s">
        <v>187</v>
      </c>
      <c r="B166" s="77" t="s">
        <v>190</v>
      </c>
      <c r="C166" s="104"/>
    </row>
    <row r="167" spans="1:19" x14ac:dyDescent="0.25">
      <c r="A167" s="90" t="s">
        <v>187</v>
      </c>
      <c r="B167" s="77" t="s">
        <v>191</v>
      </c>
      <c r="C167" s="104"/>
    </row>
    <row r="168" spans="1:19" x14ac:dyDescent="0.25">
      <c r="A168" s="90" t="s">
        <v>187</v>
      </c>
      <c r="B168" s="77" t="s">
        <v>192</v>
      </c>
      <c r="C168" s="104"/>
    </row>
    <row r="169" spans="1:19" x14ac:dyDescent="0.25">
      <c r="A169" s="90" t="s">
        <v>187</v>
      </c>
      <c r="B169" s="77" t="s">
        <v>193</v>
      </c>
      <c r="C169" s="104"/>
    </row>
    <row r="170" spans="1:19" x14ac:dyDescent="0.25">
      <c r="A170" s="90" t="s">
        <v>187</v>
      </c>
      <c r="B170" s="77" t="s">
        <v>194</v>
      </c>
      <c r="C170" s="104"/>
    </row>
    <row r="171" spans="1:19" x14ac:dyDescent="0.25">
      <c r="A171" s="90" t="s">
        <v>187</v>
      </c>
      <c r="B171" s="77" t="s">
        <v>195</v>
      </c>
      <c r="C171" s="104"/>
    </row>
    <row r="172" spans="1:19" x14ac:dyDescent="0.25">
      <c r="A172" s="90" t="s">
        <v>187</v>
      </c>
      <c r="B172" s="77" t="s">
        <v>178</v>
      </c>
      <c r="C172" s="104">
        <v>7</v>
      </c>
    </row>
    <row r="173" spans="1:19" x14ac:dyDescent="0.25">
      <c r="A173" s="90" t="s">
        <v>187</v>
      </c>
      <c r="B173" s="77" t="s">
        <v>189</v>
      </c>
      <c r="C173" s="104"/>
    </row>
    <row r="174" spans="1:19" x14ac:dyDescent="0.25">
      <c r="A174" s="90" t="s">
        <v>187</v>
      </c>
      <c r="B174" s="77" t="s">
        <v>190</v>
      </c>
      <c r="C174" s="104"/>
    </row>
    <row r="175" spans="1:19" x14ac:dyDescent="0.25">
      <c r="A175" s="90" t="s">
        <v>187</v>
      </c>
      <c r="B175" s="77" t="s">
        <v>191</v>
      </c>
      <c r="C175" s="104"/>
    </row>
    <row r="176" spans="1:19" x14ac:dyDescent="0.25">
      <c r="A176" s="90" t="s">
        <v>187</v>
      </c>
      <c r="B176" s="77" t="s">
        <v>192</v>
      </c>
      <c r="C176" s="104"/>
    </row>
    <row r="177" spans="1:19" x14ac:dyDescent="0.25">
      <c r="A177" s="90" t="s">
        <v>187</v>
      </c>
      <c r="B177" s="77" t="s">
        <v>178</v>
      </c>
      <c r="C177" s="104">
        <v>8</v>
      </c>
    </row>
    <row r="178" spans="1:19" x14ac:dyDescent="0.25">
      <c r="A178" s="90" t="s">
        <v>187</v>
      </c>
      <c r="B178" s="77" t="s">
        <v>189</v>
      </c>
      <c r="C178" s="104"/>
    </row>
    <row r="179" spans="1:19" x14ac:dyDescent="0.25">
      <c r="A179" s="90" t="s">
        <v>187</v>
      </c>
      <c r="B179" s="77" t="s">
        <v>190</v>
      </c>
      <c r="C179" s="104"/>
    </row>
    <row r="180" spans="1:19" x14ac:dyDescent="0.25">
      <c r="A180" s="90" t="s">
        <v>187</v>
      </c>
      <c r="B180" s="77" t="s">
        <v>191</v>
      </c>
      <c r="C180" s="104"/>
    </row>
    <row r="181" spans="1:19" x14ac:dyDescent="0.25">
      <c r="A181" s="90" t="s">
        <v>187</v>
      </c>
      <c r="B181" s="77" t="s">
        <v>192</v>
      </c>
      <c r="C181" s="104"/>
    </row>
    <row r="182" spans="1:19" x14ac:dyDescent="0.25">
      <c r="A182" s="90" t="s">
        <v>187</v>
      </c>
      <c r="B182" s="77" t="s">
        <v>193</v>
      </c>
      <c r="C182" s="104"/>
    </row>
    <row r="183" spans="1:19" x14ac:dyDescent="0.25">
      <c r="A183" s="90" t="s">
        <v>187</v>
      </c>
      <c r="B183" s="77" t="s">
        <v>194</v>
      </c>
      <c r="C183" s="104"/>
    </row>
    <row r="184" spans="1:19" x14ac:dyDescent="0.25">
      <c r="A184" s="90" t="s">
        <v>187</v>
      </c>
      <c r="B184" s="77" t="s">
        <v>195</v>
      </c>
      <c r="C184" s="104"/>
    </row>
    <row r="185" spans="1:19" x14ac:dyDescent="0.25">
      <c r="A185" s="90" t="s">
        <v>187</v>
      </c>
      <c r="B185" s="77" t="s">
        <v>178</v>
      </c>
      <c r="C185" s="104">
        <v>9</v>
      </c>
    </row>
    <row r="186" spans="1:19" x14ac:dyDescent="0.25">
      <c r="A186" s="104" t="s">
        <v>187</v>
      </c>
      <c r="B186" s="77" t="s">
        <v>189</v>
      </c>
      <c r="C186" s="104"/>
      <c r="D186" s="104" t="s">
        <v>0</v>
      </c>
      <c r="E186" s="104" t="s">
        <v>196</v>
      </c>
      <c r="F186" s="104"/>
      <c r="G186" s="104" t="s">
        <v>169</v>
      </c>
      <c r="H186" s="104" t="s">
        <v>149</v>
      </c>
      <c r="I186" s="104"/>
      <c r="J186" s="104"/>
      <c r="K186" s="104" t="s">
        <v>173</v>
      </c>
      <c r="O186" s="77">
        <v>10</v>
      </c>
      <c r="S186" s="1">
        <v>8697</v>
      </c>
    </row>
    <row r="187" spans="1:19" x14ac:dyDescent="0.25">
      <c r="A187" s="104"/>
      <c r="B187" s="77" t="s">
        <v>190</v>
      </c>
      <c r="C187" s="104"/>
      <c r="D187" s="104"/>
      <c r="E187" s="104"/>
      <c r="F187" s="104"/>
      <c r="G187" s="104"/>
      <c r="H187" s="104" t="s">
        <v>150</v>
      </c>
      <c r="I187" s="104"/>
      <c r="J187" s="104"/>
      <c r="K187" s="104"/>
      <c r="O187" s="77">
        <v>10</v>
      </c>
      <c r="S187" s="1">
        <v>8704</v>
      </c>
    </row>
    <row r="188" spans="1:19" x14ac:dyDescent="0.25">
      <c r="A188" s="104"/>
      <c r="B188" s="77" t="s">
        <v>191</v>
      </c>
      <c r="C188" s="104"/>
      <c r="D188" s="104"/>
      <c r="E188" s="104"/>
      <c r="F188" s="104"/>
      <c r="G188" s="104"/>
      <c r="H188" s="104" t="s">
        <v>144</v>
      </c>
      <c r="I188" s="104"/>
      <c r="J188" s="104"/>
      <c r="K188" s="104"/>
      <c r="O188" s="77">
        <v>10</v>
      </c>
      <c r="S188" s="1">
        <v>8711</v>
      </c>
    </row>
    <row r="189" spans="1:19" x14ac:dyDescent="0.25">
      <c r="A189" s="104"/>
      <c r="B189" s="77" t="s">
        <v>192</v>
      </c>
      <c r="C189" s="104"/>
      <c r="D189" s="104"/>
      <c r="E189" s="104"/>
      <c r="F189" s="104"/>
      <c r="G189" s="104"/>
      <c r="H189" s="104" t="s">
        <v>170</v>
      </c>
      <c r="I189" s="104"/>
      <c r="J189" s="104"/>
      <c r="K189" s="104"/>
      <c r="O189" s="77">
        <v>10</v>
      </c>
      <c r="S189" s="1">
        <v>8718</v>
      </c>
    </row>
    <row r="190" spans="1:19" x14ac:dyDescent="0.25">
      <c r="A190" s="104"/>
      <c r="B190" s="77" t="s">
        <v>193</v>
      </c>
      <c r="C190" s="104"/>
      <c r="D190" s="104"/>
      <c r="E190" s="104"/>
      <c r="F190" s="104"/>
      <c r="G190" s="104"/>
      <c r="H190" s="104" t="s">
        <v>180</v>
      </c>
      <c r="I190" s="104"/>
      <c r="J190" s="104"/>
      <c r="K190" s="1" t="s">
        <v>172</v>
      </c>
      <c r="O190" s="77">
        <v>10</v>
      </c>
      <c r="S190" s="1">
        <v>8725</v>
      </c>
    </row>
    <row r="191" spans="1:19" x14ac:dyDescent="0.25">
      <c r="A191" s="77" t="s">
        <v>187</v>
      </c>
      <c r="B191" s="77" t="s">
        <v>194</v>
      </c>
      <c r="C191" s="104"/>
      <c r="D191" s="1" t="s">
        <v>4</v>
      </c>
      <c r="E191" s="1" t="s">
        <v>197</v>
      </c>
      <c r="F191" s="1" t="s">
        <v>198</v>
      </c>
      <c r="G191" s="77" t="s">
        <v>143</v>
      </c>
      <c r="H191" s="90" t="s">
        <v>170</v>
      </c>
      <c r="I191" s="1" t="s">
        <v>150</v>
      </c>
      <c r="J191" s="90"/>
      <c r="K191" s="77"/>
      <c r="O191" s="77">
        <v>10</v>
      </c>
      <c r="S191" s="1">
        <v>60874</v>
      </c>
    </row>
    <row r="192" spans="1:19" x14ac:dyDescent="0.25">
      <c r="A192" s="77" t="s">
        <v>187</v>
      </c>
      <c r="B192" s="77" t="s">
        <v>195</v>
      </c>
      <c r="C192" s="104"/>
      <c r="D192" s="1" t="s">
        <v>5</v>
      </c>
      <c r="E192" s="77" t="s">
        <v>199</v>
      </c>
      <c r="F192" s="1" t="s">
        <v>36</v>
      </c>
      <c r="G192" s="77" t="s">
        <v>151</v>
      </c>
      <c r="H192" s="90" t="s">
        <v>170</v>
      </c>
      <c r="I192" s="77" t="s">
        <v>150</v>
      </c>
      <c r="J192" s="90"/>
      <c r="K192" s="77"/>
      <c r="O192" s="77">
        <v>5</v>
      </c>
      <c r="S192" s="1">
        <v>8665</v>
      </c>
    </row>
    <row r="193" spans="1:19" x14ac:dyDescent="0.25">
      <c r="A193" s="104" t="s">
        <v>187</v>
      </c>
      <c r="B193" s="77" t="s">
        <v>178</v>
      </c>
      <c r="C193" s="104">
        <v>10</v>
      </c>
      <c r="D193" s="104" t="s">
        <v>0</v>
      </c>
      <c r="E193" s="104" t="s">
        <v>196</v>
      </c>
      <c r="F193" s="104"/>
      <c r="G193" s="104" t="s">
        <v>169</v>
      </c>
      <c r="H193" s="104" t="s">
        <v>148</v>
      </c>
      <c r="I193" s="104"/>
      <c r="J193" s="104"/>
      <c r="K193" s="104" t="s">
        <v>15</v>
      </c>
      <c r="O193" s="77">
        <v>10</v>
      </c>
      <c r="S193" s="1">
        <v>8692</v>
      </c>
    </row>
    <row r="194" spans="1:19" x14ac:dyDescent="0.25">
      <c r="A194" s="104"/>
      <c r="B194" s="77" t="s">
        <v>189</v>
      </c>
      <c r="C194" s="104"/>
      <c r="D194" s="104"/>
      <c r="E194" s="104"/>
      <c r="F194" s="104"/>
      <c r="G194" s="104"/>
      <c r="H194" s="104" t="s">
        <v>149</v>
      </c>
      <c r="I194" s="104"/>
      <c r="J194" s="104"/>
      <c r="K194" s="104"/>
      <c r="O194" s="77">
        <v>10</v>
      </c>
      <c r="S194" s="1">
        <v>8699</v>
      </c>
    </row>
    <row r="195" spans="1:19" x14ac:dyDescent="0.25">
      <c r="A195" s="104"/>
      <c r="B195" s="77" t="s">
        <v>190</v>
      </c>
      <c r="C195" s="104"/>
      <c r="D195" s="104"/>
      <c r="E195" s="104"/>
      <c r="F195" s="104"/>
      <c r="G195" s="104"/>
      <c r="H195" s="104" t="s">
        <v>150</v>
      </c>
      <c r="I195" s="104"/>
      <c r="J195" s="104"/>
      <c r="K195" s="104"/>
      <c r="O195" s="77">
        <v>10</v>
      </c>
      <c r="S195" s="1">
        <v>8706</v>
      </c>
    </row>
    <row r="196" spans="1:19" x14ac:dyDescent="0.25">
      <c r="A196" s="104"/>
      <c r="B196" s="77" t="s">
        <v>191</v>
      </c>
      <c r="C196" s="104"/>
      <c r="D196" s="104"/>
      <c r="E196" s="104"/>
      <c r="F196" s="104"/>
      <c r="G196" s="104"/>
      <c r="H196" s="104" t="s">
        <v>144</v>
      </c>
      <c r="I196" s="104"/>
      <c r="J196" s="104"/>
      <c r="K196" s="104"/>
      <c r="O196" s="77">
        <v>10</v>
      </c>
      <c r="S196" s="1">
        <v>8713</v>
      </c>
    </row>
    <row r="197" spans="1:19" x14ac:dyDescent="0.25">
      <c r="A197" s="104"/>
      <c r="B197" s="77" t="s">
        <v>192</v>
      </c>
      <c r="C197" s="104"/>
      <c r="D197" s="104"/>
      <c r="E197" s="104"/>
      <c r="F197" s="104"/>
      <c r="G197" s="104"/>
      <c r="H197" s="104" t="s">
        <v>145</v>
      </c>
      <c r="I197" s="104"/>
      <c r="J197" s="104"/>
      <c r="K197" s="104"/>
      <c r="O197" s="77">
        <v>10</v>
      </c>
      <c r="S197" s="1">
        <v>8720</v>
      </c>
    </row>
    <row r="198" spans="1:19" x14ac:dyDescent="0.25">
      <c r="A198" s="104"/>
      <c r="B198" s="77" t="s">
        <v>193</v>
      </c>
      <c r="C198" s="104"/>
      <c r="D198" s="104"/>
      <c r="E198" s="104"/>
      <c r="F198" s="104"/>
      <c r="G198" s="104"/>
      <c r="H198" s="104" t="s">
        <v>180</v>
      </c>
      <c r="I198" s="104"/>
      <c r="J198" s="104"/>
      <c r="K198" s="1" t="s">
        <v>181</v>
      </c>
      <c r="O198" s="77">
        <v>10</v>
      </c>
      <c r="S198" s="1">
        <v>8727</v>
      </c>
    </row>
    <row r="199" spans="1:19" x14ac:dyDescent="0.25">
      <c r="A199" s="77" t="s">
        <v>187</v>
      </c>
      <c r="B199" s="77" t="s">
        <v>194</v>
      </c>
      <c r="C199" s="104"/>
      <c r="D199" s="77" t="s">
        <v>4</v>
      </c>
      <c r="E199" s="77" t="s">
        <v>197</v>
      </c>
      <c r="F199" s="77" t="s">
        <v>198</v>
      </c>
      <c r="G199" s="77" t="s">
        <v>143</v>
      </c>
      <c r="H199" s="104" t="s">
        <v>180</v>
      </c>
      <c r="I199" s="77" t="s">
        <v>150</v>
      </c>
      <c r="J199" s="90"/>
      <c r="O199" s="77">
        <v>5</v>
      </c>
      <c r="S199" s="1">
        <v>60876</v>
      </c>
    </row>
    <row r="200" spans="1:19" x14ac:dyDescent="0.25">
      <c r="A200" s="77" t="s">
        <v>187</v>
      </c>
      <c r="B200" s="77" t="s">
        <v>195</v>
      </c>
      <c r="C200" s="104"/>
      <c r="D200" s="77" t="s">
        <v>5</v>
      </c>
      <c r="E200" s="77" t="s">
        <v>199</v>
      </c>
      <c r="F200" s="77" t="s">
        <v>36</v>
      </c>
      <c r="G200" s="77" t="s">
        <v>151</v>
      </c>
      <c r="H200" s="104"/>
      <c r="I200" s="77" t="s">
        <v>144</v>
      </c>
      <c r="J200" s="90"/>
      <c r="O200" s="77">
        <v>5</v>
      </c>
      <c r="S200" s="1">
        <v>8667</v>
      </c>
    </row>
    <row r="201" spans="1:19" x14ac:dyDescent="0.25">
      <c r="A201" s="104" t="s">
        <v>187</v>
      </c>
      <c r="B201" s="77" t="s">
        <v>178</v>
      </c>
      <c r="C201" s="104">
        <v>11</v>
      </c>
      <c r="D201" s="104" t="s">
        <v>0</v>
      </c>
      <c r="E201" s="104" t="s">
        <v>196</v>
      </c>
      <c r="F201" s="104"/>
      <c r="G201" s="104" t="s">
        <v>169</v>
      </c>
      <c r="H201" s="104" t="s">
        <v>148</v>
      </c>
      <c r="I201" s="104"/>
      <c r="J201" s="104"/>
      <c r="K201" s="104" t="s">
        <v>181</v>
      </c>
      <c r="O201" s="77">
        <v>10</v>
      </c>
      <c r="S201" s="1">
        <v>8693</v>
      </c>
    </row>
    <row r="202" spans="1:19" x14ac:dyDescent="0.25">
      <c r="A202" s="104"/>
      <c r="B202" s="77" t="s">
        <v>189</v>
      </c>
      <c r="C202" s="104"/>
      <c r="D202" s="104"/>
      <c r="E202" s="104"/>
      <c r="F202" s="104"/>
      <c r="G202" s="104"/>
      <c r="H202" s="104" t="s">
        <v>149</v>
      </c>
      <c r="I202" s="104"/>
      <c r="J202" s="104"/>
      <c r="K202" s="104"/>
      <c r="O202" s="77">
        <v>10</v>
      </c>
      <c r="S202" s="1">
        <v>8700</v>
      </c>
    </row>
    <row r="203" spans="1:19" x14ac:dyDescent="0.25">
      <c r="A203" s="104"/>
      <c r="B203" s="77" t="s">
        <v>190</v>
      </c>
      <c r="C203" s="104"/>
      <c r="D203" s="104"/>
      <c r="E203" s="104"/>
      <c r="F203" s="104"/>
      <c r="G203" s="104"/>
      <c r="H203" s="104" t="s">
        <v>150</v>
      </c>
      <c r="I203" s="104"/>
      <c r="J203" s="104"/>
      <c r="K203" s="104"/>
      <c r="O203" s="77">
        <v>10</v>
      </c>
      <c r="S203" s="1">
        <v>8707</v>
      </c>
    </row>
    <row r="204" spans="1:19" x14ac:dyDescent="0.25">
      <c r="A204" s="104"/>
      <c r="B204" s="77" t="s">
        <v>191</v>
      </c>
      <c r="C204" s="104"/>
      <c r="D204" s="104"/>
      <c r="E204" s="104"/>
      <c r="F204" s="104"/>
      <c r="G204" s="104"/>
      <c r="H204" s="104" t="s">
        <v>144</v>
      </c>
      <c r="I204" s="104"/>
      <c r="J204" s="104"/>
      <c r="K204" s="104"/>
      <c r="O204" s="77">
        <v>10</v>
      </c>
      <c r="S204" s="1">
        <v>8714</v>
      </c>
    </row>
    <row r="205" spans="1:19" x14ac:dyDescent="0.25">
      <c r="A205" s="104"/>
      <c r="B205" s="77" t="s">
        <v>192</v>
      </c>
      <c r="C205" s="104"/>
      <c r="D205" s="104"/>
      <c r="E205" s="104"/>
      <c r="F205" s="104"/>
      <c r="G205" s="104"/>
      <c r="H205" s="104" t="s">
        <v>145</v>
      </c>
      <c r="I205" s="104"/>
      <c r="J205" s="104"/>
      <c r="K205" s="104"/>
      <c r="O205" s="77">
        <v>10</v>
      </c>
      <c r="S205" s="1">
        <v>8721</v>
      </c>
    </row>
    <row r="206" spans="1:19" x14ac:dyDescent="0.25">
      <c r="A206" s="104"/>
      <c r="B206" s="77" t="s">
        <v>193</v>
      </c>
      <c r="C206" s="104"/>
      <c r="D206" s="104"/>
      <c r="E206" s="104"/>
      <c r="F206" s="104"/>
      <c r="G206" s="104"/>
      <c r="H206" s="104" t="s">
        <v>180</v>
      </c>
      <c r="I206" s="104"/>
      <c r="J206" s="104"/>
      <c r="K206" s="1" t="s">
        <v>182</v>
      </c>
      <c r="O206" s="77">
        <v>10</v>
      </c>
      <c r="S206" s="1">
        <v>8728</v>
      </c>
    </row>
    <row r="207" spans="1:19" x14ac:dyDescent="0.25">
      <c r="A207" s="77" t="s">
        <v>187</v>
      </c>
      <c r="B207" s="77" t="s">
        <v>194</v>
      </c>
      <c r="C207" s="104"/>
      <c r="D207" s="77" t="s">
        <v>4</v>
      </c>
      <c r="E207" s="77" t="s">
        <v>197</v>
      </c>
      <c r="F207" s="77" t="s">
        <v>198</v>
      </c>
      <c r="G207" s="77" t="s">
        <v>143</v>
      </c>
      <c r="H207" s="104" t="s">
        <v>180</v>
      </c>
      <c r="I207" s="77" t="s">
        <v>144</v>
      </c>
      <c r="J207" s="90"/>
      <c r="O207" s="77">
        <v>5</v>
      </c>
      <c r="S207" s="1">
        <v>8648</v>
      </c>
    </row>
    <row r="208" spans="1:19" x14ac:dyDescent="0.25">
      <c r="A208" s="77" t="s">
        <v>187</v>
      </c>
      <c r="B208" s="77" t="s">
        <v>195</v>
      </c>
      <c r="C208" s="104"/>
      <c r="D208" s="77" t="s">
        <v>5</v>
      </c>
      <c r="E208" s="77" t="s">
        <v>199</v>
      </c>
      <c r="F208" s="77" t="s">
        <v>36</v>
      </c>
      <c r="G208" s="77" t="s">
        <v>151</v>
      </c>
      <c r="H208" s="104"/>
      <c r="I208" s="77" t="s">
        <v>170</v>
      </c>
      <c r="J208" s="90"/>
      <c r="O208" s="77">
        <v>5</v>
      </c>
      <c r="S208" s="1">
        <v>8668</v>
      </c>
    </row>
    <row r="209" spans="1:19" x14ac:dyDescent="0.25">
      <c r="A209" s="104" t="s">
        <v>187</v>
      </c>
      <c r="B209" s="77" t="s">
        <v>178</v>
      </c>
      <c r="C209" s="104">
        <v>12</v>
      </c>
      <c r="D209" s="104" t="s">
        <v>0</v>
      </c>
      <c r="E209" s="104" t="s">
        <v>196</v>
      </c>
      <c r="F209" s="104"/>
      <c r="G209" s="104" t="s">
        <v>169</v>
      </c>
      <c r="H209" s="104" t="s">
        <v>148</v>
      </c>
      <c r="I209" s="104"/>
      <c r="J209" s="104"/>
      <c r="K209" s="104" t="s">
        <v>182</v>
      </c>
      <c r="O209" s="77">
        <v>10</v>
      </c>
      <c r="S209" s="1">
        <v>8694</v>
      </c>
    </row>
    <row r="210" spans="1:19" x14ac:dyDescent="0.25">
      <c r="A210" s="104"/>
      <c r="B210" s="77" t="s">
        <v>189</v>
      </c>
      <c r="C210" s="104"/>
      <c r="D210" s="104"/>
      <c r="E210" s="104"/>
      <c r="F210" s="104"/>
      <c r="G210" s="104"/>
      <c r="H210" s="104" t="s">
        <v>149</v>
      </c>
      <c r="I210" s="104"/>
      <c r="J210" s="104"/>
      <c r="K210" s="104"/>
      <c r="O210" s="90">
        <v>10</v>
      </c>
      <c r="S210" s="1">
        <v>8701</v>
      </c>
    </row>
    <row r="211" spans="1:19" x14ac:dyDescent="0.25">
      <c r="A211" s="104"/>
      <c r="B211" s="77" t="s">
        <v>190</v>
      </c>
      <c r="C211" s="104"/>
      <c r="D211" s="104"/>
      <c r="E211" s="104"/>
      <c r="F211" s="104"/>
      <c r="G211" s="104"/>
      <c r="H211" s="104" t="s">
        <v>150</v>
      </c>
      <c r="I211" s="104"/>
      <c r="J211" s="104"/>
      <c r="K211" s="104"/>
      <c r="O211" s="90">
        <v>10</v>
      </c>
      <c r="S211" s="1">
        <v>8708</v>
      </c>
    </row>
    <row r="212" spans="1:19" x14ac:dyDescent="0.25">
      <c r="A212" s="104"/>
      <c r="B212" s="77" t="s">
        <v>191</v>
      </c>
      <c r="C212" s="104"/>
      <c r="D212" s="104"/>
      <c r="E212" s="104"/>
      <c r="F212" s="104"/>
      <c r="G212" s="104"/>
      <c r="H212" s="104" t="s">
        <v>144</v>
      </c>
      <c r="I212" s="104"/>
      <c r="J212" s="104"/>
      <c r="K212" s="104"/>
      <c r="O212" s="90">
        <v>10</v>
      </c>
      <c r="S212" s="1">
        <v>8715</v>
      </c>
    </row>
    <row r="213" spans="1:19" x14ac:dyDescent="0.25">
      <c r="A213" s="104"/>
      <c r="B213" s="77" t="s">
        <v>192</v>
      </c>
      <c r="C213" s="104"/>
      <c r="D213" s="104"/>
      <c r="E213" s="104"/>
      <c r="F213" s="104"/>
      <c r="G213" s="104"/>
      <c r="H213" s="104" t="s">
        <v>170</v>
      </c>
      <c r="I213" s="104"/>
      <c r="J213" s="104"/>
      <c r="K213" s="104"/>
      <c r="O213" s="90">
        <v>10</v>
      </c>
      <c r="S213" s="1">
        <v>8722</v>
      </c>
    </row>
    <row r="214" spans="1:19" x14ac:dyDescent="0.25">
      <c r="A214" s="104"/>
      <c r="B214" s="77" t="s">
        <v>193</v>
      </c>
      <c r="C214" s="104"/>
      <c r="D214" s="104"/>
      <c r="E214" s="104"/>
      <c r="F214" s="104"/>
      <c r="G214" s="104"/>
      <c r="H214" s="104" t="s">
        <v>180</v>
      </c>
      <c r="I214" s="104"/>
      <c r="J214" s="104"/>
      <c r="K214" s="1" t="s">
        <v>200</v>
      </c>
      <c r="O214" s="90">
        <v>10</v>
      </c>
      <c r="S214" s="1">
        <v>81930</v>
      </c>
    </row>
    <row r="215" spans="1:19" x14ac:dyDescent="0.25">
      <c r="A215" s="77" t="s">
        <v>187</v>
      </c>
      <c r="B215" s="77" t="s">
        <v>194</v>
      </c>
      <c r="C215" s="104"/>
      <c r="D215" s="77" t="s">
        <v>4</v>
      </c>
      <c r="E215" s="77" t="s">
        <v>197</v>
      </c>
      <c r="F215" s="77" t="s">
        <v>198</v>
      </c>
      <c r="G215" s="77" t="s">
        <v>143</v>
      </c>
      <c r="H215" s="104" t="s">
        <v>180</v>
      </c>
      <c r="I215" s="77" t="s">
        <v>170</v>
      </c>
      <c r="J215" s="90"/>
      <c r="O215" s="77">
        <v>5</v>
      </c>
      <c r="S215" s="1">
        <v>8649</v>
      </c>
    </row>
    <row r="216" spans="1:19" x14ac:dyDescent="0.25">
      <c r="A216" s="77" t="s">
        <v>187</v>
      </c>
      <c r="B216" s="77" t="s">
        <v>195</v>
      </c>
      <c r="C216" s="104"/>
      <c r="D216" s="77" t="s">
        <v>5</v>
      </c>
      <c r="E216" s="77" t="s">
        <v>199</v>
      </c>
      <c r="F216" s="77" t="s">
        <v>36</v>
      </c>
      <c r="G216" s="77" t="s">
        <v>151</v>
      </c>
      <c r="H216" s="104"/>
      <c r="I216" s="77" t="s">
        <v>144</v>
      </c>
      <c r="J216" s="90"/>
      <c r="O216" s="77">
        <v>5</v>
      </c>
      <c r="S216" s="1">
        <v>8667</v>
      </c>
    </row>
    <row r="217" spans="1:19" x14ac:dyDescent="0.25">
      <c r="A217" s="104" t="s">
        <v>187</v>
      </c>
      <c r="B217" s="77" t="s">
        <v>178</v>
      </c>
      <c r="C217" s="104">
        <v>13</v>
      </c>
      <c r="D217" s="104" t="s">
        <v>0</v>
      </c>
      <c r="E217" s="104" t="s">
        <v>196</v>
      </c>
      <c r="F217" s="104"/>
      <c r="G217" s="104" t="s">
        <v>169</v>
      </c>
      <c r="H217" s="104" t="s">
        <v>148</v>
      </c>
      <c r="I217" s="104"/>
      <c r="J217" s="104"/>
      <c r="K217" s="104" t="s">
        <v>200</v>
      </c>
      <c r="O217" s="77">
        <v>10</v>
      </c>
      <c r="S217" s="1">
        <v>81915</v>
      </c>
    </row>
    <row r="218" spans="1:19" x14ac:dyDescent="0.25">
      <c r="A218" s="104"/>
      <c r="B218" s="77" t="s">
        <v>189</v>
      </c>
      <c r="C218" s="104"/>
      <c r="D218" s="104"/>
      <c r="E218" s="104"/>
      <c r="F218" s="104"/>
      <c r="G218" s="104"/>
      <c r="H218" s="104" t="s">
        <v>149</v>
      </c>
      <c r="I218" s="104"/>
      <c r="J218" s="104"/>
      <c r="K218" s="104"/>
      <c r="O218" s="77">
        <v>10</v>
      </c>
      <c r="S218" s="1">
        <v>81918</v>
      </c>
    </row>
    <row r="219" spans="1:19" x14ac:dyDescent="0.25">
      <c r="A219" s="104"/>
      <c r="B219" s="77" t="s">
        <v>190</v>
      </c>
      <c r="C219" s="104"/>
      <c r="D219" s="104"/>
      <c r="E219" s="104"/>
      <c r="F219" s="104"/>
      <c r="G219" s="104"/>
      <c r="H219" s="104" t="s">
        <v>150</v>
      </c>
      <c r="I219" s="104"/>
      <c r="J219" s="104"/>
      <c r="K219" s="104"/>
      <c r="O219" s="77">
        <v>10</v>
      </c>
      <c r="S219" s="1">
        <v>81921</v>
      </c>
    </row>
    <row r="220" spans="1:19" x14ac:dyDescent="0.25">
      <c r="A220" s="104"/>
      <c r="B220" s="77" t="s">
        <v>191</v>
      </c>
      <c r="C220" s="104"/>
      <c r="D220" s="104"/>
      <c r="E220" s="104"/>
      <c r="F220" s="104"/>
      <c r="G220" s="104"/>
      <c r="H220" s="104" t="s">
        <v>144</v>
      </c>
      <c r="I220" s="104"/>
      <c r="J220" s="104"/>
      <c r="K220" s="104"/>
      <c r="O220" s="77">
        <v>10</v>
      </c>
      <c r="S220" s="1">
        <v>81924</v>
      </c>
    </row>
    <row r="221" spans="1:19" x14ac:dyDescent="0.25">
      <c r="A221" s="104"/>
      <c r="B221" s="77" t="s">
        <v>192</v>
      </c>
      <c r="C221" s="104"/>
      <c r="D221" s="105"/>
      <c r="E221" s="104"/>
      <c r="F221" s="104"/>
      <c r="G221" s="104"/>
      <c r="H221" s="104" t="s">
        <v>170</v>
      </c>
      <c r="I221" s="104"/>
      <c r="J221" s="105"/>
      <c r="K221" s="104"/>
      <c r="O221" s="77">
        <v>10</v>
      </c>
      <c r="S221" s="1">
        <v>81927</v>
      </c>
    </row>
    <row r="222" spans="1:19" x14ac:dyDescent="0.25">
      <c r="A222" s="105" t="s">
        <v>201</v>
      </c>
      <c r="B222" s="77" t="s">
        <v>178</v>
      </c>
      <c r="C222" s="104">
        <v>1</v>
      </c>
      <c r="D222" s="105" t="s">
        <v>7</v>
      </c>
      <c r="E222" s="105" t="s">
        <v>205</v>
      </c>
      <c r="F222" s="105" t="s">
        <v>206</v>
      </c>
      <c r="G222" s="105" t="s">
        <v>216</v>
      </c>
      <c r="H222" s="1" t="s">
        <v>209</v>
      </c>
      <c r="I222" s="104"/>
      <c r="J222" s="105"/>
      <c r="O222" s="77">
        <v>5</v>
      </c>
      <c r="S222" s="1">
        <v>86197</v>
      </c>
    </row>
    <row r="223" spans="1:19" x14ac:dyDescent="0.25">
      <c r="A223" s="105" t="s">
        <v>201</v>
      </c>
      <c r="B223" s="77" t="s">
        <v>189</v>
      </c>
      <c r="C223" s="104"/>
      <c r="D223" s="105"/>
      <c r="E223" s="105"/>
      <c r="F223" s="105"/>
      <c r="G223" s="105"/>
      <c r="H223" s="1" t="s">
        <v>210</v>
      </c>
      <c r="I223" s="104"/>
      <c r="J223" s="105"/>
      <c r="O223" s="77">
        <v>5</v>
      </c>
      <c r="S223" s="1">
        <f>S222+1</f>
        <v>86198</v>
      </c>
    </row>
    <row r="224" spans="1:19" x14ac:dyDescent="0.25">
      <c r="A224" s="105" t="s">
        <v>201</v>
      </c>
      <c r="B224" s="77" t="s">
        <v>190</v>
      </c>
      <c r="C224" s="104"/>
      <c r="D224" s="105"/>
      <c r="E224" s="105"/>
      <c r="F224" s="105"/>
      <c r="G224" s="105"/>
      <c r="H224" s="1" t="s">
        <v>211</v>
      </c>
      <c r="I224" s="104"/>
      <c r="J224" s="105"/>
      <c r="O224" s="77">
        <v>5</v>
      </c>
      <c r="S224" s="77">
        <f t="shared" ref="S224:S228" si="11">S223+1</f>
        <v>86199</v>
      </c>
    </row>
    <row r="225" spans="1:19" x14ac:dyDescent="0.25">
      <c r="A225" s="105" t="s">
        <v>201</v>
      </c>
      <c r="B225" s="77" t="s">
        <v>191</v>
      </c>
      <c r="C225" s="104"/>
      <c r="D225" s="105"/>
      <c r="E225" s="105"/>
      <c r="F225" s="105"/>
      <c r="G225" s="105"/>
      <c r="H225" s="1" t="s">
        <v>212</v>
      </c>
      <c r="I225" s="104"/>
      <c r="J225" s="105"/>
      <c r="O225" s="77">
        <v>5</v>
      </c>
      <c r="S225" s="77">
        <f t="shared" si="11"/>
        <v>86200</v>
      </c>
    </row>
    <row r="226" spans="1:19" x14ac:dyDescent="0.25">
      <c r="A226" s="105" t="s">
        <v>201</v>
      </c>
      <c r="B226" s="77" t="s">
        <v>192</v>
      </c>
      <c r="C226" s="104"/>
      <c r="D226" s="105"/>
      <c r="E226" s="105"/>
      <c r="F226" s="105"/>
      <c r="G226" s="105"/>
      <c r="H226" s="1" t="s">
        <v>213</v>
      </c>
      <c r="I226" s="104"/>
      <c r="J226" s="105"/>
      <c r="O226" s="77">
        <v>2</v>
      </c>
      <c r="S226" s="77">
        <f t="shared" si="11"/>
        <v>86201</v>
      </c>
    </row>
    <row r="227" spans="1:19" x14ac:dyDescent="0.25">
      <c r="A227" s="105" t="s">
        <v>201</v>
      </c>
      <c r="B227" s="77" t="s">
        <v>193</v>
      </c>
      <c r="C227" s="104"/>
      <c r="D227" s="105"/>
      <c r="E227" s="105"/>
      <c r="F227" s="105"/>
      <c r="G227" s="105"/>
      <c r="H227" s="1" t="s">
        <v>214</v>
      </c>
      <c r="I227" s="104"/>
      <c r="J227" s="105"/>
      <c r="O227" s="77">
        <v>2</v>
      </c>
      <c r="S227" s="77">
        <f t="shared" si="11"/>
        <v>86202</v>
      </c>
    </row>
    <row r="228" spans="1:19" x14ac:dyDescent="0.25">
      <c r="A228" s="105" t="s">
        <v>201</v>
      </c>
      <c r="B228" s="77" t="s">
        <v>194</v>
      </c>
      <c r="C228" s="104"/>
      <c r="D228" s="105"/>
      <c r="E228" s="105"/>
      <c r="F228" s="105"/>
      <c r="G228" s="105"/>
      <c r="H228" s="1" t="s">
        <v>215</v>
      </c>
      <c r="I228" s="104"/>
      <c r="J228" s="105"/>
      <c r="O228" s="77">
        <v>2</v>
      </c>
      <c r="S228" s="77">
        <f t="shared" si="11"/>
        <v>86203</v>
      </c>
    </row>
    <row r="229" spans="1:19" x14ac:dyDescent="0.25">
      <c r="A229" s="105" t="s">
        <v>201</v>
      </c>
      <c r="B229" s="77" t="s">
        <v>178</v>
      </c>
      <c r="C229" s="104">
        <v>2</v>
      </c>
      <c r="D229" s="105" t="s">
        <v>6</v>
      </c>
      <c r="E229" s="105" t="s">
        <v>205</v>
      </c>
      <c r="F229" s="105" t="s">
        <v>206</v>
      </c>
      <c r="G229" s="105" t="s">
        <v>217</v>
      </c>
      <c r="H229" s="93" t="s">
        <v>209</v>
      </c>
      <c r="I229" s="104"/>
      <c r="J229" s="105"/>
      <c r="O229" s="77">
        <v>5</v>
      </c>
      <c r="S229" s="1">
        <v>86148</v>
      </c>
    </row>
    <row r="230" spans="1:19" x14ac:dyDescent="0.25">
      <c r="A230" s="105" t="s">
        <v>201</v>
      </c>
      <c r="B230" s="77" t="s">
        <v>189</v>
      </c>
      <c r="C230" s="104"/>
      <c r="D230" s="105"/>
      <c r="E230" s="105"/>
      <c r="F230" s="105"/>
      <c r="G230" s="105"/>
      <c r="H230" s="1" t="s">
        <v>210</v>
      </c>
      <c r="I230" s="104"/>
      <c r="J230" s="105"/>
      <c r="O230" s="77">
        <v>5</v>
      </c>
      <c r="S230" s="77">
        <f>S229+1</f>
        <v>86149</v>
      </c>
    </row>
    <row r="231" spans="1:19" x14ac:dyDescent="0.25">
      <c r="A231" s="105" t="s">
        <v>201</v>
      </c>
      <c r="B231" s="77" t="s">
        <v>190</v>
      </c>
      <c r="C231" s="104"/>
      <c r="D231" s="105"/>
      <c r="E231" s="105"/>
      <c r="F231" s="105"/>
      <c r="G231" s="105"/>
      <c r="H231" s="1" t="s">
        <v>211</v>
      </c>
      <c r="I231" s="104"/>
      <c r="J231" s="105"/>
      <c r="O231" s="77">
        <v>5</v>
      </c>
      <c r="S231" s="77">
        <f t="shared" ref="S231:S235" si="12">S230+1</f>
        <v>86150</v>
      </c>
    </row>
    <row r="232" spans="1:19" x14ac:dyDescent="0.25">
      <c r="A232" s="105" t="s">
        <v>201</v>
      </c>
      <c r="B232" s="77" t="s">
        <v>191</v>
      </c>
      <c r="C232" s="104"/>
      <c r="D232" s="105"/>
      <c r="E232" s="105"/>
      <c r="F232" s="105"/>
      <c r="G232" s="105"/>
      <c r="H232" s="1" t="s">
        <v>212</v>
      </c>
      <c r="I232" s="104"/>
      <c r="J232" s="105"/>
      <c r="O232" s="77">
        <v>5</v>
      </c>
      <c r="S232" s="77">
        <f t="shared" si="12"/>
        <v>86151</v>
      </c>
    </row>
    <row r="233" spans="1:19" x14ac:dyDescent="0.25">
      <c r="A233" s="105" t="s">
        <v>201</v>
      </c>
      <c r="B233" s="77" t="s">
        <v>192</v>
      </c>
      <c r="C233" s="104"/>
      <c r="D233" s="105"/>
      <c r="E233" s="105"/>
      <c r="F233" s="105"/>
      <c r="G233" s="105"/>
      <c r="H233" s="1" t="s">
        <v>213</v>
      </c>
      <c r="I233" s="104"/>
      <c r="J233" s="105"/>
      <c r="O233" s="77">
        <v>2</v>
      </c>
      <c r="S233" s="77">
        <f t="shared" si="12"/>
        <v>86152</v>
      </c>
    </row>
    <row r="234" spans="1:19" x14ac:dyDescent="0.25">
      <c r="A234" s="105" t="s">
        <v>201</v>
      </c>
      <c r="B234" s="77" t="s">
        <v>193</v>
      </c>
      <c r="C234" s="104"/>
      <c r="D234" s="105"/>
      <c r="E234" s="105"/>
      <c r="F234" s="105"/>
      <c r="G234" s="105"/>
      <c r="H234" s="1" t="s">
        <v>214</v>
      </c>
      <c r="I234" s="104"/>
      <c r="J234" s="105"/>
      <c r="O234" s="90">
        <v>2</v>
      </c>
      <c r="S234" s="77">
        <f t="shared" si="12"/>
        <v>86153</v>
      </c>
    </row>
    <row r="235" spans="1:19" x14ac:dyDescent="0.25">
      <c r="A235" s="105" t="s">
        <v>201</v>
      </c>
      <c r="B235" s="77" t="s">
        <v>194</v>
      </c>
      <c r="C235" s="104"/>
      <c r="D235" s="105"/>
      <c r="E235" s="105"/>
      <c r="F235" s="105"/>
      <c r="G235" s="105"/>
      <c r="H235" s="1" t="s">
        <v>215</v>
      </c>
      <c r="I235" s="104"/>
      <c r="J235" s="105"/>
      <c r="O235" s="90">
        <v>2</v>
      </c>
      <c r="S235" s="77">
        <f t="shared" si="12"/>
        <v>86154</v>
      </c>
    </row>
    <row r="236" spans="1:19" x14ac:dyDescent="0.25">
      <c r="A236" s="104" t="s">
        <v>201</v>
      </c>
      <c r="B236" s="77" t="s">
        <v>195</v>
      </c>
      <c r="C236" s="104"/>
      <c r="D236" s="104" t="s">
        <v>218</v>
      </c>
      <c r="E236" s="104" t="s">
        <v>205</v>
      </c>
      <c r="F236" s="104" t="s">
        <v>206</v>
      </c>
      <c r="G236" s="104" t="s">
        <v>219</v>
      </c>
      <c r="H236" s="1" t="s">
        <v>214</v>
      </c>
      <c r="I236" s="1" t="s">
        <v>170</v>
      </c>
      <c r="J236" s="104"/>
      <c r="O236" s="77">
        <v>1</v>
      </c>
      <c r="S236" s="1">
        <v>12312</v>
      </c>
    </row>
    <row r="237" spans="1:19" x14ac:dyDescent="0.25">
      <c r="A237" s="104" t="s">
        <v>201</v>
      </c>
      <c r="B237" s="77" t="s">
        <v>178</v>
      </c>
      <c r="C237" s="104">
        <v>3</v>
      </c>
      <c r="D237" s="104"/>
      <c r="E237" s="104"/>
      <c r="F237" s="104"/>
      <c r="G237" s="104"/>
      <c r="H237" s="104" t="s">
        <v>209</v>
      </c>
      <c r="I237" s="1" t="s">
        <v>148</v>
      </c>
      <c r="J237" s="104"/>
      <c r="O237" s="77">
        <v>5</v>
      </c>
      <c r="S237" s="1">
        <v>12306</v>
      </c>
    </row>
    <row r="238" spans="1:19" x14ac:dyDescent="0.25">
      <c r="A238" s="104" t="s">
        <v>201</v>
      </c>
      <c r="B238" s="77" t="s">
        <v>189</v>
      </c>
      <c r="C238" s="104"/>
      <c r="D238" s="104"/>
      <c r="E238" s="104"/>
      <c r="F238" s="104"/>
      <c r="G238" s="104"/>
      <c r="H238" s="104"/>
      <c r="I238" s="1" t="s">
        <v>220</v>
      </c>
      <c r="J238" s="104"/>
      <c r="O238" s="90">
        <v>5</v>
      </c>
      <c r="S238" s="1">
        <v>12307</v>
      </c>
    </row>
    <row r="239" spans="1:19" x14ac:dyDescent="0.25">
      <c r="A239" s="104" t="s">
        <v>201</v>
      </c>
      <c r="B239" s="77" t="s">
        <v>190</v>
      </c>
      <c r="C239" s="104"/>
      <c r="D239" s="104"/>
      <c r="E239" s="104"/>
      <c r="F239" s="104"/>
      <c r="G239" s="104"/>
      <c r="H239" s="1" t="s">
        <v>210</v>
      </c>
      <c r="I239" s="90" t="s">
        <v>148</v>
      </c>
      <c r="J239" s="104"/>
      <c r="O239" s="90">
        <v>5</v>
      </c>
      <c r="S239" s="1">
        <v>92135</v>
      </c>
    </row>
    <row r="240" spans="1:19" x14ac:dyDescent="0.25">
      <c r="A240" s="104" t="s">
        <v>201</v>
      </c>
      <c r="B240" s="77" t="s">
        <v>191</v>
      </c>
      <c r="C240" s="104"/>
      <c r="D240" s="104"/>
      <c r="E240" s="104"/>
      <c r="F240" s="104"/>
      <c r="G240" s="104"/>
      <c r="H240" s="107" t="s">
        <v>211</v>
      </c>
      <c r="I240" s="90" t="s">
        <v>220</v>
      </c>
      <c r="J240" s="104"/>
      <c r="O240" s="90">
        <v>5</v>
      </c>
      <c r="S240" s="1">
        <v>12308</v>
      </c>
    </row>
    <row r="241" spans="1:19" x14ac:dyDescent="0.25">
      <c r="A241" s="104" t="s">
        <v>201</v>
      </c>
      <c r="B241" s="77" t="s">
        <v>192</v>
      </c>
      <c r="C241" s="104"/>
      <c r="D241" s="104"/>
      <c r="E241" s="104"/>
      <c r="F241" s="104"/>
      <c r="G241" s="104"/>
      <c r="H241" s="107"/>
      <c r="I241" s="104" t="s">
        <v>150</v>
      </c>
      <c r="J241" s="104"/>
      <c r="O241" s="77">
        <v>2</v>
      </c>
      <c r="S241" s="1">
        <v>12309</v>
      </c>
    </row>
    <row r="242" spans="1:19" x14ac:dyDescent="0.25">
      <c r="A242" s="104" t="s">
        <v>201</v>
      </c>
      <c r="B242" s="77" t="s">
        <v>193</v>
      </c>
      <c r="C242" s="104"/>
      <c r="D242" s="104"/>
      <c r="E242" s="104"/>
      <c r="F242" s="104"/>
      <c r="G242" s="104"/>
      <c r="H242" s="104" t="s">
        <v>212</v>
      </c>
      <c r="I242" s="104"/>
      <c r="J242" s="104"/>
      <c r="O242" s="90">
        <v>2</v>
      </c>
      <c r="S242" s="1">
        <v>12310</v>
      </c>
    </row>
    <row r="243" spans="1:19" x14ac:dyDescent="0.25">
      <c r="A243" s="104" t="s">
        <v>201</v>
      </c>
      <c r="B243" s="77" t="s">
        <v>194</v>
      </c>
      <c r="C243" s="104"/>
      <c r="D243" s="104"/>
      <c r="E243" s="104"/>
      <c r="F243" s="104"/>
      <c r="G243" s="104"/>
      <c r="H243" s="104"/>
      <c r="I243" s="104" t="s">
        <v>144</v>
      </c>
      <c r="J243" s="104"/>
      <c r="O243" s="90">
        <v>2</v>
      </c>
      <c r="S243" s="1">
        <v>64792</v>
      </c>
    </row>
    <row r="244" spans="1:19" x14ac:dyDescent="0.25">
      <c r="A244" s="104" t="s">
        <v>201</v>
      </c>
      <c r="B244" s="77" t="s">
        <v>195</v>
      </c>
      <c r="C244" s="104"/>
      <c r="D244" s="104"/>
      <c r="E244" s="104"/>
      <c r="F244" s="104"/>
      <c r="G244" s="104"/>
      <c r="H244" s="90" t="s">
        <v>213</v>
      </c>
      <c r="I244" s="104"/>
      <c r="J244" s="104"/>
      <c r="O244" s="77">
        <v>1</v>
      </c>
      <c r="S244" s="1">
        <v>12311</v>
      </c>
    </row>
    <row r="245" spans="1:19" x14ac:dyDescent="0.25">
      <c r="A245" s="104" t="s">
        <v>201</v>
      </c>
      <c r="B245" s="77" t="s">
        <v>178</v>
      </c>
      <c r="C245" s="104">
        <v>4</v>
      </c>
      <c r="D245" s="104" t="s">
        <v>129</v>
      </c>
      <c r="E245" s="104" t="s">
        <v>205</v>
      </c>
      <c r="F245" s="104" t="s">
        <v>206</v>
      </c>
      <c r="G245" s="104" t="s">
        <v>221</v>
      </c>
      <c r="H245" s="104" t="s">
        <v>209</v>
      </c>
      <c r="I245" s="90" t="s">
        <v>148</v>
      </c>
      <c r="J245" s="104"/>
      <c r="O245" s="77">
        <v>5</v>
      </c>
      <c r="S245" s="1">
        <v>12290</v>
      </c>
    </row>
    <row r="246" spans="1:19" x14ac:dyDescent="0.25">
      <c r="A246" s="104" t="s">
        <v>201</v>
      </c>
      <c r="B246" s="77" t="s">
        <v>189</v>
      </c>
      <c r="C246" s="104"/>
      <c r="D246" s="104"/>
      <c r="E246" s="104"/>
      <c r="F246" s="104"/>
      <c r="G246" s="104"/>
      <c r="H246" s="104"/>
      <c r="I246" s="90" t="s">
        <v>220</v>
      </c>
      <c r="J246" s="104"/>
      <c r="O246" s="77">
        <v>5</v>
      </c>
      <c r="S246" s="1">
        <v>12291</v>
      </c>
    </row>
    <row r="247" spans="1:19" x14ac:dyDescent="0.25">
      <c r="A247" s="104" t="s">
        <v>201</v>
      </c>
      <c r="B247" s="77" t="s">
        <v>190</v>
      </c>
      <c r="C247" s="104"/>
      <c r="D247" s="104"/>
      <c r="E247" s="104"/>
      <c r="F247" s="104"/>
      <c r="G247" s="104"/>
      <c r="H247" s="104"/>
      <c r="I247" s="90" t="s">
        <v>150</v>
      </c>
      <c r="J247" s="104"/>
      <c r="O247" s="90">
        <v>5</v>
      </c>
      <c r="S247" s="1">
        <v>64783</v>
      </c>
    </row>
    <row r="248" spans="1:19" x14ac:dyDescent="0.25">
      <c r="A248" s="104" t="s">
        <v>201</v>
      </c>
      <c r="B248" s="77" t="s">
        <v>191</v>
      </c>
      <c r="C248" s="104"/>
      <c r="D248" s="104"/>
      <c r="E248" s="104"/>
      <c r="F248" s="104"/>
      <c r="G248" s="104"/>
      <c r="H248" s="104" t="s">
        <v>210</v>
      </c>
      <c r="I248" s="90" t="s">
        <v>148</v>
      </c>
      <c r="J248" s="104"/>
      <c r="O248" s="90">
        <v>5</v>
      </c>
      <c r="S248" s="1">
        <v>92133</v>
      </c>
    </row>
    <row r="249" spans="1:19" x14ac:dyDescent="0.25">
      <c r="A249" s="104" t="s">
        <v>201</v>
      </c>
      <c r="B249" s="77" t="s">
        <v>192</v>
      </c>
      <c r="C249" s="104"/>
      <c r="D249" s="104"/>
      <c r="E249" s="104"/>
      <c r="F249" s="104"/>
      <c r="G249" s="104"/>
      <c r="H249" s="104"/>
      <c r="I249" s="104" t="s">
        <v>149</v>
      </c>
      <c r="J249" s="104"/>
      <c r="O249" s="90">
        <v>5</v>
      </c>
      <c r="S249" s="1">
        <v>12292</v>
      </c>
    </row>
    <row r="250" spans="1:19" x14ac:dyDescent="0.25">
      <c r="A250" s="104" t="s">
        <v>201</v>
      </c>
      <c r="B250" s="77" t="s">
        <v>193</v>
      </c>
      <c r="C250" s="104"/>
      <c r="D250" s="104"/>
      <c r="E250" s="104"/>
      <c r="F250" s="104"/>
      <c r="G250" s="104"/>
      <c r="H250" s="107" t="s">
        <v>211</v>
      </c>
      <c r="I250" s="104"/>
      <c r="J250" s="104"/>
      <c r="O250" s="90">
        <v>5</v>
      </c>
      <c r="S250" s="1">
        <v>12293</v>
      </c>
    </row>
    <row r="251" spans="1:19" x14ac:dyDescent="0.25">
      <c r="A251" s="104" t="s">
        <v>201</v>
      </c>
      <c r="B251" s="77" t="s">
        <v>194</v>
      </c>
      <c r="C251" s="104"/>
      <c r="D251" s="104"/>
      <c r="E251" s="104"/>
      <c r="F251" s="104"/>
      <c r="G251" s="104"/>
      <c r="H251" s="107"/>
      <c r="I251" s="90" t="s">
        <v>150</v>
      </c>
      <c r="J251" s="104"/>
      <c r="O251" s="77">
        <v>2</v>
      </c>
      <c r="S251" s="1">
        <v>12294</v>
      </c>
    </row>
    <row r="252" spans="1:19" x14ac:dyDescent="0.25">
      <c r="A252" s="104" t="s">
        <v>201</v>
      </c>
      <c r="B252" s="77" t="s">
        <v>195</v>
      </c>
      <c r="C252" s="104"/>
      <c r="D252" s="104"/>
      <c r="E252" s="104"/>
      <c r="F252" s="104"/>
      <c r="G252" s="104"/>
      <c r="H252" s="107"/>
      <c r="I252" s="90" t="s">
        <v>144</v>
      </c>
      <c r="J252" s="104"/>
      <c r="O252" s="90">
        <v>2</v>
      </c>
      <c r="S252" s="1">
        <v>64785</v>
      </c>
    </row>
    <row r="253" spans="1:19" x14ac:dyDescent="0.25">
      <c r="A253" s="104" t="s">
        <v>201</v>
      </c>
      <c r="B253" s="77" t="s">
        <v>178</v>
      </c>
      <c r="C253" s="104">
        <v>5</v>
      </c>
      <c r="D253" s="104"/>
      <c r="E253" s="104"/>
      <c r="F253" s="104"/>
      <c r="G253" s="104" t="s">
        <v>206</v>
      </c>
      <c r="H253" s="104" t="s">
        <v>212</v>
      </c>
      <c r="I253" s="90" t="s">
        <v>220</v>
      </c>
      <c r="J253" s="104"/>
      <c r="O253" s="90">
        <v>2</v>
      </c>
      <c r="S253" s="1">
        <v>64786</v>
      </c>
    </row>
    <row r="254" spans="1:19" x14ac:dyDescent="0.25">
      <c r="A254" s="104" t="s">
        <v>201</v>
      </c>
      <c r="B254" s="77" t="s">
        <v>189</v>
      </c>
      <c r="C254" s="104"/>
      <c r="D254" s="104"/>
      <c r="E254" s="104"/>
      <c r="F254" s="104"/>
      <c r="G254" s="104"/>
      <c r="H254" s="104"/>
      <c r="I254" s="90" t="s">
        <v>150</v>
      </c>
      <c r="J254" s="104"/>
      <c r="O254" s="90">
        <v>2</v>
      </c>
      <c r="S254" s="1">
        <v>12295</v>
      </c>
    </row>
    <row r="255" spans="1:19" x14ac:dyDescent="0.25">
      <c r="A255" s="104" t="s">
        <v>201</v>
      </c>
      <c r="B255" s="77" t="s">
        <v>190</v>
      </c>
      <c r="C255" s="104"/>
      <c r="D255" s="104"/>
      <c r="E255" s="104"/>
      <c r="F255" s="104"/>
      <c r="G255" s="104"/>
      <c r="H255" s="104"/>
      <c r="I255" s="90" t="s">
        <v>144</v>
      </c>
      <c r="J255" s="104"/>
      <c r="O255" s="90">
        <v>2</v>
      </c>
      <c r="S255" s="1">
        <v>12296</v>
      </c>
    </row>
    <row r="256" spans="1:19" x14ac:dyDescent="0.25">
      <c r="A256" s="104" t="s">
        <v>201</v>
      </c>
      <c r="B256" s="77" t="s">
        <v>191</v>
      </c>
      <c r="C256" s="104"/>
      <c r="D256" s="104"/>
      <c r="E256" s="104"/>
      <c r="F256" s="104"/>
      <c r="G256" s="104"/>
      <c r="H256" s="104" t="s">
        <v>213</v>
      </c>
      <c r="I256" s="90" t="s">
        <v>150</v>
      </c>
      <c r="J256" s="104"/>
      <c r="O256" s="77">
        <v>1</v>
      </c>
      <c r="S256" s="1">
        <v>1336965</v>
      </c>
    </row>
    <row r="257" spans="1:19" x14ac:dyDescent="0.25">
      <c r="A257" s="104" t="s">
        <v>201</v>
      </c>
      <c r="B257" s="77" t="s">
        <v>192</v>
      </c>
      <c r="C257" s="104"/>
      <c r="D257" s="104"/>
      <c r="E257" s="104"/>
      <c r="F257" s="104"/>
      <c r="G257" s="104"/>
      <c r="H257" s="104"/>
      <c r="I257" s="90" t="s">
        <v>144</v>
      </c>
      <c r="J257" s="104"/>
      <c r="O257" s="77">
        <v>2</v>
      </c>
      <c r="S257" s="1">
        <v>12297</v>
      </c>
    </row>
    <row r="258" spans="1:19" x14ac:dyDescent="0.25">
      <c r="A258" s="104" t="s">
        <v>201</v>
      </c>
      <c r="B258" s="77" t="s">
        <v>178</v>
      </c>
      <c r="C258" s="104">
        <v>6</v>
      </c>
      <c r="D258" s="104"/>
      <c r="E258" s="104"/>
      <c r="F258" s="104"/>
      <c r="G258" s="104" t="s">
        <v>221</v>
      </c>
      <c r="H258" s="104"/>
      <c r="I258" s="104" t="s">
        <v>170</v>
      </c>
      <c r="J258" s="104"/>
      <c r="O258" s="77">
        <v>1</v>
      </c>
      <c r="S258" s="1">
        <v>12298</v>
      </c>
    </row>
    <row r="259" spans="1:19" x14ac:dyDescent="0.25">
      <c r="A259" s="104" t="s">
        <v>201</v>
      </c>
      <c r="B259" s="77" t="s">
        <v>189</v>
      </c>
      <c r="C259" s="104"/>
      <c r="D259" s="104"/>
      <c r="E259" s="104"/>
      <c r="F259" s="104"/>
      <c r="G259" s="104"/>
      <c r="H259" s="90" t="s">
        <v>215</v>
      </c>
      <c r="I259" s="104"/>
      <c r="J259" s="104"/>
      <c r="O259" s="77">
        <v>1</v>
      </c>
      <c r="S259" s="1">
        <v>12301</v>
      </c>
    </row>
    <row r="260" spans="1:19" x14ac:dyDescent="0.25">
      <c r="A260" s="104" t="s">
        <v>201</v>
      </c>
      <c r="B260" s="77" t="s">
        <v>190</v>
      </c>
      <c r="C260" s="104"/>
      <c r="D260" s="104"/>
      <c r="E260" s="104"/>
      <c r="F260" s="104"/>
      <c r="G260" s="104" t="s">
        <v>221</v>
      </c>
      <c r="H260" s="1" t="s">
        <v>33</v>
      </c>
      <c r="I260" s="1" t="s">
        <v>226</v>
      </c>
      <c r="J260" s="104"/>
      <c r="O260" s="77">
        <v>1</v>
      </c>
      <c r="S260" s="1">
        <v>1179799</v>
      </c>
    </row>
    <row r="261" spans="1:19" x14ac:dyDescent="0.25">
      <c r="A261" s="90" t="s">
        <v>201</v>
      </c>
      <c r="B261" s="77" t="s">
        <v>191</v>
      </c>
      <c r="C261" s="104"/>
      <c r="D261" s="1" t="s">
        <v>222</v>
      </c>
      <c r="E261" s="1" t="s">
        <v>205</v>
      </c>
      <c r="F261" s="1" t="s">
        <v>206</v>
      </c>
      <c r="G261" s="77" t="s">
        <v>224</v>
      </c>
      <c r="H261" s="1" t="s">
        <v>225</v>
      </c>
      <c r="I261" s="1" t="s">
        <v>170</v>
      </c>
      <c r="J261" s="90"/>
      <c r="O261" s="77">
        <v>3</v>
      </c>
      <c r="S261" s="1">
        <v>12203</v>
      </c>
    </row>
    <row r="262" spans="1:19" x14ac:dyDescent="0.25">
      <c r="A262" s="90" t="s">
        <v>201</v>
      </c>
      <c r="B262" s="77" t="s">
        <v>192</v>
      </c>
      <c r="C262" s="104"/>
      <c r="D262" s="90" t="s">
        <v>233</v>
      </c>
      <c r="E262" s="1" t="s">
        <v>205</v>
      </c>
      <c r="F262" s="1" t="s">
        <v>206</v>
      </c>
      <c r="G262" s="77" t="s">
        <v>221</v>
      </c>
      <c r="H262" s="104" t="s">
        <v>209</v>
      </c>
      <c r="I262" s="1" t="s">
        <v>148</v>
      </c>
      <c r="J262" s="90"/>
      <c r="O262" s="77">
        <v>5</v>
      </c>
      <c r="S262" s="1">
        <v>12330</v>
      </c>
    </row>
    <row r="263" spans="1:19" x14ac:dyDescent="0.25">
      <c r="A263" s="3" t="s">
        <v>201</v>
      </c>
      <c r="B263" s="77" t="s">
        <v>193</v>
      </c>
      <c r="C263" s="104"/>
      <c r="H263" s="104"/>
      <c r="I263" s="90" t="s">
        <v>220</v>
      </c>
      <c r="O263" s="77">
        <v>5</v>
      </c>
      <c r="S263" s="1">
        <v>12331</v>
      </c>
    </row>
    <row r="264" spans="1:19" x14ac:dyDescent="0.25">
      <c r="A264" s="3" t="s">
        <v>201</v>
      </c>
      <c r="B264" s="77" t="s">
        <v>194</v>
      </c>
      <c r="C264" s="104"/>
      <c r="H264" s="104"/>
      <c r="I264" s="90" t="s">
        <v>150</v>
      </c>
      <c r="O264" s="77">
        <v>2</v>
      </c>
      <c r="S264" s="1">
        <v>64822</v>
      </c>
    </row>
    <row r="265" spans="1:19" x14ac:dyDescent="0.25">
      <c r="A265" s="3" t="s">
        <v>201</v>
      </c>
      <c r="B265" s="77" t="s">
        <v>195</v>
      </c>
      <c r="C265" s="104"/>
      <c r="H265" s="90" t="s">
        <v>210</v>
      </c>
      <c r="I265" s="90" t="s">
        <v>149</v>
      </c>
      <c r="O265" s="77">
        <v>5</v>
      </c>
      <c r="S265" s="1">
        <v>92140</v>
      </c>
    </row>
    <row r="266" spans="1:19" x14ac:dyDescent="0.25">
      <c r="A266" s="3" t="s">
        <v>201</v>
      </c>
      <c r="B266" s="77" t="s">
        <v>178</v>
      </c>
      <c r="C266" s="104">
        <v>7</v>
      </c>
    </row>
    <row r="267" spans="1:19" x14ac:dyDescent="0.25">
      <c r="A267" s="3" t="s">
        <v>201</v>
      </c>
      <c r="B267" s="77" t="s">
        <v>189</v>
      </c>
      <c r="C267" s="104"/>
      <c r="H267" s="107" t="s">
        <v>211</v>
      </c>
      <c r="I267" s="90" t="s">
        <v>149</v>
      </c>
      <c r="O267" s="77">
        <v>5</v>
      </c>
      <c r="S267" s="1">
        <v>12332</v>
      </c>
    </row>
    <row r="268" spans="1:19" x14ac:dyDescent="0.25">
      <c r="A268" s="3" t="s">
        <v>201</v>
      </c>
      <c r="B268" s="77" t="s">
        <v>190</v>
      </c>
      <c r="C268" s="104"/>
      <c r="H268" s="107"/>
      <c r="I268" s="90" t="s">
        <v>150</v>
      </c>
      <c r="O268" s="77">
        <v>2</v>
      </c>
      <c r="S268" s="1">
        <v>12333</v>
      </c>
    </row>
    <row r="269" spans="1:19" x14ac:dyDescent="0.25">
      <c r="A269" s="3" t="s">
        <v>201</v>
      </c>
      <c r="B269" s="77" t="s">
        <v>191</v>
      </c>
      <c r="C269" s="104"/>
    </row>
    <row r="270" spans="1:19" x14ac:dyDescent="0.25">
      <c r="A270" s="3" t="s">
        <v>201</v>
      </c>
      <c r="B270" s="77" t="s">
        <v>192</v>
      </c>
      <c r="C270" s="104"/>
    </row>
    <row r="271" spans="1:19" x14ac:dyDescent="0.25">
      <c r="A271" s="3" t="s">
        <v>201</v>
      </c>
      <c r="B271" s="77" t="s">
        <v>193</v>
      </c>
      <c r="C271" s="104"/>
    </row>
    <row r="272" spans="1:19" x14ac:dyDescent="0.25">
      <c r="A272" s="3" t="s">
        <v>201</v>
      </c>
      <c r="B272" s="77" t="s">
        <v>194</v>
      </c>
      <c r="C272" s="104"/>
      <c r="H272" s="90" t="s">
        <v>209</v>
      </c>
      <c r="I272" s="90" t="s">
        <v>150</v>
      </c>
      <c r="O272" s="77">
        <v>2</v>
      </c>
      <c r="S272" s="1">
        <v>64822</v>
      </c>
    </row>
    <row r="273" spans="1:19" x14ac:dyDescent="0.25">
      <c r="A273" s="3" t="s">
        <v>201</v>
      </c>
      <c r="B273" s="77" t="s">
        <v>195</v>
      </c>
      <c r="C273" s="104"/>
      <c r="H273" s="90" t="s">
        <v>210</v>
      </c>
      <c r="I273" s="90" t="s">
        <v>149</v>
      </c>
      <c r="O273" s="77">
        <v>2</v>
      </c>
      <c r="S273" s="1">
        <v>92140</v>
      </c>
    </row>
    <row r="274" spans="1:19" x14ac:dyDescent="0.25">
      <c r="A274" s="3" t="s">
        <v>201</v>
      </c>
      <c r="B274" s="77" t="s">
        <v>178</v>
      </c>
      <c r="C274" s="104">
        <v>8</v>
      </c>
    </row>
    <row r="275" spans="1:19" x14ac:dyDescent="0.25">
      <c r="A275" s="3" t="s">
        <v>201</v>
      </c>
      <c r="B275" s="77" t="s">
        <v>189</v>
      </c>
      <c r="C275" s="104"/>
    </row>
    <row r="276" spans="1:19" x14ac:dyDescent="0.25">
      <c r="A276" s="3" t="s">
        <v>201</v>
      </c>
      <c r="B276" s="77" t="s">
        <v>190</v>
      </c>
      <c r="C276" s="104"/>
    </row>
    <row r="277" spans="1:19" x14ac:dyDescent="0.25">
      <c r="A277" s="3" t="s">
        <v>201</v>
      </c>
      <c r="B277" s="77" t="s">
        <v>191</v>
      </c>
      <c r="C277" s="104"/>
    </row>
    <row r="278" spans="1:19" x14ac:dyDescent="0.25">
      <c r="A278" s="3" t="s">
        <v>201</v>
      </c>
      <c r="B278" s="77" t="s">
        <v>192</v>
      </c>
      <c r="C278" s="104"/>
    </row>
    <row r="279" spans="1:19" x14ac:dyDescent="0.25">
      <c r="A279" s="3" t="s">
        <v>201</v>
      </c>
      <c r="B279" s="77" t="s">
        <v>193</v>
      </c>
      <c r="C279" s="104"/>
    </row>
    <row r="280" spans="1:19" x14ac:dyDescent="0.25">
      <c r="A280" s="3" t="s">
        <v>201</v>
      </c>
      <c r="B280" s="77" t="s">
        <v>194</v>
      </c>
      <c r="C280" s="104"/>
    </row>
    <row r="281" spans="1:19" x14ac:dyDescent="0.25">
      <c r="A281" s="3" t="s">
        <v>201</v>
      </c>
      <c r="B281" s="77" t="s">
        <v>195</v>
      </c>
      <c r="C281" s="104"/>
    </row>
    <row r="282" spans="1:19" x14ac:dyDescent="0.25">
      <c r="A282" s="3" t="s">
        <v>201</v>
      </c>
      <c r="B282" s="77" t="s">
        <v>178</v>
      </c>
      <c r="C282" s="104">
        <v>9</v>
      </c>
    </row>
    <row r="283" spans="1:19" x14ac:dyDescent="0.25">
      <c r="A283" s="104" t="s">
        <v>201</v>
      </c>
      <c r="B283" s="77" t="s">
        <v>189</v>
      </c>
      <c r="C283" s="104"/>
      <c r="D283" s="104" t="s">
        <v>233</v>
      </c>
      <c r="E283" s="104" t="s">
        <v>205</v>
      </c>
      <c r="F283" s="109" t="s">
        <v>235</v>
      </c>
      <c r="G283" s="104" t="s">
        <v>231</v>
      </c>
      <c r="H283" s="104" t="s">
        <v>232</v>
      </c>
      <c r="I283" s="104"/>
      <c r="J283" s="104"/>
      <c r="S283" s="1" t="s">
        <v>202</v>
      </c>
    </row>
    <row r="284" spans="1:19" x14ac:dyDescent="0.25">
      <c r="A284" s="104" t="s">
        <v>201</v>
      </c>
      <c r="B284" s="77" t="s">
        <v>190</v>
      </c>
      <c r="C284" s="104"/>
      <c r="D284" s="104"/>
      <c r="E284" s="104"/>
      <c r="F284" s="109"/>
      <c r="G284" s="104"/>
      <c r="H284" s="107" t="s">
        <v>211</v>
      </c>
      <c r="I284" s="107"/>
      <c r="J284" s="104"/>
      <c r="O284" s="77">
        <v>5</v>
      </c>
      <c r="S284" s="1">
        <v>86211</v>
      </c>
    </row>
    <row r="285" spans="1:19" x14ac:dyDescent="0.25">
      <c r="A285" s="104" t="s">
        <v>201</v>
      </c>
      <c r="B285" s="77" t="s">
        <v>191</v>
      </c>
      <c r="C285" s="104"/>
      <c r="D285" s="104"/>
      <c r="E285" s="104"/>
      <c r="F285" s="109"/>
      <c r="G285" s="104"/>
      <c r="H285" s="104" t="s">
        <v>212</v>
      </c>
      <c r="I285" s="104"/>
      <c r="J285" s="104"/>
      <c r="O285" s="77">
        <v>2</v>
      </c>
      <c r="S285" s="1">
        <v>86212</v>
      </c>
    </row>
    <row r="286" spans="1:19" x14ac:dyDescent="0.25">
      <c r="A286" s="104" t="s">
        <v>201</v>
      </c>
      <c r="B286" s="77" t="s">
        <v>192</v>
      </c>
      <c r="C286" s="104"/>
      <c r="D286" s="104"/>
      <c r="E286" s="104"/>
      <c r="F286" s="109"/>
      <c r="G286" s="104"/>
      <c r="H286" s="104" t="s">
        <v>213</v>
      </c>
      <c r="I286" s="104"/>
      <c r="J286" s="104"/>
      <c r="O286" s="90">
        <v>2</v>
      </c>
      <c r="S286" s="1">
        <v>86213</v>
      </c>
    </row>
    <row r="287" spans="1:19" x14ac:dyDescent="0.25">
      <c r="A287" s="104" t="s">
        <v>201</v>
      </c>
      <c r="B287" s="77" t="s">
        <v>193</v>
      </c>
      <c r="C287" s="104"/>
      <c r="D287" s="104"/>
      <c r="E287" s="104"/>
      <c r="F287" s="109"/>
      <c r="G287" s="104"/>
      <c r="H287" s="104" t="s">
        <v>214</v>
      </c>
      <c r="I287" s="104"/>
      <c r="J287" s="104"/>
      <c r="O287" s="90">
        <v>2</v>
      </c>
      <c r="S287" s="1">
        <v>86214</v>
      </c>
    </row>
    <row r="288" spans="1:19" x14ac:dyDescent="0.25">
      <c r="A288" s="104" t="s">
        <v>201</v>
      </c>
      <c r="B288" s="77" t="s">
        <v>194</v>
      </c>
      <c r="C288" s="104"/>
      <c r="D288" s="104" t="s">
        <v>234</v>
      </c>
      <c r="E288" s="104" t="s">
        <v>205</v>
      </c>
      <c r="F288" s="104" t="s">
        <v>206</v>
      </c>
      <c r="G288" s="104" t="s">
        <v>221</v>
      </c>
      <c r="H288" s="90" t="s">
        <v>209</v>
      </c>
      <c r="I288" s="90" t="s">
        <v>148</v>
      </c>
      <c r="J288" s="104"/>
      <c r="O288" s="77">
        <v>5</v>
      </c>
      <c r="S288" s="1">
        <v>12314</v>
      </c>
    </row>
    <row r="289" spans="1:19" x14ac:dyDescent="0.25">
      <c r="A289" s="104" t="s">
        <v>201</v>
      </c>
      <c r="B289" s="77" t="s">
        <v>195</v>
      </c>
      <c r="C289" s="104"/>
      <c r="D289" s="104"/>
      <c r="E289" s="104"/>
      <c r="F289" s="104"/>
      <c r="G289" s="104"/>
      <c r="H289" s="90" t="s">
        <v>209</v>
      </c>
      <c r="I289" s="90" t="s">
        <v>149</v>
      </c>
      <c r="J289" s="104"/>
      <c r="O289" s="90">
        <v>5</v>
      </c>
      <c r="S289" s="1">
        <v>12315</v>
      </c>
    </row>
    <row r="290" spans="1:19" x14ac:dyDescent="0.25">
      <c r="A290" s="104" t="s">
        <v>201</v>
      </c>
      <c r="B290" s="77" t="s">
        <v>178</v>
      </c>
      <c r="C290" s="104">
        <v>10</v>
      </c>
      <c r="D290" s="104"/>
      <c r="E290" s="104"/>
      <c r="F290" s="104"/>
      <c r="G290" s="104"/>
      <c r="H290" s="90" t="s">
        <v>210</v>
      </c>
      <c r="I290" s="90" t="s">
        <v>148</v>
      </c>
      <c r="J290" s="104"/>
      <c r="O290" s="90">
        <v>5</v>
      </c>
      <c r="S290" s="1">
        <v>92137</v>
      </c>
    </row>
    <row r="291" spans="1:19" x14ac:dyDescent="0.25">
      <c r="A291" s="104" t="s">
        <v>201</v>
      </c>
      <c r="B291" s="77" t="s">
        <v>189</v>
      </c>
      <c r="C291" s="104"/>
      <c r="D291" s="104"/>
      <c r="E291" s="104"/>
      <c r="F291" s="104"/>
      <c r="G291" s="104"/>
      <c r="H291" s="107" t="s">
        <v>211</v>
      </c>
      <c r="I291" s="90" t="s">
        <v>149</v>
      </c>
      <c r="J291" s="104"/>
      <c r="O291" s="90">
        <v>5</v>
      </c>
      <c r="S291" s="1">
        <v>12316</v>
      </c>
    </row>
    <row r="292" spans="1:19" x14ac:dyDescent="0.25">
      <c r="A292" s="104" t="s">
        <v>201</v>
      </c>
      <c r="B292" s="77" t="s">
        <v>190</v>
      </c>
      <c r="C292" s="104"/>
      <c r="D292" s="104"/>
      <c r="E292" s="104"/>
      <c r="F292" s="104"/>
      <c r="G292" s="104"/>
      <c r="H292" s="107"/>
      <c r="I292" s="90" t="s">
        <v>150</v>
      </c>
      <c r="J292" s="104"/>
      <c r="O292" s="77">
        <v>2</v>
      </c>
      <c r="S292" s="1">
        <v>12317</v>
      </c>
    </row>
    <row r="293" spans="1:19" x14ac:dyDescent="0.25">
      <c r="A293" s="104" t="s">
        <v>201</v>
      </c>
      <c r="B293" s="77" t="s">
        <v>191</v>
      </c>
      <c r="C293" s="104"/>
      <c r="D293" s="104"/>
      <c r="E293" s="104"/>
      <c r="F293" s="104"/>
      <c r="G293" s="104"/>
      <c r="H293" s="107"/>
      <c r="I293" s="90" t="s">
        <v>144</v>
      </c>
      <c r="J293" s="104"/>
      <c r="O293" s="90">
        <v>2</v>
      </c>
      <c r="S293" s="1">
        <v>64832</v>
      </c>
    </row>
    <row r="294" spans="1:19" x14ac:dyDescent="0.25">
      <c r="A294" s="104" t="s">
        <v>201</v>
      </c>
      <c r="B294" s="77" t="s">
        <v>192</v>
      </c>
      <c r="C294" s="104"/>
      <c r="D294" s="104"/>
      <c r="E294" s="104"/>
      <c r="F294" s="104"/>
      <c r="G294" s="104"/>
      <c r="H294" s="90" t="s">
        <v>210</v>
      </c>
      <c r="I294" s="90" t="s">
        <v>149</v>
      </c>
      <c r="J294" s="104"/>
      <c r="O294" s="90">
        <v>2</v>
      </c>
      <c r="S294" s="1" t="s">
        <v>203</v>
      </c>
    </row>
    <row r="295" spans="1:19" x14ac:dyDescent="0.25">
      <c r="A295" s="104" t="s">
        <v>201</v>
      </c>
      <c r="B295" s="77" t="s">
        <v>193</v>
      </c>
      <c r="C295" s="104"/>
      <c r="D295" s="104"/>
      <c r="E295" s="104"/>
      <c r="F295" s="104"/>
      <c r="G295" s="104"/>
      <c r="H295" s="104" t="s">
        <v>212</v>
      </c>
      <c r="I295" s="90" t="s">
        <v>150</v>
      </c>
      <c r="J295" s="104"/>
      <c r="O295" s="90">
        <v>2</v>
      </c>
      <c r="S295" s="1">
        <v>12318</v>
      </c>
    </row>
    <row r="296" spans="1:19" x14ac:dyDescent="0.25">
      <c r="A296" s="104" t="s">
        <v>201</v>
      </c>
      <c r="B296" s="77" t="s">
        <v>194</v>
      </c>
      <c r="C296" s="104"/>
      <c r="D296" s="104"/>
      <c r="E296" s="104"/>
      <c r="F296" s="104"/>
      <c r="G296" s="104"/>
      <c r="H296" s="104"/>
      <c r="I296" s="90" t="s">
        <v>144</v>
      </c>
      <c r="J296" s="104"/>
      <c r="O296" s="90">
        <v>2</v>
      </c>
      <c r="S296" s="1">
        <v>12319</v>
      </c>
    </row>
    <row r="297" spans="1:19" x14ac:dyDescent="0.25">
      <c r="A297" s="104" t="s">
        <v>201</v>
      </c>
      <c r="B297" s="77" t="s">
        <v>195</v>
      </c>
      <c r="C297" s="104"/>
      <c r="D297" s="104"/>
      <c r="E297" s="104"/>
      <c r="F297" s="104"/>
      <c r="G297" s="104"/>
      <c r="H297" s="104" t="s">
        <v>213</v>
      </c>
      <c r="I297" s="90" t="s">
        <v>150</v>
      </c>
      <c r="J297" s="104"/>
      <c r="O297" s="77">
        <v>1</v>
      </c>
      <c r="S297" s="1">
        <v>1184584</v>
      </c>
    </row>
    <row r="298" spans="1:19" x14ac:dyDescent="0.25">
      <c r="A298" s="104" t="s">
        <v>201</v>
      </c>
      <c r="B298" s="77" t="s">
        <v>178</v>
      </c>
      <c r="C298" s="104">
        <v>11</v>
      </c>
      <c r="D298" s="104"/>
      <c r="E298" s="104"/>
      <c r="F298" s="104"/>
      <c r="G298" s="104"/>
      <c r="H298" s="104"/>
      <c r="I298" s="90" t="s">
        <v>144</v>
      </c>
      <c r="J298" s="104"/>
      <c r="O298" s="77">
        <v>2</v>
      </c>
      <c r="S298" s="1">
        <v>12320</v>
      </c>
    </row>
    <row r="299" spans="1:19" x14ac:dyDescent="0.25">
      <c r="A299" s="90" t="s">
        <v>201</v>
      </c>
      <c r="B299" s="77" t="s">
        <v>189</v>
      </c>
      <c r="C299" s="104"/>
      <c r="D299" s="1" t="s">
        <v>233</v>
      </c>
      <c r="E299" s="1" t="s">
        <v>205</v>
      </c>
      <c r="F299" s="1" t="s">
        <v>206</v>
      </c>
      <c r="G299" s="90" t="s">
        <v>221</v>
      </c>
      <c r="H299" s="90" t="s">
        <v>209</v>
      </c>
      <c r="I299" s="90" t="s">
        <v>150</v>
      </c>
      <c r="J299" s="90"/>
      <c r="O299" s="77">
        <v>2</v>
      </c>
      <c r="S299" s="1">
        <v>64822</v>
      </c>
    </row>
    <row r="300" spans="1:19" x14ac:dyDescent="0.25">
      <c r="A300" s="90" t="s">
        <v>201</v>
      </c>
      <c r="B300" s="77" t="s">
        <v>190</v>
      </c>
      <c r="C300" s="104"/>
      <c r="D300" s="90" t="s">
        <v>234</v>
      </c>
      <c r="E300" s="90" t="s">
        <v>205</v>
      </c>
      <c r="F300" s="90" t="s">
        <v>206</v>
      </c>
      <c r="G300" s="90" t="s">
        <v>221</v>
      </c>
      <c r="H300" s="90" t="s">
        <v>214</v>
      </c>
      <c r="I300" s="90" t="s">
        <v>170</v>
      </c>
      <c r="J300" s="90"/>
      <c r="O300" s="77">
        <v>1</v>
      </c>
      <c r="S300" s="1">
        <v>12321</v>
      </c>
    </row>
    <row r="301" spans="1:19" x14ac:dyDescent="0.25">
      <c r="A301" s="104" t="s">
        <v>201</v>
      </c>
      <c r="B301" s="77" t="s">
        <v>191</v>
      </c>
      <c r="C301" s="104"/>
      <c r="D301" s="104" t="s">
        <v>233</v>
      </c>
      <c r="E301" s="104" t="s">
        <v>205</v>
      </c>
      <c r="F301" s="104" t="s">
        <v>206</v>
      </c>
      <c r="G301" s="104" t="s">
        <v>219</v>
      </c>
      <c r="H301" s="90" t="s">
        <v>209</v>
      </c>
      <c r="I301" s="90" t="s">
        <v>149</v>
      </c>
      <c r="J301" s="104"/>
      <c r="O301" s="77">
        <v>2</v>
      </c>
      <c r="S301" s="1">
        <v>52016</v>
      </c>
    </row>
    <row r="302" spans="1:19" x14ac:dyDescent="0.25">
      <c r="A302" s="104" t="s">
        <v>201</v>
      </c>
      <c r="B302" s="77" t="s">
        <v>192</v>
      </c>
      <c r="C302" s="104"/>
      <c r="D302" s="104"/>
      <c r="E302" s="104"/>
      <c r="F302" s="104"/>
      <c r="G302" s="104"/>
      <c r="H302" s="91" t="s">
        <v>211</v>
      </c>
      <c r="I302" s="104" t="s">
        <v>150</v>
      </c>
      <c r="J302" s="104"/>
      <c r="O302" s="77">
        <v>2</v>
      </c>
      <c r="S302" s="1">
        <v>52017</v>
      </c>
    </row>
    <row r="303" spans="1:19" x14ac:dyDescent="0.25">
      <c r="A303" s="104" t="s">
        <v>201</v>
      </c>
      <c r="B303" s="77" t="s">
        <v>193</v>
      </c>
      <c r="C303" s="104"/>
      <c r="D303" s="104"/>
      <c r="E303" s="104"/>
      <c r="F303" s="104"/>
      <c r="G303" s="104"/>
      <c r="H303" s="104" t="s">
        <v>212</v>
      </c>
      <c r="I303" s="104"/>
      <c r="J303" s="104"/>
      <c r="O303" s="77">
        <v>1</v>
      </c>
      <c r="S303" s="1">
        <v>64827</v>
      </c>
    </row>
    <row r="304" spans="1:19" x14ac:dyDescent="0.25">
      <c r="A304" s="104" t="s">
        <v>201</v>
      </c>
      <c r="B304" s="77" t="s">
        <v>194</v>
      </c>
      <c r="C304" s="104"/>
      <c r="D304" s="104"/>
      <c r="E304" s="104"/>
      <c r="F304" s="104"/>
      <c r="G304" s="104"/>
      <c r="H304" s="104"/>
      <c r="I304" s="90" t="s">
        <v>144</v>
      </c>
      <c r="J304" s="104"/>
      <c r="O304" s="90">
        <v>1</v>
      </c>
      <c r="S304" s="1">
        <v>52018</v>
      </c>
    </row>
    <row r="305" spans="1:19" x14ac:dyDescent="0.25">
      <c r="A305" s="104" t="s">
        <v>201</v>
      </c>
      <c r="B305" s="77" t="s">
        <v>195</v>
      </c>
      <c r="C305" s="104"/>
      <c r="D305" s="104"/>
      <c r="E305" s="104"/>
      <c r="F305" s="104"/>
      <c r="G305" s="104"/>
      <c r="H305" s="90" t="s">
        <v>214</v>
      </c>
      <c r="I305" s="90" t="s">
        <v>170</v>
      </c>
      <c r="J305" s="104"/>
      <c r="O305" s="90">
        <v>1</v>
      </c>
      <c r="S305" s="1">
        <v>64828</v>
      </c>
    </row>
    <row r="306" spans="1:19" x14ac:dyDescent="0.25">
      <c r="A306" s="104" t="s">
        <v>201</v>
      </c>
      <c r="B306" s="77" t="s">
        <v>178</v>
      </c>
      <c r="C306" s="104">
        <v>12</v>
      </c>
      <c r="D306" s="104"/>
      <c r="E306" s="104" t="s">
        <v>205</v>
      </c>
      <c r="F306" s="104" t="s">
        <v>206</v>
      </c>
      <c r="G306" s="90" t="s">
        <v>221</v>
      </c>
      <c r="H306" s="90" t="s">
        <v>212</v>
      </c>
      <c r="I306" s="90" t="s">
        <v>150</v>
      </c>
      <c r="J306" s="104"/>
      <c r="O306" s="77">
        <v>2</v>
      </c>
      <c r="S306" s="1">
        <v>12334</v>
      </c>
    </row>
    <row r="307" spans="1:19" x14ac:dyDescent="0.25">
      <c r="A307" s="3" t="s">
        <v>201</v>
      </c>
      <c r="B307" s="77" t="s">
        <v>189</v>
      </c>
      <c r="C307" s="104"/>
      <c r="D307" s="1" t="s">
        <v>129</v>
      </c>
      <c r="E307" s="1" t="s">
        <v>205</v>
      </c>
      <c r="F307" s="1" t="s">
        <v>206</v>
      </c>
      <c r="G307" s="77" t="s">
        <v>236</v>
      </c>
      <c r="H307" s="104" t="s">
        <v>210</v>
      </c>
      <c r="I307" s="104"/>
      <c r="O307" s="77">
        <v>1</v>
      </c>
      <c r="S307" s="1">
        <v>1172900</v>
      </c>
    </row>
    <row r="308" spans="1:19" x14ac:dyDescent="0.25">
      <c r="A308" s="3" t="s">
        <v>201</v>
      </c>
      <c r="B308" s="77" t="s">
        <v>190</v>
      </c>
      <c r="C308" s="104"/>
      <c r="H308" s="107" t="s">
        <v>211</v>
      </c>
      <c r="I308" s="107"/>
      <c r="O308" s="77">
        <v>5</v>
      </c>
      <c r="S308" s="1">
        <v>12325</v>
      </c>
    </row>
    <row r="309" spans="1:19" x14ac:dyDescent="0.25">
      <c r="A309" s="3" t="s">
        <v>201</v>
      </c>
      <c r="B309" s="77" t="s">
        <v>191</v>
      </c>
      <c r="C309" s="104"/>
      <c r="H309" s="104" t="s">
        <v>212</v>
      </c>
      <c r="I309" s="104"/>
      <c r="O309" s="77">
        <v>5</v>
      </c>
      <c r="S309" s="1">
        <v>12326</v>
      </c>
    </row>
    <row r="310" spans="1:19" x14ac:dyDescent="0.25">
      <c r="A310" s="3" t="s">
        <v>201</v>
      </c>
      <c r="B310" s="77" t="s">
        <v>192</v>
      </c>
      <c r="C310" s="104"/>
      <c r="H310" s="104" t="s">
        <v>213</v>
      </c>
      <c r="I310" s="104"/>
      <c r="O310" s="77">
        <v>2</v>
      </c>
      <c r="S310" s="1">
        <v>12327</v>
      </c>
    </row>
    <row r="311" spans="1:19" x14ac:dyDescent="0.25">
      <c r="A311" s="3" t="s">
        <v>201</v>
      </c>
      <c r="B311" s="77" t="s">
        <v>193</v>
      </c>
      <c r="C311" s="104"/>
      <c r="H311" s="104" t="s">
        <v>214</v>
      </c>
      <c r="I311" s="104"/>
      <c r="O311" s="77">
        <v>2</v>
      </c>
      <c r="S311" s="1">
        <v>12328</v>
      </c>
    </row>
    <row r="312" spans="1:19" x14ac:dyDescent="0.25">
      <c r="A312" s="3" t="s">
        <v>201</v>
      </c>
      <c r="B312" s="77" t="s">
        <v>194</v>
      </c>
      <c r="C312" s="104"/>
      <c r="H312" s="104"/>
      <c r="I312" s="104"/>
    </row>
    <row r="313" spans="1:19" x14ac:dyDescent="0.25">
      <c r="A313" s="3" t="s">
        <v>201</v>
      </c>
      <c r="B313" s="77" t="s">
        <v>195</v>
      </c>
      <c r="C313" s="104"/>
      <c r="H313" s="104" t="s">
        <v>215</v>
      </c>
      <c r="I313" s="104"/>
      <c r="O313" s="77">
        <v>1</v>
      </c>
      <c r="S313" s="1">
        <v>12329</v>
      </c>
    </row>
    <row r="314" spans="1:19" x14ac:dyDescent="0.25">
      <c r="A314" s="3" t="s">
        <v>201</v>
      </c>
      <c r="B314" s="77" t="s">
        <v>178</v>
      </c>
      <c r="C314" s="104">
        <v>13</v>
      </c>
    </row>
    <row r="315" spans="1:19" x14ac:dyDescent="0.25">
      <c r="A315" s="3" t="s">
        <v>201</v>
      </c>
      <c r="B315" s="77" t="s">
        <v>189</v>
      </c>
      <c r="C315" s="104"/>
      <c r="D315" s="104" t="s">
        <v>233</v>
      </c>
      <c r="E315" s="104" t="s">
        <v>205</v>
      </c>
      <c r="F315" s="104" t="s">
        <v>206</v>
      </c>
      <c r="G315" s="104" t="s">
        <v>236</v>
      </c>
      <c r="H315" s="103" t="s">
        <v>211</v>
      </c>
      <c r="I315" s="90" t="s">
        <v>209</v>
      </c>
      <c r="J315" s="104"/>
      <c r="O315" s="77">
        <v>2</v>
      </c>
      <c r="S315" s="1">
        <v>64811</v>
      </c>
    </row>
    <row r="316" spans="1:19" x14ac:dyDescent="0.25">
      <c r="A316" s="3" t="s">
        <v>201</v>
      </c>
      <c r="B316" s="77" t="s">
        <v>190</v>
      </c>
      <c r="C316" s="104"/>
      <c r="D316" s="104"/>
      <c r="E316" s="104"/>
      <c r="F316" s="104"/>
      <c r="G316" s="104"/>
      <c r="H316" s="107" t="s">
        <v>211</v>
      </c>
      <c r="I316" s="107"/>
      <c r="J316" s="104"/>
      <c r="S316" s="1">
        <v>64812</v>
      </c>
    </row>
    <row r="317" spans="1:19" x14ac:dyDescent="0.25">
      <c r="A317" s="3" t="s">
        <v>201</v>
      </c>
      <c r="B317" s="77" t="s">
        <v>191</v>
      </c>
      <c r="C317" s="104"/>
      <c r="D317" s="104"/>
      <c r="E317" s="104"/>
      <c r="F317" s="104"/>
      <c r="G317" s="104"/>
      <c r="H317" s="104" t="s">
        <v>212</v>
      </c>
      <c r="I317" s="104"/>
      <c r="J317" s="104"/>
      <c r="S317" s="1">
        <v>64814</v>
      </c>
    </row>
    <row r="318" spans="1:19" x14ac:dyDescent="0.25">
      <c r="A318" s="3" t="s">
        <v>201</v>
      </c>
      <c r="B318" s="77" t="s">
        <v>192</v>
      </c>
      <c r="C318" s="104"/>
      <c r="D318" s="104"/>
      <c r="E318" s="104"/>
      <c r="F318" s="104"/>
      <c r="G318" s="104"/>
      <c r="H318" s="104" t="s">
        <v>168</v>
      </c>
      <c r="I318" s="104"/>
      <c r="J318" s="104"/>
      <c r="S318" s="1" t="s">
        <v>204</v>
      </c>
    </row>
    <row r="319" spans="1:19" x14ac:dyDescent="0.25">
      <c r="A319" s="3" t="s">
        <v>201</v>
      </c>
      <c r="B319" s="77" t="s">
        <v>193</v>
      </c>
      <c r="C319" s="104"/>
      <c r="D319" s="104"/>
      <c r="E319" s="104"/>
      <c r="F319" s="104"/>
      <c r="G319" s="104"/>
      <c r="H319" s="104" t="s">
        <v>214</v>
      </c>
      <c r="I319" s="104"/>
      <c r="J319" s="104"/>
      <c r="S319" s="1">
        <v>64816</v>
      </c>
    </row>
    <row r="320" spans="1:19" x14ac:dyDescent="0.25">
      <c r="A320" s="3" t="s">
        <v>201</v>
      </c>
      <c r="B320" s="77" t="s">
        <v>194</v>
      </c>
      <c r="C320" s="104"/>
    </row>
    <row r="321" spans="1:19" x14ac:dyDescent="0.25">
      <c r="A321" s="3" t="s">
        <v>201</v>
      </c>
      <c r="B321" s="77" t="s">
        <v>178</v>
      </c>
      <c r="C321" s="104">
        <v>15</v>
      </c>
    </row>
    <row r="322" spans="1:19" x14ac:dyDescent="0.25">
      <c r="A322" s="3" t="s">
        <v>201</v>
      </c>
      <c r="B322" s="77" t="s">
        <v>189</v>
      </c>
      <c r="C322" s="104"/>
    </row>
    <row r="323" spans="1:19" x14ac:dyDescent="0.25">
      <c r="A323" s="3" t="s">
        <v>201</v>
      </c>
      <c r="B323" s="77" t="s">
        <v>190</v>
      </c>
      <c r="C323" s="104"/>
    </row>
    <row r="324" spans="1:19" x14ac:dyDescent="0.25">
      <c r="A324" s="3" t="s">
        <v>201</v>
      </c>
      <c r="B324" s="77" t="s">
        <v>191</v>
      </c>
      <c r="C324" s="104"/>
    </row>
    <row r="325" spans="1:19" x14ac:dyDescent="0.25">
      <c r="A325" s="3" t="s">
        <v>201</v>
      </c>
      <c r="B325" s="77" t="s">
        <v>192</v>
      </c>
      <c r="C325" s="104"/>
    </row>
    <row r="326" spans="1:19" x14ac:dyDescent="0.25">
      <c r="A326" s="3" t="s">
        <v>201</v>
      </c>
      <c r="B326" s="77" t="s">
        <v>193</v>
      </c>
      <c r="C326" s="104"/>
    </row>
    <row r="327" spans="1:19" x14ac:dyDescent="0.25">
      <c r="A327" s="1" t="s">
        <v>237</v>
      </c>
      <c r="B327" s="90" t="s">
        <v>178</v>
      </c>
      <c r="C327" s="104">
        <v>1</v>
      </c>
      <c r="D327" s="1" t="s">
        <v>239</v>
      </c>
      <c r="E327" s="1" t="s">
        <v>240</v>
      </c>
      <c r="F327" s="1" t="s">
        <v>238</v>
      </c>
      <c r="H327" s="1" t="s">
        <v>14</v>
      </c>
      <c r="O327" s="77">
        <v>100</v>
      </c>
      <c r="S327" s="1">
        <v>10141</v>
      </c>
    </row>
    <row r="328" spans="1:19" x14ac:dyDescent="0.25">
      <c r="A328" s="90" t="s">
        <v>237</v>
      </c>
      <c r="B328" s="90" t="s">
        <v>189</v>
      </c>
      <c r="C328" s="104"/>
      <c r="H328" s="1" t="s">
        <v>232</v>
      </c>
      <c r="O328" s="77">
        <v>50</v>
      </c>
      <c r="S328" s="1">
        <f>S327+1</f>
        <v>10142</v>
      </c>
    </row>
    <row r="329" spans="1:19" x14ac:dyDescent="0.25">
      <c r="A329" s="90" t="s">
        <v>237</v>
      </c>
      <c r="B329" s="90" t="s">
        <v>190</v>
      </c>
      <c r="C329" s="104"/>
      <c r="H329" s="1" t="s">
        <v>127</v>
      </c>
      <c r="O329" s="90">
        <v>50</v>
      </c>
      <c r="S329" s="90">
        <f t="shared" ref="S329:S332" si="13">S328+1</f>
        <v>10143</v>
      </c>
    </row>
    <row r="330" spans="1:19" x14ac:dyDescent="0.25">
      <c r="A330" s="90" t="s">
        <v>237</v>
      </c>
      <c r="B330" s="90" t="s">
        <v>191</v>
      </c>
      <c r="C330" s="104"/>
      <c r="H330" s="1" t="s">
        <v>140</v>
      </c>
      <c r="O330" s="77">
        <v>25</v>
      </c>
      <c r="S330" s="90">
        <f t="shared" si="13"/>
        <v>10144</v>
      </c>
    </row>
    <row r="331" spans="1:19" x14ac:dyDescent="0.25">
      <c r="A331" s="90" t="s">
        <v>237</v>
      </c>
      <c r="B331" s="90" t="s">
        <v>192</v>
      </c>
      <c r="C331" s="104"/>
      <c r="H331" s="1" t="s">
        <v>168</v>
      </c>
      <c r="O331" s="90">
        <v>25</v>
      </c>
      <c r="S331" s="90">
        <f t="shared" si="13"/>
        <v>10145</v>
      </c>
    </row>
    <row r="332" spans="1:19" x14ac:dyDescent="0.25">
      <c r="A332" s="90" t="s">
        <v>237</v>
      </c>
      <c r="B332" s="90" t="s">
        <v>193</v>
      </c>
      <c r="C332" s="104"/>
      <c r="H332" s="1" t="s">
        <v>130</v>
      </c>
      <c r="O332" s="77">
        <v>10</v>
      </c>
      <c r="S332" s="90">
        <f t="shared" si="13"/>
        <v>10146</v>
      </c>
    </row>
    <row r="333" spans="1:19" x14ac:dyDescent="0.25">
      <c r="A333" s="90" t="s">
        <v>237</v>
      </c>
      <c r="B333" s="90" t="s">
        <v>178</v>
      </c>
      <c r="C333" s="104">
        <v>2</v>
      </c>
      <c r="D333" s="1" t="s">
        <v>241</v>
      </c>
      <c r="E333" s="1" t="s">
        <v>242</v>
      </c>
      <c r="F333" s="1" t="s">
        <v>26</v>
      </c>
      <c r="H333" s="1" t="s">
        <v>32</v>
      </c>
      <c r="K333" s="1" t="s">
        <v>140</v>
      </c>
      <c r="O333" s="77">
        <v>50</v>
      </c>
      <c r="S333" s="90">
        <v>3510</v>
      </c>
    </row>
    <row r="334" spans="1:19" x14ac:dyDescent="0.25">
      <c r="A334" s="90" t="s">
        <v>237</v>
      </c>
      <c r="B334" s="90" t="s">
        <v>189</v>
      </c>
      <c r="C334" s="104"/>
      <c r="H334" s="1" t="s">
        <v>30</v>
      </c>
      <c r="K334" s="90" t="s">
        <v>140</v>
      </c>
      <c r="O334" s="90">
        <v>50</v>
      </c>
      <c r="S334" s="1">
        <v>3520</v>
      </c>
    </row>
    <row r="335" spans="1:19" x14ac:dyDescent="0.25">
      <c r="A335" s="90" t="s">
        <v>237</v>
      </c>
      <c r="B335" s="90" t="s">
        <v>190</v>
      </c>
      <c r="C335" s="104"/>
      <c r="H335" s="1" t="s">
        <v>243</v>
      </c>
      <c r="K335" s="90" t="s">
        <v>140</v>
      </c>
      <c r="O335" s="90">
        <v>50</v>
      </c>
      <c r="S335" s="1">
        <v>3448</v>
      </c>
    </row>
    <row r="336" spans="1:19" x14ac:dyDescent="0.25">
      <c r="A336" s="90" t="s">
        <v>237</v>
      </c>
      <c r="B336" s="90" t="s">
        <v>191</v>
      </c>
      <c r="C336" s="104"/>
      <c r="H336" s="1" t="s">
        <v>244</v>
      </c>
      <c r="K336" s="90" t="s">
        <v>140</v>
      </c>
      <c r="O336" s="77">
        <v>25</v>
      </c>
      <c r="S336" s="1">
        <v>51731</v>
      </c>
    </row>
    <row r="337" spans="1:19" x14ac:dyDescent="0.25">
      <c r="A337" s="90" t="s">
        <v>237</v>
      </c>
      <c r="B337" s="90"/>
      <c r="C337" s="104"/>
    </row>
    <row r="338" spans="1:19" x14ac:dyDescent="0.25">
      <c r="A338" s="90" t="s">
        <v>237</v>
      </c>
      <c r="B338" s="90" t="s">
        <v>193</v>
      </c>
      <c r="C338" s="104"/>
      <c r="H338" s="1" t="s">
        <v>245</v>
      </c>
      <c r="K338" s="1" t="s">
        <v>33</v>
      </c>
      <c r="O338" s="77">
        <v>10</v>
      </c>
      <c r="S338" s="1">
        <v>3570</v>
      </c>
    </row>
    <row r="339" spans="1:19" x14ac:dyDescent="0.25">
      <c r="A339" s="90" t="s">
        <v>237</v>
      </c>
      <c r="B339" s="90" t="s">
        <v>178</v>
      </c>
      <c r="C339" s="104">
        <v>3</v>
      </c>
      <c r="H339" s="90" t="s">
        <v>32</v>
      </c>
      <c r="K339" s="1" t="s">
        <v>130</v>
      </c>
      <c r="O339" s="77">
        <v>50</v>
      </c>
      <c r="S339" s="1">
        <v>3512</v>
      </c>
    </row>
    <row r="340" spans="1:19" x14ac:dyDescent="0.25">
      <c r="A340" s="90" t="s">
        <v>237</v>
      </c>
      <c r="B340" s="90" t="s">
        <v>189</v>
      </c>
      <c r="C340" s="104"/>
      <c r="H340" s="90" t="s">
        <v>30</v>
      </c>
      <c r="K340" s="90" t="s">
        <v>130</v>
      </c>
      <c r="O340" s="90">
        <v>50</v>
      </c>
      <c r="S340" s="1">
        <f>S334+1</f>
        <v>3521</v>
      </c>
    </row>
    <row r="341" spans="1:19" x14ac:dyDescent="0.25">
      <c r="A341" s="90" t="s">
        <v>237</v>
      </c>
      <c r="B341" s="90" t="s">
        <v>190</v>
      </c>
      <c r="C341" s="104"/>
      <c r="H341" s="90" t="s">
        <v>243</v>
      </c>
      <c r="K341" s="90" t="s">
        <v>130</v>
      </c>
      <c r="O341" s="90">
        <v>50</v>
      </c>
      <c r="S341" s="1">
        <v>3530</v>
      </c>
    </row>
    <row r="342" spans="1:19" x14ac:dyDescent="0.25">
      <c r="A342" s="90" t="s">
        <v>237</v>
      </c>
      <c r="B342" s="90" t="s">
        <v>191</v>
      </c>
      <c r="C342" s="104"/>
      <c r="H342" s="90" t="s">
        <v>244</v>
      </c>
      <c r="K342" s="90" t="s">
        <v>130</v>
      </c>
      <c r="O342" s="77">
        <v>25</v>
      </c>
      <c r="S342" s="1">
        <v>51733</v>
      </c>
    </row>
    <row r="343" spans="1:19" x14ac:dyDescent="0.25">
      <c r="A343" s="90" t="s">
        <v>237</v>
      </c>
      <c r="B343" s="90" t="s">
        <v>192</v>
      </c>
      <c r="C343" s="104"/>
      <c r="H343" s="1" t="s">
        <v>246</v>
      </c>
      <c r="K343" s="1" t="s">
        <v>226</v>
      </c>
      <c r="O343" s="77">
        <v>10</v>
      </c>
      <c r="S343" s="1">
        <v>3560</v>
      </c>
    </row>
    <row r="344" spans="1:19" x14ac:dyDescent="0.25">
      <c r="A344" s="90" t="s">
        <v>237</v>
      </c>
      <c r="B344" s="90" t="s">
        <v>193</v>
      </c>
      <c r="C344" s="104"/>
      <c r="H344" s="90" t="s">
        <v>245</v>
      </c>
      <c r="K344" s="1" t="s">
        <v>171</v>
      </c>
      <c r="O344" s="90">
        <v>10</v>
      </c>
      <c r="S344" s="90">
        <f>S338+1</f>
        <v>3571</v>
      </c>
    </row>
    <row r="345" spans="1:19" x14ac:dyDescent="0.25">
      <c r="A345" s="90" t="s">
        <v>237</v>
      </c>
      <c r="B345" s="90" t="s">
        <v>178</v>
      </c>
      <c r="C345" s="104">
        <v>4</v>
      </c>
      <c r="H345" s="90" t="s">
        <v>32</v>
      </c>
      <c r="K345" s="90" t="s">
        <v>226</v>
      </c>
      <c r="O345" s="77">
        <v>50</v>
      </c>
      <c r="S345" s="1">
        <v>3513</v>
      </c>
    </row>
    <row r="346" spans="1:19" x14ac:dyDescent="0.25">
      <c r="A346" s="90" t="s">
        <v>237</v>
      </c>
      <c r="B346" s="90" t="s">
        <v>189</v>
      </c>
      <c r="C346" s="104"/>
      <c r="H346" s="90" t="s">
        <v>30</v>
      </c>
      <c r="K346" s="90" t="s">
        <v>226</v>
      </c>
      <c r="O346" s="90">
        <v>50</v>
      </c>
      <c r="S346" s="90">
        <f>S340+1</f>
        <v>3522</v>
      </c>
    </row>
    <row r="347" spans="1:19" x14ac:dyDescent="0.25">
      <c r="A347" s="90" t="s">
        <v>237</v>
      </c>
      <c r="B347" s="90" t="s">
        <v>190</v>
      </c>
      <c r="C347" s="104"/>
      <c r="H347" s="90" t="s">
        <v>243</v>
      </c>
      <c r="K347" s="90" t="s">
        <v>226</v>
      </c>
      <c r="O347" s="77">
        <v>25</v>
      </c>
      <c r="S347" s="90">
        <f>S341+1</f>
        <v>3531</v>
      </c>
    </row>
    <row r="348" spans="1:19" x14ac:dyDescent="0.25">
      <c r="A348" s="90" t="s">
        <v>237</v>
      </c>
      <c r="B348" s="90" t="s">
        <v>191</v>
      </c>
      <c r="C348" s="104"/>
      <c r="H348" s="90" t="s">
        <v>244</v>
      </c>
      <c r="K348" s="90" t="s">
        <v>226</v>
      </c>
      <c r="O348" s="90">
        <v>25</v>
      </c>
      <c r="S348" s="1">
        <v>3550</v>
      </c>
    </row>
    <row r="349" spans="1:19" x14ac:dyDescent="0.25">
      <c r="A349" s="90" t="s">
        <v>237</v>
      </c>
      <c r="B349" s="90" t="s">
        <v>192</v>
      </c>
      <c r="C349" s="104"/>
      <c r="H349" s="90" t="s">
        <v>246</v>
      </c>
      <c r="K349" s="1" t="s">
        <v>33</v>
      </c>
      <c r="O349" s="77">
        <v>10</v>
      </c>
      <c r="S349" s="90">
        <f>S343+1</f>
        <v>3561</v>
      </c>
    </row>
    <row r="350" spans="1:19" x14ac:dyDescent="0.25">
      <c r="A350" s="90" t="s">
        <v>237</v>
      </c>
      <c r="B350" s="90" t="s">
        <v>193</v>
      </c>
      <c r="C350" s="104"/>
      <c r="H350" s="90" t="s">
        <v>245</v>
      </c>
      <c r="K350" s="1" t="s">
        <v>28</v>
      </c>
      <c r="O350" s="90">
        <v>10</v>
      </c>
      <c r="S350" s="90">
        <f>S344+1</f>
        <v>3572</v>
      </c>
    </row>
    <row r="351" spans="1:19" x14ac:dyDescent="0.25">
      <c r="A351" s="90" t="s">
        <v>237</v>
      </c>
      <c r="B351" s="90" t="s">
        <v>178</v>
      </c>
      <c r="C351" s="104">
        <v>5</v>
      </c>
      <c r="H351" s="90" t="s">
        <v>32</v>
      </c>
      <c r="K351" s="90" t="s">
        <v>33</v>
      </c>
      <c r="O351" s="77">
        <v>50</v>
      </c>
      <c r="S351" s="1">
        <v>3514</v>
      </c>
    </row>
    <row r="352" spans="1:19" x14ac:dyDescent="0.25">
      <c r="A352" s="90" t="s">
        <v>237</v>
      </c>
      <c r="B352" s="90" t="s">
        <v>189</v>
      </c>
      <c r="C352" s="104"/>
      <c r="H352" s="90" t="s">
        <v>30</v>
      </c>
      <c r="K352" s="90" t="s">
        <v>33</v>
      </c>
      <c r="O352" s="90">
        <v>50</v>
      </c>
      <c r="S352" s="90">
        <f>S346+1</f>
        <v>3523</v>
      </c>
    </row>
    <row r="353" spans="1:19" x14ac:dyDescent="0.25">
      <c r="A353" s="90" t="s">
        <v>237</v>
      </c>
      <c r="B353" s="90" t="s">
        <v>190</v>
      </c>
      <c r="C353" s="104"/>
      <c r="H353" s="90" t="s">
        <v>243</v>
      </c>
      <c r="K353" s="90" t="s">
        <v>33</v>
      </c>
      <c r="O353" s="77">
        <v>25</v>
      </c>
      <c r="S353" s="90">
        <f>S347+1</f>
        <v>3532</v>
      </c>
    </row>
    <row r="354" spans="1:19" x14ac:dyDescent="0.25">
      <c r="A354" s="90" t="s">
        <v>237</v>
      </c>
      <c r="B354" s="90" t="s">
        <v>191</v>
      </c>
      <c r="C354" s="104"/>
      <c r="H354" s="90" t="s">
        <v>244</v>
      </c>
      <c r="K354" s="90" t="s">
        <v>33</v>
      </c>
      <c r="O354" s="90">
        <v>25</v>
      </c>
      <c r="S354" s="90">
        <f>S348+1</f>
        <v>3551</v>
      </c>
    </row>
    <row r="355" spans="1:19" x14ac:dyDescent="0.25">
      <c r="A355" s="90" t="s">
        <v>237</v>
      </c>
      <c r="B355" s="90" t="s">
        <v>192</v>
      </c>
      <c r="C355" s="104"/>
      <c r="H355" s="90" t="s">
        <v>246</v>
      </c>
      <c r="K355" s="90" t="s">
        <v>171</v>
      </c>
      <c r="O355" s="77">
        <v>10</v>
      </c>
      <c r="S355" s="90">
        <f>S349+1</f>
        <v>3562</v>
      </c>
    </row>
    <row r="356" spans="1:19" x14ac:dyDescent="0.25">
      <c r="A356" s="90" t="s">
        <v>237</v>
      </c>
      <c r="B356" s="90" t="s">
        <v>193</v>
      </c>
      <c r="C356" s="104"/>
      <c r="H356" s="90" t="s">
        <v>245</v>
      </c>
      <c r="K356" s="1" t="s">
        <v>173</v>
      </c>
      <c r="O356" s="77">
        <v>10</v>
      </c>
      <c r="S356" s="90">
        <f>S350+1</f>
        <v>3573</v>
      </c>
    </row>
    <row r="357" spans="1:19" x14ac:dyDescent="0.25">
      <c r="A357" s="90" t="s">
        <v>237</v>
      </c>
      <c r="B357" s="90" t="s">
        <v>178</v>
      </c>
      <c r="C357" s="104">
        <v>6</v>
      </c>
      <c r="H357" s="90" t="s">
        <v>32</v>
      </c>
      <c r="K357" s="90" t="s">
        <v>171</v>
      </c>
      <c r="O357" s="77">
        <v>50</v>
      </c>
      <c r="S357" s="1">
        <v>3515</v>
      </c>
    </row>
    <row r="358" spans="1:19" x14ac:dyDescent="0.25">
      <c r="A358" s="90" t="s">
        <v>237</v>
      </c>
      <c r="B358" s="90" t="s">
        <v>189</v>
      </c>
      <c r="C358" s="104"/>
      <c r="H358" s="90" t="s">
        <v>30</v>
      </c>
      <c r="K358" s="90" t="s">
        <v>171</v>
      </c>
      <c r="O358" s="77">
        <v>25</v>
      </c>
      <c r="S358" s="90">
        <f t="shared" ref="S358:S367" si="14">S352+1</f>
        <v>3524</v>
      </c>
    </row>
    <row r="359" spans="1:19" x14ac:dyDescent="0.25">
      <c r="A359" s="90" t="s">
        <v>237</v>
      </c>
      <c r="B359" s="90" t="s">
        <v>190</v>
      </c>
      <c r="C359" s="104"/>
      <c r="H359" s="90" t="s">
        <v>243</v>
      </c>
      <c r="K359" s="90" t="s">
        <v>171</v>
      </c>
      <c r="O359" s="90">
        <v>25</v>
      </c>
      <c r="S359" s="90">
        <f t="shared" si="14"/>
        <v>3533</v>
      </c>
    </row>
    <row r="360" spans="1:19" x14ac:dyDescent="0.25">
      <c r="A360" s="90" t="s">
        <v>237</v>
      </c>
      <c r="B360" s="90" t="s">
        <v>191</v>
      </c>
      <c r="C360" s="104"/>
      <c r="H360" s="90" t="s">
        <v>244</v>
      </c>
      <c r="K360" s="90" t="s">
        <v>171</v>
      </c>
      <c r="O360" s="90">
        <v>25</v>
      </c>
      <c r="S360" s="90">
        <f t="shared" si="14"/>
        <v>3552</v>
      </c>
    </row>
    <row r="361" spans="1:19" x14ac:dyDescent="0.25">
      <c r="A361" s="90" t="s">
        <v>237</v>
      </c>
      <c r="B361" s="90" t="s">
        <v>192</v>
      </c>
      <c r="C361" s="104"/>
      <c r="H361" s="90" t="s">
        <v>246</v>
      </c>
      <c r="K361" s="1" t="s">
        <v>28</v>
      </c>
      <c r="O361" s="77">
        <v>10</v>
      </c>
      <c r="S361" s="90">
        <f t="shared" si="14"/>
        <v>3563</v>
      </c>
    </row>
    <row r="362" spans="1:19" x14ac:dyDescent="0.25">
      <c r="A362" s="90" t="s">
        <v>237</v>
      </c>
      <c r="B362" s="90" t="s">
        <v>193</v>
      </c>
      <c r="C362" s="104"/>
      <c r="H362" s="90" t="s">
        <v>245</v>
      </c>
      <c r="K362" s="1" t="s">
        <v>172</v>
      </c>
      <c r="O362" s="77">
        <v>5</v>
      </c>
      <c r="S362" s="90">
        <f t="shared" si="14"/>
        <v>3574</v>
      </c>
    </row>
    <row r="363" spans="1:19" x14ac:dyDescent="0.25">
      <c r="A363" s="90" t="s">
        <v>237</v>
      </c>
      <c r="B363" s="90" t="s">
        <v>178</v>
      </c>
      <c r="C363" s="104">
        <v>7</v>
      </c>
      <c r="H363" s="90" t="s">
        <v>32</v>
      </c>
      <c r="K363" s="90" t="s">
        <v>28</v>
      </c>
      <c r="O363" s="77">
        <v>25</v>
      </c>
      <c r="S363" s="90">
        <f t="shared" si="14"/>
        <v>3516</v>
      </c>
    </row>
    <row r="364" spans="1:19" x14ac:dyDescent="0.25">
      <c r="A364" s="90" t="s">
        <v>237</v>
      </c>
      <c r="B364" s="90" t="s">
        <v>189</v>
      </c>
      <c r="C364" s="104"/>
      <c r="H364" s="90" t="s">
        <v>30</v>
      </c>
      <c r="K364" s="90" t="s">
        <v>28</v>
      </c>
      <c r="O364" s="90">
        <v>25</v>
      </c>
      <c r="S364" s="90">
        <f t="shared" si="14"/>
        <v>3525</v>
      </c>
    </row>
    <row r="365" spans="1:19" x14ac:dyDescent="0.25">
      <c r="A365" s="90" t="s">
        <v>237</v>
      </c>
      <c r="B365" s="90" t="s">
        <v>190</v>
      </c>
      <c r="C365" s="104"/>
      <c r="H365" s="90" t="s">
        <v>243</v>
      </c>
      <c r="K365" s="90" t="s">
        <v>28</v>
      </c>
      <c r="O365" s="90">
        <v>25</v>
      </c>
      <c r="S365" s="90">
        <f t="shared" si="14"/>
        <v>3534</v>
      </c>
    </row>
    <row r="366" spans="1:19" x14ac:dyDescent="0.25">
      <c r="A366" s="90" t="s">
        <v>237</v>
      </c>
      <c r="B366" s="90" t="s">
        <v>191</v>
      </c>
      <c r="C366" s="104"/>
      <c r="H366" s="90" t="s">
        <v>244</v>
      </c>
      <c r="K366" s="90" t="s">
        <v>28</v>
      </c>
      <c r="O366" s="90">
        <v>25</v>
      </c>
      <c r="S366" s="90">
        <f t="shared" si="14"/>
        <v>3553</v>
      </c>
    </row>
    <row r="367" spans="1:19" x14ac:dyDescent="0.25">
      <c r="A367" s="90" t="s">
        <v>237</v>
      </c>
      <c r="B367" s="90" t="s">
        <v>192</v>
      </c>
      <c r="C367" s="104"/>
      <c r="H367" s="90" t="s">
        <v>246</v>
      </c>
      <c r="K367" s="1" t="s">
        <v>173</v>
      </c>
      <c r="O367" s="77">
        <v>10</v>
      </c>
      <c r="S367" s="90">
        <f t="shared" si="14"/>
        <v>3564</v>
      </c>
    </row>
    <row r="368" spans="1:19" x14ac:dyDescent="0.25">
      <c r="A368" s="90" t="s">
        <v>237</v>
      </c>
      <c r="B368" s="90" t="s">
        <v>193</v>
      </c>
      <c r="C368" s="104"/>
      <c r="H368" s="90" t="s">
        <v>247</v>
      </c>
      <c r="K368" s="1" t="s">
        <v>226</v>
      </c>
      <c r="O368" s="77">
        <v>50</v>
      </c>
      <c r="S368" s="1">
        <v>90850</v>
      </c>
    </row>
    <row r="369" spans="1:19" x14ac:dyDescent="0.25">
      <c r="A369" s="90" t="s">
        <v>237</v>
      </c>
      <c r="B369" s="77" t="s">
        <v>194</v>
      </c>
      <c r="C369" s="104"/>
      <c r="H369" s="1" t="s">
        <v>248</v>
      </c>
      <c r="K369" s="1" t="s">
        <v>15</v>
      </c>
      <c r="O369" s="77">
        <v>5</v>
      </c>
      <c r="S369" s="90">
        <v>51810</v>
      </c>
    </row>
    <row r="370" spans="1:19" x14ac:dyDescent="0.25">
      <c r="A370" s="90" t="s">
        <v>237</v>
      </c>
      <c r="B370" s="90" t="s">
        <v>178</v>
      </c>
      <c r="C370" s="104">
        <v>8</v>
      </c>
      <c r="H370" s="90" t="s">
        <v>32</v>
      </c>
      <c r="K370" s="1" t="s">
        <v>173</v>
      </c>
      <c r="O370" s="77">
        <v>25</v>
      </c>
      <c r="S370" s="90">
        <f>S363+1</f>
        <v>3517</v>
      </c>
    </row>
    <row r="371" spans="1:19" x14ac:dyDescent="0.25">
      <c r="A371" s="90" t="s">
        <v>237</v>
      </c>
      <c r="B371" s="90" t="s">
        <v>189</v>
      </c>
      <c r="C371" s="104"/>
      <c r="H371" s="90" t="s">
        <v>30</v>
      </c>
      <c r="K371" s="90" t="s">
        <v>173</v>
      </c>
      <c r="O371" s="90">
        <v>25</v>
      </c>
      <c r="S371" s="90">
        <f>S364+1</f>
        <v>3526</v>
      </c>
    </row>
    <row r="372" spans="1:19" x14ac:dyDescent="0.25">
      <c r="A372" s="90" t="s">
        <v>237</v>
      </c>
      <c r="B372" s="90" t="s">
        <v>190</v>
      </c>
      <c r="C372" s="104"/>
      <c r="H372" s="90" t="s">
        <v>243</v>
      </c>
      <c r="K372" s="90" t="s">
        <v>173</v>
      </c>
      <c r="O372" s="90">
        <v>25</v>
      </c>
      <c r="S372" s="90">
        <f>S365+1</f>
        <v>3535</v>
      </c>
    </row>
    <row r="373" spans="1:19" x14ac:dyDescent="0.25">
      <c r="A373" s="90" t="s">
        <v>237</v>
      </c>
      <c r="B373" s="90" t="s">
        <v>191</v>
      </c>
      <c r="C373" s="104"/>
      <c r="H373" s="90" t="s">
        <v>244</v>
      </c>
      <c r="K373" s="90" t="s">
        <v>173</v>
      </c>
      <c r="O373" s="90">
        <v>25</v>
      </c>
      <c r="S373" s="90">
        <f>S366+1</f>
        <v>3554</v>
      </c>
    </row>
    <row r="374" spans="1:19" x14ac:dyDescent="0.25">
      <c r="A374" s="90" t="s">
        <v>237</v>
      </c>
      <c r="B374" s="90" t="s">
        <v>192</v>
      </c>
      <c r="C374" s="104"/>
      <c r="H374" s="90" t="s">
        <v>246</v>
      </c>
      <c r="K374" s="1" t="s">
        <v>31</v>
      </c>
      <c r="O374" s="77">
        <v>10</v>
      </c>
      <c r="S374" s="1">
        <v>51742</v>
      </c>
    </row>
    <row r="375" spans="1:19" x14ac:dyDescent="0.25">
      <c r="A375" s="90" t="s">
        <v>237</v>
      </c>
      <c r="B375" s="90" t="s">
        <v>193</v>
      </c>
      <c r="C375" s="104"/>
      <c r="H375" s="90" t="s">
        <v>245</v>
      </c>
      <c r="K375" s="1" t="s">
        <v>15</v>
      </c>
      <c r="O375" s="77">
        <v>5</v>
      </c>
      <c r="S375" s="90">
        <v>3575</v>
      </c>
    </row>
    <row r="376" spans="1:19" x14ac:dyDescent="0.25">
      <c r="A376" s="90" t="s">
        <v>237</v>
      </c>
      <c r="B376" s="90" t="s">
        <v>178</v>
      </c>
      <c r="C376" s="104">
        <v>9</v>
      </c>
      <c r="H376" s="90" t="s">
        <v>32</v>
      </c>
      <c r="K376" s="90" t="s">
        <v>31</v>
      </c>
      <c r="O376" s="77">
        <v>25</v>
      </c>
      <c r="S376" s="1">
        <v>3444</v>
      </c>
    </row>
    <row r="377" spans="1:19" x14ac:dyDescent="0.25">
      <c r="A377" s="90" t="s">
        <v>237</v>
      </c>
      <c r="B377" s="90" t="s">
        <v>189</v>
      </c>
      <c r="C377" s="104"/>
      <c r="H377" s="90" t="s">
        <v>30</v>
      </c>
      <c r="K377" s="90" t="s">
        <v>31</v>
      </c>
      <c r="O377" s="90">
        <v>25</v>
      </c>
      <c r="S377" s="1">
        <v>3445</v>
      </c>
    </row>
    <row r="378" spans="1:19" x14ac:dyDescent="0.25">
      <c r="A378" s="90" t="s">
        <v>237</v>
      </c>
      <c r="B378" s="90" t="s">
        <v>190</v>
      </c>
      <c r="C378" s="104"/>
      <c r="H378" s="90" t="s">
        <v>243</v>
      </c>
      <c r="K378" s="90" t="s">
        <v>31</v>
      </c>
      <c r="O378" s="90">
        <v>25</v>
      </c>
      <c r="S378" s="1">
        <v>3449</v>
      </c>
    </row>
    <row r="379" spans="1:19" x14ac:dyDescent="0.25">
      <c r="A379" s="90" t="s">
        <v>237</v>
      </c>
      <c r="B379" s="90" t="s">
        <v>191</v>
      </c>
      <c r="C379" s="104"/>
      <c r="H379" s="90" t="s">
        <v>244</v>
      </c>
      <c r="K379" s="90" t="s">
        <v>31</v>
      </c>
      <c r="O379" s="90">
        <v>25</v>
      </c>
      <c r="S379" s="1">
        <v>3462</v>
      </c>
    </row>
    <row r="380" spans="1:19" x14ac:dyDescent="0.25">
      <c r="A380" s="90" t="s">
        <v>237</v>
      </c>
      <c r="B380" s="90" t="s">
        <v>192</v>
      </c>
      <c r="C380" s="104"/>
      <c r="H380" s="90" t="s">
        <v>246</v>
      </c>
      <c r="K380" s="1" t="s">
        <v>172</v>
      </c>
      <c r="O380" s="77">
        <v>10</v>
      </c>
      <c r="S380" s="1">
        <v>3565</v>
      </c>
    </row>
    <row r="381" spans="1:19" x14ac:dyDescent="0.25">
      <c r="A381" s="90" t="s">
        <v>237</v>
      </c>
      <c r="B381" s="90" t="s">
        <v>193</v>
      </c>
      <c r="C381" s="104"/>
      <c r="H381" s="90" t="s">
        <v>245</v>
      </c>
      <c r="K381" s="1" t="s">
        <v>181</v>
      </c>
      <c r="O381" s="77">
        <v>5</v>
      </c>
      <c r="S381" s="90">
        <v>3576</v>
      </c>
    </row>
    <row r="382" spans="1:19" x14ac:dyDescent="0.25">
      <c r="A382" s="90" t="s">
        <v>237</v>
      </c>
      <c r="B382" s="90" t="s">
        <v>178</v>
      </c>
      <c r="C382" s="104">
        <v>10</v>
      </c>
      <c r="H382" s="1" t="s">
        <v>32</v>
      </c>
      <c r="K382" s="1" t="s">
        <v>172</v>
      </c>
      <c r="O382" s="77">
        <v>25</v>
      </c>
      <c r="S382" s="1">
        <v>85996</v>
      </c>
    </row>
    <row r="383" spans="1:19" x14ac:dyDescent="0.25">
      <c r="A383" s="90" t="s">
        <v>237</v>
      </c>
      <c r="B383" s="90" t="s">
        <v>189</v>
      </c>
      <c r="C383" s="104"/>
      <c r="S383" s="1">
        <f>S377+1</f>
        <v>3446</v>
      </c>
    </row>
    <row r="384" spans="1:19" x14ac:dyDescent="0.25">
      <c r="A384" s="90" t="s">
        <v>237</v>
      </c>
      <c r="B384" s="90" t="s">
        <v>190</v>
      </c>
      <c r="C384" s="104"/>
      <c r="S384" s="1">
        <v>3536</v>
      </c>
    </row>
    <row r="385" spans="1:19" x14ac:dyDescent="0.25">
      <c r="A385" s="90" t="s">
        <v>237</v>
      </c>
      <c r="B385" s="90" t="s">
        <v>191</v>
      </c>
      <c r="C385" s="104"/>
      <c r="S385" s="1">
        <v>3555</v>
      </c>
    </row>
    <row r="386" spans="1:19" x14ac:dyDescent="0.25">
      <c r="A386" s="90" t="s">
        <v>237</v>
      </c>
      <c r="B386" s="90" t="s">
        <v>192</v>
      </c>
      <c r="C386" s="104"/>
      <c r="S386" s="1">
        <v>51743</v>
      </c>
    </row>
    <row r="387" spans="1:19" x14ac:dyDescent="0.25">
      <c r="A387" s="90" t="s">
        <v>237</v>
      </c>
      <c r="B387" s="90" t="s">
        <v>193</v>
      </c>
      <c r="C387" s="104"/>
      <c r="S387" s="1">
        <v>3578</v>
      </c>
    </row>
    <row r="388" spans="1:19" x14ac:dyDescent="0.25">
      <c r="A388" s="90" t="s">
        <v>237</v>
      </c>
      <c r="B388" s="90" t="s">
        <v>178</v>
      </c>
      <c r="C388" s="104">
        <v>11</v>
      </c>
      <c r="S388" s="90">
        <v>85997</v>
      </c>
    </row>
    <row r="389" spans="1:19" x14ac:dyDescent="0.25">
      <c r="A389" s="90" t="s">
        <v>237</v>
      </c>
      <c r="B389" s="90" t="s">
        <v>189</v>
      </c>
      <c r="C389" s="104"/>
      <c r="S389" s="1">
        <v>3447</v>
      </c>
    </row>
    <row r="390" spans="1:19" x14ac:dyDescent="0.25">
      <c r="A390" s="90" t="s">
        <v>237</v>
      </c>
      <c r="B390" s="90" t="s">
        <v>190</v>
      </c>
      <c r="C390" s="104"/>
      <c r="S390" s="1">
        <v>3451</v>
      </c>
    </row>
    <row r="391" spans="1:19" x14ac:dyDescent="0.25">
      <c r="A391" s="90" t="s">
        <v>237</v>
      </c>
      <c r="B391" s="90" t="s">
        <v>191</v>
      </c>
      <c r="C391" s="104"/>
      <c r="S391" s="1">
        <v>3556</v>
      </c>
    </row>
    <row r="392" spans="1:19" x14ac:dyDescent="0.25">
      <c r="A392" s="90" t="s">
        <v>237</v>
      </c>
      <c r="B392" s="90" t="s">
        <v>192</v>
      </c>
      <c r="C392" s="104"/>
      <c r="S392" s="90">
        <v>3566</v>
      </c>
    </row>
    <row r="393" spans="1:19" x14ac:dyDescent="0.25">
      <c r="A393" s="90" t="s">
        <v>237</v>
      </c>
      <c r="B393" s="90" t="s">
        <v>193</v>
      </c>
      <c r="C393" s="104"/>
      <c r="S393" s="1">
        <v>3470</v>
      </c>
    </row>
    <row r="394" spans="1:19" x14ac:dyDescent="0.25">
      <c r="A394" s="90" t="s">
        <v>237</v>
      </c>
      <c r="B394" s="90" t="s">
        <v>178</v>
      </c>
      <c r="C394" s="104">
        <v>12</v>
      </c>
      <c r="S394" s="1">
        <v>90852</v>
      </c>
    </row>
    <row r="395" spans="1:19" x14ac:dyDescent="0.25">
      <c r="A395" s="90" t="s">
        <v>237</v>
      </c>
      <c r="B395" s="90" t="s">
        <v>189</v>
      </c>
      <c r="C395" s="104"/>
      <c r="S395" s="1">
        <v>51711</v>
      </c>
    </row>
    <row r="396" spans="1:19" x14ac:dyDescent="0.25">
      <c r="A396" s="90" t="s">
        <v>237</v>
      </c>
      <c r="B396" s="90" t="s">
        <v>190</v>
      </c>
      <c r="C396" s="104"/>
      <c r="S396" s="1">
        <v>3453</v>
      </c>
    </row>
    <row r="397" spans="1:19" x14ac:dyDescent="0.25">
      <c r="A397" s="90" t="s">
        <v>237</v>
      </c>
      <c r="B397" s="90" t="s">
        <v>191</v>
      </c>
      <c r="C397" s="104"/>
      <c r="S397" s="1">
        <v>3465</v>
      </c>
    </row>
    <row r="398" spans="1:19" x14ac:dyDescent="0.25">
      <c r="A398" s="90" t="s">
        <v>237</v>
      </c>
      <c r="B398" s="90" t="s">
        <v>192</v>
      </c>
      <c r="C398" s="104"/>
      <c r="S398" s="1">
        <v>3468</v>
      </c>
    </row>
    <row r="399" spans="1:19" x14ac:dyDescent="0.25">
      <c r="A399" s="90" t="s">
        <v>237</v>
      </c>
      <c r="B399" s="90" t="s">
        <v>193</v>
      </c>
      <c r="C399" s="104"/>
      <c r="S399" s="1">
        <v>51780</v>
      </c>
    </row>
    <row r="400" spans="1:19" x14ac:dyDescent="0.25">
      <c r="A400" s="90" t="s">
        <v>237</v>
      </c>
      <c r="B400" s="90" t="s">
        <v>178</v>
      </c>
      <c r="C400" s="104">
        <v>13</v>
      </c>
      <c r="S400" s="1">
        <v>51785</v>
      </c>
    </row>
    <row r="401" spans="1:19" x14ac:dyDescent="0.25">
      <c r="A401" s="90" t="s">
        <v>237</v>
      </c>
      <c r="B401" s="90" t="s">
        <v>189</v>
      </c>
      <c r="C401" s="104"/>
      <c r="S401" s="1">
        <v>51712</v>
      </c>
    </row>
    <row r="402" spans="1:19" x14ac:dyDescent="0.25">
      <c r="A402" s="90" t="s">
        <v>237</v>
      </c>
      <c r="B402" s="90" t="s">
        <v>190</v>
      </c>
      <c r="C402" s="104"/>
      <c r="S402" s="1">
        <v>3454</v>
      </c>
    </row>
    <row r="403" spans="1:19" x14ac:dyDescent="0.25">
      <c r="A403" s="90" t="s">
        <v>237</v>
      </c>
      <c r="B403" s="90" t="s">
        <v>191</v>
      </c>
      <c r="C403" s="104"/>
      <c r="S403" s="1">
        <v>3465</v>
      </c>
    </row>
    <row r="404" spans="1:19" x14ac:dyDescent="0.25">
      <c r="A404" s="90" t="s">
        <v>237</v>
      </c>
      <c r="B404" s="90" t="s">
        <v>192</v>
      </c>
      <c r="C404" s="104"/>
      <c r="S404" s="1">
        <v>3468</v>
      </c>
    </row>
    <row r="405" spans="1:19" x14ac:dyDescent="0.25">
      <c r="A405" s="90" t="s">
        <v>237</v>
      </c>
      <c r="B405" s="90" t="s">
        <v>193</v>
      </c>
      <c r="C405" s="104"/>
      <c r="S405" s="1">
        <v>51780</v>
      </c>
    </row>
    <row r="406" spans="1:19" x14ac:dyDescent="0.25">
      <c r="A406" s="90" t="s">
        <v>237</v>
      </c>
      <c r="B406" s="90" t="s">
        <v>178</v>
      </c>
      <c r="C406" s="104">
        <v>14</v>
      </c>
      <c r="S406" s="1">
        <v>51794</v>
      </c>
    </row>
    <row r="407" spans="1:19" x14ac:dyDescent="0.25">
      <c r="A407" s="90" t="s">
        <v>237</v>
      </c>
      <c r="B407" s="90" t="s">
        <v>189</v>
      </c>
      <c r="C407" s="104"/>
      <c r="S407" s="1">
        <v>17115</v>
      </c>
    </row>
    <row r="408" spans="1:19" x14ac:dyDescent="0.25">
      <c r="A408" s="90" t="s">
        <v>237</v>
      </c>
      <c r="B408" s="90" t="s">
        <v>190</v>
      </c>
      <c r="C408" s="104"/>
      <c r="S408" s="1">
        <v>51715</v>
      </c>
    </row>
    <row r="409" spans="1:19" x14ac:dyDescent="0.25">
      <c r="A409" s="90" t="s">
        <v>237</v>
      </c>
      <c r="B409" s="90" t="s">
        <v>191</v>
      </c>
      <c r="C409" s="104"/>
      <c r="S409" s="1">
        <v>51737</v>
      </c>
    </row>
    <row r="410" spans="1:19" x14ac:dyDescent="0.25">
      <c r="A410" s="90" t="s">
        <v>237</v>
      </c>
      <c r="B410" s="90" t="s">
        <v>192</v>
      </c>
      <c r="C410" s="104"/>
      <c r="S410" s="1">
        <v>3469</v>
      </c>
    </row>
    <row r="411" spans="1:19" x14ac:dyDescent="0.25">
      <c r="A411" s="90" t="s">
        <v>237</v>
      </c>
      <c r="B411" s="90" t="s">
        <v>193</v>
      </c>
      <c r="C411" s="104"/>
      <c r="S411" s="1">
        <v>3579</v>
      </c>
    </row>
    <row r="412" spans="1:19" x14ac:dyDescent="0.25">
      <c r="A412" s="90" t="s">
        <v>237</v>
      </c>
      <c r="B412" s="90" t="s">
        <v>178</v>
      </c>
      <c r="C412" s="104">
        <v>14</v>
      </c>
    </row>
    <row r="413" spans="1:19" x14ac:dyDescent="0.25">
      <c r="A413" s="90" t="s">
        <v>237</v>
      </c>
      <c r="B413" s="90"/>
      <c r="C413" s="104"/>
    </row>
    <row r="414" spans="1:19" x14ac:dyDescent="0.25">
      <c r="A414" s="90" t="s">
        <v>237</v>
      </c>
      <c r="B414" s="90" t="s">
        <v>190</v>
      </c>
      <c r="C414" s="104"/>
    </row>
    <row r="415" spans="1:19" x14ac:dyDescent="0.25">
      <c r="A415" s="90" t="s">
        <v>237</v>
      </c>
      <c r="B415" s="90" t="s">
        <v>191</v>
      </c>
      <c r="C415" s="104"/>
      <c r="S415" s="1">
        <v>3466</v>
      </c>
    </row>
    <row r="416" spans="1:19" x14ac:dyDescent="0.25">
      <c r="A416" s="90" t="s">
        <v>237</v>
      </c>
      <c r="B416" s="90" t="s">
        <v>192</v>
      </c>
      <c r="C416" s="104"/>
      <c r="S416" s="1">
        <v>3567</v>
      </c>
    </row>
    <row r="417" spans="3:3" x14ac:dyDescent="0.25">
      <c r="C417" s="3"/>
    </row>
  </sheetData>
  <autoFilter ref="D2:D74" xr:uid="{EF996C59-9B29-4038-AA09-85D73CB5096A}"/>
  <mergeCells count="443">
    <mergeCell ref="C222:C228"/>
    <mergeCell ref="C229:C236"/>
    <mergeCell ref="C164:C171"/>
    <mergeCell ref="C172:C176"/>
    <mergeCell ref="C177:C184"/>
    <mergeCell ref="C185:C192"/>
    <mergeCell ref="C193:C200"/>
    <mergeCell ref="C127:C134"/>
    <mergeCell ref="C306:C313"/>
    <mergeCell ref="C314:C320"/>
    <mergeCell ref="C321:C326"/>
    <mergeCell ref="C266:C273"/>
    <mergeCell ref="C274:C281"/>
    <mergeCell ref="C282:C289"/>
    <mergeCell ref="C290:C297"/>
    <mergeCell ref="C298:C305"/>
    <mergeCell ref="C237:C244"/>
    <mergeCell ref="C245:C252"/>
    <mergeCell ref="C253:C257"/>
    <mergeCell ref="C258:C265"/>
    <mergeCell ref="C135:C142"/>
    <mergeCell ref="C143:C150"/>
    <mergeCell ref="C151:C156"/>
    <mergeCell ref="C157:C163"/>
    <mergeCell ref="A186:A190"/>
    <mergeCell ref="A193:A198"/>
    <mergeCell ref="A201:A206"/>
    <mergeCell ref="A209:A214"/>
    <mergeCell ref="A217:A221"/>
    <mergeCell ref="C201:C208"/>
    <mergeCell ref="C209:C216"/>
    <mergeCell ref="C217:C221"/>
    <mergeCell ref="K217:K221"/>
    <mergeCell ref="K209:K213"/>
    <mergeCell ref="D217:D221"/>
    <mergeCell ref="E217:E221"/>
    <mergeCell ref="G217:G221"/>
    <mergeCell ref="K201:K205"/>
    <mergeCell ref="D201:D206"/>
    <mergeCell ref="E201:E206"/>
    <mergeCell ref="H209:I209"/>
    <mergeCell ref="H210:I210"/>
    <mergeCell ref="H211:I211"/>
    <mergeCell ref="H212:I212"/>
    <mergeCell ref="H213:I213"/>
    <mergeCell ref="H201:I201"/>
    <mergeCell ref="H202:I202"/>
    <mergeCell ref="H203:I203"/>
    <mergeCell ref="H204:I204"/>
    <mergeCell ref="H205:I205"/>
    <mergeCell ref="H206:I206"/>
    <mergeCell ref="K121:K126"/>
    <mergeCell ref="J51:K51"/>
    <mergeCell ref="L2:M2"/>
    <mergeCell ref="D193:D198"/>
    <mergeCell ref="E193:E198"/>
    <mergeCell ref="G193:G198"/>
    <mergeCell ref="K193:K197"/>
    <mergeCell ref="K186:K189"/>
    <mergeCell ref="J109:K120"/>
    <mergeCell ref="F115:F120"/>
    <mergeCell ref="F121:F126"/>
    <mergeCell ref="I67:J76"/>
    <mergeCell ref="F52:F57"/>
    <mergeCell ref="F77:F108"/>
    <mergeCell ref="J58:K66"/>
    <mergeCell ref="J52:K57"/>
    <mergeCell ref="D2:D3"/>
    <mergeCell ref="E2:E3"/>
    <mergeCell ref="H2:K2"/>
    <mergeCell ref="H4:H7"/>
    <mergeCell ref="F2:G2"/>
    <mergeCell ref="C52:C59"/>
    <mergeCell ref="C60:C66"/>
    <mergeCell ref="C67:C74"/>
    <mergeCell ref="C75:C76"/>
    <mergeCell ref="A77:A108"/>
    <mergeCell ref="A109:A120"/>
    <mergeCell ref="A121:A126"/>
    <mergeCell ref="D121:D126"/>
    <mergeCell ref="G121:G126"/>
    <mergeCell ref="E109:E120"/>
    <mergeCell ref="E121:E126"/>
    <mergeCell ref="E77:E108"/>
    <mergeCell ref="G77:G108"/>
    <mergeCell ref="C77:C81"/>
    <mergeCell ref="C82:C86"/>
    <mergeCell ref="C87:C91"/>
    <mergeCell ref="C92:C96"/>
    <mergeCell ref="C97:C101"/>
    <mergeCell ref="C102:C106"/>
    <mergeCell ref="C107:C108"/>
    <mergeCell ref="C109:C114"/>
    <mergeCell ref="C115:C120"/>
    <mergeCell ref="C121:C126"/>
    <mergeCell ref="S2:S3"/>
    <mergeCell ref="T2:T3"/>
    <mergeCell ref="U34:U38"/>
    <mergeCell ref="V34:V38"/>
    <mergeCell ref="A58:A66"/>
    <mergeCell ref="A52:A57"/>
    <mergeCell ref="F67:G76"/>
    <mergeCell ref="E67:E76"/>
    <mergeCell ref="D67:D76"/>
    <mergeCell ref="A67:A76"/>
    <mergeCell ref="D58:D66"/>
    <mergeCell ref="D52:D57"/>
    <mergeCell ref="G4:G7"/>
    <mergeCell ref="G12:G31"/>
    <mergeCell ref="G34:G44"/>
    <mergeCell ref="G46:G50"/>
    <mergeCell ref="E52:E57"/>
    <mergeCell ref="G52:G57"/>
    <mergeCell ref="E58:E66"/>
    <mergeCell ref="F58:F66"/>
    <mergeCell ref="G58:G66"/>
    <mergeCell ref="D4:D7"/>
    <mergeCell ref="E4:E7"/>
    <mergeCell ref="F4:F7"/>
    <mergeCell ref="O2:O3"/>
    <mergeCell ref="L4:L7"/>
    <mergeCell ref="L12:L16"/>
    <mergeCell ref="L17:L21"/>
    <mergeCell ref="L22:L26"/>
    <mergeCell ref="L27:L31"/>
    <mergeCell ref="L34:L38"/>
    <mergeCell ref="L39:L43"/>
    <mergeCell ref="L46:L50"/>
    <mergeCell ref="A2:C2"/>
    <mergeCell ref="W46:W50"/>
    <mergeCell ref="X46:X50"/>
    <mergeCell ref="U46:U50"/>
    <mergeCell ref="D77:D108"/>
    <mergeCell ref="F109:F114"/>
    <mergeCell ref="G109:G114"/>
    <mergeCell ref="G115:G120"/>
    <mergeCell ref="D109:D120"/>
    <mergeCell ref="J77:J108"/>
    <mergeCell ref="P2:P3"/>
    <mergeCell ref="K4:K7"/>
    <mergeCell ref="N2:N3"/>
    <mergeCell ref="U12:U16"/>
    <mergeCell ref="F12:F31"/>
    <mergeCell ref="K12:K16"/>
    <mergeCell ref="K17:K21"/>
    <mergeCell ref="K22:K26"/>
    <mergeCell ref="Q2:Q3"/>
    <mergeCell ref="I12:I21"/>
    <mergeCell ref="H12:H21"/>
    <mergeCell ref="H22:H26"/>
    <mergeCell ref="H27:H31"/>
    <mergeCell ref="R2:R3"/>
    <mergeCell ref="X12:X16"/>
    <mergeCell ref="K27:K31"/>
    <mergeCell ref="W27:W31"/>
    <mergeCell ref="X27:X31"/>
    <mergeCell ref="X22:X26"/>
    <mergeCell ref="W22:W26"/>
    <mergeCell ref="W17:W21"/>
    <mergeCell ref="X17:X21"/>
    <mergeCell ref="V17:V21"/>
    <mergeCell ref="U17:U21"/>
    <mergeCell ref="V12:V16"/>
    <mergeCell ref="W12:W16"/>
    <mergeCell ref="U27:U31"/>
    <mergeCell ref="V27:V31"/>
    <mergeCell ref="U22:U26"/>
    <mergeCell ref="V22:V26"/>
    <mergeCell ref="Y2:Y3"/>
    <mergeCell ref="U4:U7"/>
    <mergeCell ref="V4:V7"/>
    <mergeCell ref="W4:W7"/>
    <mergeCell ref="X4:X7"/>
    <mergeCell ref="Y4:Y7"/>
    <mergeCell ref="U2:U3"/>
    <mergeCell ref="V2:V3"/>
    <mergeCell ref="W2:W3"/>
    <mergeCell ref="X2:X3"/>
    <mergeCell ref="W34:W38"/>
    <mergeCell ref="X34:X38"/>
    <mergeCell ref="U39:U43"/>
    <mergeCell ref="V39:V43"/>
    <mergeCell ref="W39:W43"/>
    <mergeCell ref="X39:X43"/>
    <mergeCell ref="D46:D50"/>
    <mergeCell ref="F46:F50"/>
    <mergeCell ref="H34:K38"/>
    <mergeCell ref="H39:K43"/>
    <mergeCell ref="H46:K50"/>
    <mergeCell ref="V46:V50"/>
    <mergeCell ref="H8:H10"/>
    <mergeCell ref="H32:H33"/>
    <mergeCell ref="D12:D33"/>
    <mergeCell ref="H45:K45"/>
    <mergeCell ref="D34:D45"/>
    <mergeCell ref="H44:K44"/>
    <mergeCell ref="F34:F44"/>
    <mergeCell ref="I222:I228"/>
    <mergeCell ref="I229:I235"/>
    <mergeCell ref="D127:D132"/>
    <mergeCell ref="E127:E132"/>
    <mergeCell ref="G127:G132"/>
    <mergeCell ref="F127:F132"/>
    <mergeCell ref="D135:D140"/>
    <mergeCell ref="E135:E140"/>
    <mergeCell ref="F135:F140"/>
    <mergeCell ref="G135:G140"/>
    <mergeCell ref="D143:D148"/>
    <mergeCell ref="E143:E148"/>
    <mergeCell ref="F143:F148"/>
    <mergeCell ref="G143:G148"/>
    <mergeCell ref="D157:D162"/>
    <mergeCell ref="E157:E162"/>
    <mergeCell ref="D186:D190"/>
    <mergeCell ref="J151:J156"/>
    <mergeCell ref="J157:J162"/>
    <mergeCell ref="H151:I151"/>
    <mergeCell ref="H152:I152"/>
    <mergeCell ref="H153:I153"/>
    <mergeCell ref="H154:I154"/>
    <mergeCell ref="H155:I155"/>
    <mergeCell ref="H156:I156"/>
    <mergeCell ref="H143:I143"/>
    <mergeCell ref="H144:I144"/>
    <mergeCell ref="H145:I145"/>
    <mergeCell ref="H146:I146"/>
    <mergeCell ref="H147:I147"/>
    <mergeCell ref="F186:F190"/>
    <mergeCell ref="F193:F198"/>
    <mergeCell ref="F201:F206"/>
    <mergeCell ref="F209:F214"/>
    <mergeCell ref="F217:F221"/>
    <mergeCell ref="F157:F162"/>
    <mergeCell ref="G157:G162"/>
    <mergeCell ref="D151:D156"/>
    <mergeCell ref="E151:E156"/>
    <mergeCell ref="F151:F156"/>
    <mergeCell ref="G151:G156"/>
    <mergeCell ref="E186:E190"/>
    <mergeCell ref="G186:G190"/>
    <mergeCell ref="G201:G206"/>
    <mergeCell ref="D209:D214"/>
    <mergeCell ref="E209:E214"/>
    <mergeCell ref="G209:G214"/>
    <mergeCell ref="G222:G228"/>
    <mergeCell ref="D229:D235"/>
    <mergeCell ref="E229:E235"/>
    <mergeCell ref="F229:F235"/>
    <mergeCell ref="G229:G235"/>
    <mergeCell ref="D236:D244"/>
    <mergeCell ref="E236:E244"/>
    <mergeCell ref="F236:F244"/>
    <mergeCell ref="G236:G244"/>
    <mergeCell ref="F301:F306"/>
    <mergeCell ref="G301:G305"/>
    <mergeCell ref="D288:D298"/>
    <mergeCell ref="E288:E298"/>
    <mergeCell ref="F288:F298"/>
    <mergeCell ref="G288:G298"/>
    <mergeCell ref="A222:A228"/>
    <mergeCell ref="A127:A132"/>
    <mergeCell ref="A135:A140"/>
    <mergeCell ref="A143:A148"/>
    <mergeCell ref="A151:A156"/>
    <mergeCell ref="A157:A162"/>
    <mergeCell ref="D283:D287"/>
    <mergeCell ref="E283:E287"/>
    <mergeCell ref="F283:F287"/>
    <mergeCell ref="A236:A244"/>
    <mergeCell ref="A245:A260"/>
    <mergeCell ref="D245:D260"/>
    <mergeCell ref="E245:E260"/>
    <mergeCell ref="F245:F260"/>
    <mergeCell ref="G245:G260"/>
    <mergeCell ref="D222:D228"/>
    <mergeCell ref="E222:E228"/>
    <mergeCell ref="F222:F228"/>
    <mergeCell ref="H267:H268"/>
    <mergeCell ref="H291:H293"/>
    <mergeCell ref="H295:H296"/>
    <mergeCell ref="H297:H298"/>
    <mergeCell ref="H303:H304"/>
    <mergeCell ref="H307:I307"/>
    <mergeCell ref="H308:I308"/>
    <mergeCell ref="H309:I309"/>
    <mergeCell ref="H310:I310"/>
    <mergeCell ref="I302:I303"/>
    <mergeCell ref="H219:I219"/>
    <mergeCell ref="H220:I220"/>
    <mergeCell ref="H221:I221"/>
    <mergeCell ref="H214:I214"/>
    <mergeCell ref="H215:H216"/>
    <mergeCell ref="H262:H264"/>
    <mergeCell ref="I258:I259"/>
    <mergeCell ref="H256:H258"/>
    <mergeCell ref="H253:H255"/>
    <mergeCell ref="H250:H252"/>
    <mergeCell ref="H248:H249"/>
    <mergeCell ref="H245:H247"/>
    <mergeCell ref="I249:I250"/>
    <mergeCell ref="I243:I244"/>
    <mergeCell ref="H242:H243"/>
    <mergeCell ref="H157:I157"/>
    <mergeCell ref="H158:I158"/>
    <mergeCell ref="H159:I159"/>
    <mergeCell ref="H160:I160"/>
    <mergeCell ref="H161:I161"/>
    <mergeCell ref="H162:I162"/>
    <mergeCell ref="H193:I193"/>
    <mergeCell ref="H194:I194"/>
    <mergeCell ref="H195:I195"/>
    <mergeCell ref="H148:I148"/>
    <mergeCell ref="H121:J121"/>
    <mergeCell ref="H122:J122"/>
    <mergeCell ref="H123:J123"/>
    <mergeCell ref="H124:J124"/>
    <mergeCell ref="H125:J125"/>
    <mergeCell ref="H126:J126"/>
    <mergeCell ref="H115:I115"/>
    <mergeCell ref="H116:I116"/>
    <mergeCell ref="H117:I117"/>
    <mergeCell ref="H118:I118"/>
    <mergeCell ref="H119:I119"/>
    <mergeCell ref="H120:I120"/>
    <mergeCell ref="I135:I140"/>
    <mergeCell ref="I127:I132"/>
    <mergeCell ref="J127:J132"/>
    <mergeCell ref="J135:J140"/>
    <mergeCell ref="J143:J148"/>
    <mergeCell ref="H86:I86"/>
    <mergeCell ref="H87:I87"/>
    <mergeCell ref="H88:I88"/>
    <mergeCell ref="H89:I89"/>
    <mergeCell ref="H90:I90"/>
    <mergeCell ref="H91:I91"/>
    <mergeCell ref="H92:I92"/>
    <mergeCell ref="H93:I93"/>
    <mergeCell ref="H94:I94"/>
    <mergeCell ref="H77:I77"/>
    <mergeCell ref="H78:I78"/>
    <mergeCell ref="H79:I79"/>
    <mergeCell ref="H80:I80"/>
    <mergeCell ref="H81:I81"/>
    <mergeCell ref="H82:I82"/>
    <mergeCell ref="H83:I83"/>
    <mergeCell ref="H84:I84"/>
    <mergeCell ref="H85:I85"/>
    <mergeCell ref="H101:I101"/>
    <mergeCell ref="H102:I102"/>
    <mergeCell ref="H103:I103"/>
    <mergeCell ref="H109:I109"/>
    <mergeCell ref="H110:I110"/>
    <mergeCell ref="H111:I111"/>
    <mergeCell ref="H112:I112"/>
    <mergeCell ref="H113:I113"/>
    <mergeCell ref="H114:I114"/>
    <mergeCell ref="H52:I52"/>
    <mergeCell ref="H53:I53"/>
    <mergeCell ref="H54:I54"/>
    <mergeCell ref="H55:I55"/>
    <mergeCell ref="H56:I56"/>
    <mergeCell ref="H57:I57"/>
    <mergeCell ref="J222:J228"/>
    <mergeCell ref="J229:J235"/>
    <mergeCell ref="A229:A235"/>
    <mergeCell ref="H104:I104"/>
    <mergeCell ref="H105:I105"/>
    <mergeCell ref="H106:I106"/>
    <mergeCell ref="H107:I107"/>
    <mergeCell ref="H108:I108"/>
    <mergeCell ref="H65:H66"/>
    <mergeCell ref="H63:H64"/>
    <mergeCell ref="H61:H62"/>
    <mergeCell ref="H59:H60"/>
    <mergeCell ref="H95:I95"/>
    <mergeCell ref="H96:I96"/>
    <mergeCell ref="H97:I97"/>
    <mergeCell ref="H98:I98"/>
    <mergeCell ref="H99:I99"/>
    <mergeCell ref="H100:I100"/>
    <mergeCell ref="J236:J244"/>
    <mergeCell ref="J245:J260"/>
    <mergeCell ref="J186:J190"/>
    <mergeCell ref="J193:J198"/>
    <mergeCell ref="J201:J206"/>
    <mergeCell ref="J209:J214"/>
    <mergeCell ref="J217:J221"/>
    <mergeCell ref="A283:A287"/>
    <mergeCell ref="A288:A298"/>
    <mergeCell ref="H186:I186"/>
    <mergeCell ref="H187:I187"/>
    <mergeCell ref="H188:I188"/>
    <mergeCell ref="H189:I189"/>
    <mergeCell ref="H190:I190"/>
    <mergeCell ref="H196:I196"/>
    <mergeCell ref="H197:I197"/>
    <mergeCell ref="H198:I198"/>
    <mergeCell ref="H199:H200"/>
    <mergeCell ref="H207:H208"/>
    <mergeCell ref="H240:H241"/>
    <mergeCell ref="I241:I242"/>
    <mergeCell ref="H237:H238"/>
    <mergeCell ref="H217:I217"/>
    <mergeCell ref="H218:I218"/>
    <mergeCell ref="A301:A306"/>
    <mergeCell ref="J283:J287"/>
    <mergeCell ref="J288:J298"/>
    <mergeCell ref="J301:J306"/>
    <mergeCell ref="D315:D319"/>
    <mergeCell ref="E315:E319"/>
    <mergeCell ref="F315:F319"/>
    <mergeCell ref="G315:G319"/>
    <mergeCell ref="J315:J319"/>
    <mergeCell ref="H317:I317"/>
    <mergeCell ref="H318:I318"/>
    <mergeCell ref="H319:I319"/>
    <mergeCell ref="H283:I283"/>
    <mergeCell ref="H284:I284"/>
    <mergeCell ref="H285:I285"/>
    <mergeCell ref="H286:I286"/>
    <mergeCell ref="H287:I287"/>
    <mergeCell ref="H311:I311"/>
    <mergeCell ref="H312:I312"/>
    <mergeCell ref="H313:I313"/>
    <mergeCell ref="H316:I316"/>
    <mergeCell ref="G283:G287"/>
    <mergeCell ref="D301:D306"/>
    <mergeCell ref="E301:E306"/>
    <mergeCell ref="C376:C381"/>
    <mergeCell ref="C382:C387"/>
    <mergeCell ref="C388:C393"/>
    <mergeCell ref="C394:C399"/>
    <mergeCell ref="C400:C405"/>
    <mergeCell ref="C406:C411"/>
    <mergeCell ref="C412:C416"/>
    <mergeCell ref="C327:C332"/>
    <mergeCell ref="C333:C338"/>
    <mergeCell ref="C339:C344"/>
    <mergeCell ref="C345:C350"/>
    <mergeCell ref="C351:C356"/>
    <mergeCell ref="C357:C362"/>
    <mergeCell ref="C363:C369"/>
    <mergeCell ref="C370:C375"/>
  </mergeCells>
  <hyperlinks>
    <hyperlink ref="S12" r:id="rId1" display="https://www.grainger.com/product/FABORY-10-32-x-1-1-4-4XU46" xr:uid="{DA9113D2-CE46-48B2-A49A-2041F2ADB600}"/>
    <hyperlink ref="S22" r:id="rId2" display="https://www.grainger.com/product/FABORY-5-16-18-x-2-1-4-22TR11" xr:uid="{B8D34E41-F4AC-4A2E-A53F-5A1A6E820920}"/>
    <hyperlink ref="S27" r:id="rId3" display="https://www.grainger.com/product/FABORY-1-4-20-Hex-Nut-3HDZ2?searchBar=true&amp;searchQuery=3HDZ2" xr:uid="{6078351D-D85B-4E76-88E9-C25AC125BF32}"/>
    <hyperlink ref="S46" r:id="rId4" display="https://www.grainger.com/product/GRAINGER-APPROVED-1-4-x3-4-O-D-6YPH2" xr:uid="{63A3BC2D-151D-4BCA-B897-8C0108F88F84}"/>
    <hyperlink ref="S34" r:id="rId5" display="https://www.grainger.com/product/GRAINGER-APPROVED-5-16-18-Thick-Nut-2GB92?searchBar=true&amp;searchQuery=2GB92" xr:uid="{644B6A02-B10B-4634-8C9E-7269F72E91FE}"/>
    <hyperlink ref="S39" r:id="rId6" display="https://www.grainger.com/product/FABORY-1-4-20-Hex-Nut-3HDZ2?searchBar=true&amp;searchQuery=3HDZ2" xr:uid="{518798B1-2546-4D11-90B1-9040B82C4098}"/>
    <hyperlink ref="S4" r:id="rId7" display="https://www.grainger.com/product/GRAINGER-APPROVED-1-4-Black-Steel-Nipple-5P623" xr:uid="{D23963DF-EE08-478D-BCCB-52DE5A839A72}"/>
    <hyperlink ref="S14" r:id="rId8" location="91251A349" tooltip="http://www.mcmaster.com/#91251A349" display="http://www.mcmaster.com/ - 91251A349" xr:uid="{82778A06-0931-4F82-A759-A5B5F86BB2D6}"/>
    <hyperlink ref="S29" r:id="rId9" location="91251A544" tooltip="http://www.mcmaster.com/#91251A544" display="http://www.mcmaster.com/ - 91251A544" xr:uid="{93989B0A-7532-463C-A371-49288CF792A1}"/>
    <hyperlink ref="S24" r:id="rId10" location="91251A544" tooltip="http://www.mcmaster.com/#91251A544" display="http://www.mcmaster.com/ - 91251A544" xr:uid="{FB65077F-DE82-4543-8951-126B573141F9}"/>
    <hyperlink ref="S19" r:id="rId11" location="90044A119" tooltip="http://www.mcmaster.com/#90044A119" display="http://www.mcmaster.com/ - 90044A119" xr:uid="{C06C0B7A-6959-40F1-96D2-23B152E80FF7}"/>
    <hyperlink ref="S6" r:id="rId12" location="44615K452" tooltip="http://www.mcmaster.com/#44615K452" display="http://www.mcmaster.com/ - 44615K452" xr:uid="{98C52B91-9E30-4100-A5E1-8ABAA07A9981}"/>
    <hyperlink ref="S48" r:id="rId13" location="98023A029" tooltip="http://www.mcmaster.com/#98023A029" display="http://www.mcmaster.com/ - 98023A029" xr:uid="{EB508A22-FFC1-49E9-AEE5-AAF1F16B36E3}"/>
    <hyperlink ref="S41" r:id="rId14" location="94895A029" tooltip="http://www.mcmaster.com/#94895A029" display="http://www.mcmaster.com/ - 94895A029" xr:uid="{879CD4C9-ED62-40DF-AA82-CCA9670D66D7}"/>
    <hyperlink ref="S36" r:id="rId15" location="95036A016" tooltip="http://www.mcmaster.com/#95036A016" display="http://www.mcmaster.com/ - 95036A016" xr:uid="{A4E57FCD-8061-4CB2-82F7-BAA8D7A3A04C}"/>
    <hyperlink ref="S17" r:id="rId16" display="https://www.grainger.com/product/FABORY-10-32-x-1-3-4-4XU48" xr:uid="{87080EB8-7A27-4FA1-A523-A0B8B1F86DFD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0422-AFBE-412B-B186-0F66DEFA1E1E}">
  <dimension ref="A4:L24"/>
  <sheetViews>
    <sheetView topLeftCell="A7" workbookViewId="0">
      <selection activeCell="D24" sqref="D24"/>
    </sheetView>
  </sheetViews>
  <sheetFormatPr defaultRowHeight="15" x14ac:dyDescent="0.25"/>
  <cols>
    <col min="1" max="1" width="9.140625" style="3"/>
    <col min="2" max="2" width="19.7109375" style="3" bestFit="1" customWidth="1"/>
    <col min="3" max="12" width="9.140625" style="3"/>
  </cols>
  <sheetData>
    <row r="4" spans="2:6" x14ac:dyDescent="0.25">
      <c r="B4" s="104" t="s">
        <v>110</v>
      </c>
      <c r="C4" s="107" t="s">
        <v>111</v>
      </c>
      <c r="D4" s="3">
        <v>14.2</v>
      </c>
    </row>
    <row r="5" spans="2:6" x14ac:dyDescent="0.25">
      <c r="B5" s="104"/>
      <c r="C5" s="107"/>
      <c r="D5" s="3">
        <v>11.4</v>
      </c>
    </row>
    <row r="6" spans="2:6" x14ac:dyDescent="0.25">
      <c r="B6" s="104"/>
      <c r="C6" s="107"/>
      <c r="D6" s="3">
        <v>7.3</v>
      </c>
    </row>
    <row r="7" spans="2:6" x14ac:dyDescent="0.25">
      <c r="B7" s="104"/>
      <c r="C7" s="3" t="s">
        <v>112</v>
      </c>
      <c r="D7" s="3">
        <v>13.4</v>
      </c>
    </row>
    <row r="8" spans="2:6" x14ac:dyDescent="0.25">
      <c r="B8" s="104"/>
      <c r="C8" s="3" t="s">
        <v>114</v>
      </c>
      <c r="D8" s="83" t="s">
        <v>113</v>
      </c>
    </row>
    <row r="9" spans="2:6" x14ac:dyDescent="0.25">
      <c r="B9" s="104"/>
      <c r="C9" s="3" t="s">
        <v>115</v>
      </c>
      <c r="D9" s="3">
        <v>3.62</v>
      </c>
    </row>
    <row r="10" spans="2:6" x14ac:dyDescent="0.25">
      <c r="B10" s="104" t="s">
        <v>82</v>
      </c>
      <c r="C10" s="104" t="s">
        <v>116</v>
      </c>
      <c r="D10" s="104" t="s">
        <v>118</v>
      </c>
      <c r="E10" s="104" t="s">
        <v>117</v>
      </c>
      <c r="F10" s="3" t="s">
        <v>122</v>
      </c>
    </row>
    <row r="11" spans="2:6" x14ac:dyDescent="0.25">
      <c r="B11" s="104"/>
      <c r="C11" s="104"/>
      <c r="D11" s="104"/>
      <c r="E11" s="104"/>
      <c r="F11" s="3" t="s">
        <v>120</v>
      </c>
    </row>
    <row r="12" spans="2:6" x14ac:dyDescent="0.25">
      <c r="B12" s="104"/>
      <c r="C12" s="104"/>
      <c r="D12" s="104"/>
      <c r="E12" s="104"/>
      <c r="F12" s="3" t="s">
        <v>119</v>
      </c>
    </row>
    <row r="13" spans="2:6" x14ac:dyDescent="0.25">
      <c r="B13" s="104"/>
      <c r="C13" s="104"/>
      <c r="D13" s="104"/>
      <c r="E13" s="104"/>
      <c r="F13" s="3" t="s">
        <v>123</v>
      </c>
    </row>
    <row r="14" spans="2:6" x14ac:dyDescent="0.25">
      <c r="B14" s="104"/>
      <c r="C14" s="104"/>
      <c r="D14" s="104"/>
      <c r="E14" s="3" t="s">
        <v>124</v>
      </c>
      <c r="F14" s="3" t="s">
        <v>121</v>
      </c>
    </row>
    <row r="15" spans="2:6" x14ac:dyDescent="0.25">
      <c r="B15" s="104" t="s">
        <v>126</v>
      </c>
      <c r="C15" s="104" t="s">
        <v>125</v>
      </c>
      <c r="D15" s="104" t="s">
        <v>127</v>
      </c>
      <c r="E15" s="3" t="s">
        <v>14</v>
      </c>
    </row>
    <row r="16" spans="2:6" x14ac:dyDescent="0.25">
      <c r="B16" s="104"/>
      <c r="C16" s="104"/>
      <c r="D16" s="104"/>
      <c r="E16" s="3" t="s">
        <v>127</v>
      </c>
    </row>
    <row r="17" spans="2:5" x14ac:dyDescent="0.25">
      <c r="B17" s="104"/>
      <c r="C17" s="104"/>
      <c r="D17" s="3" t="s">
        <v>14</v>
      </c>
      <c r="E17" s="3" t="s">
        <v>128</v>
      </c>
    </row>
    <row r="18" spans="2:5" x14ac:dyDescent="0.25">
      <c r="B18" s="104"/>
      <c r="C18" s="104" t="s">
        <v>9</v>
      </c>
      <c r="D18" s="3" t="s">
        <v>128</v>
      </c>
      <c r="E18" s="3" t="s">
        <v>128</v>
      </c>
    </row>
    <row r="19" spans="2:5" x14ac:dyDescent="0.25">
      <c r="B19" s="104"/>
      <c r="C19" s="104"/>
      <c r="D19" s="3" t="s">
        <v>14</v>
      </c>
      <c r="E19" s="3" t="s">
        <v>128</v>
      </c>
    </row>
    <row r="20" spans="2:5" x14ac:dyDescent="0.25">
      <c r="B20" s="104"/>
      <c r="C20" s="104"/>
      <c r="D20" s="104" t="s">
        <v>127</v>
      </c>
      <c r="E20" s="3" t="s">
        <v>14</v>
      </c>
    </row>
    <row r="21" spans="2:5" x14ac:dyDescent="0.25">
      <c r="B21" s="104"/>
      <c r="C21" s="104"/>
      <c r="D21" s="104"/>
      <c r="E21" s="3" t="s">
        <v>127</v>
      </c>
    </row>
    <row r="22" spans="2:5" x14ac:dyDescent="0.25">
      <c r="C22" s="3" t="s">
        <v>8</v>
      </c>
      <c r="D22" s="3" t="s">
        <v>14</v>
      </c>
    </row>
    <row r="23" spans="2:5" x14ac:dyDescent="0.25">
      <c r="C23" s="3" t="s">
        <v>129</v>
      </c>
      <c r="D23" s="3" t="s">
        <v>14</v>
      </c>
    </row>
    <row r="24" spans="2:5" x14ac:dyDescent="0.25">
      <c r="D24" s="3" t="s">
        <v>127</v>
      </c>
    </row>
  </sheetData>
  <mergeCells count="11">
    <mergeCell ref="C4:C6"/>
    <mergeCell ref="E10:E13"/>
    <mergeCell ref="D10:D14"/>
    <mergeCell ref="C10:C14"/>
    <mergeCell ref="B10:B14"/>
    <mergeCell ref="B4:B9"/>
    <mergeCell ref="D15:D16"/>
    <mergeCell ref="D20:D21"/>
    <mergeCell ref="C15:C17"/>
    <mergeCell ref="C18:C21"/>
    <mergeCell ref="B15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2B7F-FD31-47C5-8085-720B1461B574}">
  <dimension ref="B3:V10"/>
  <sheetViews>
    <sheetView workbookViewId="0">
      <selection activeCell="B3" sqref="B3:B4"/>
    </sheetView>
  </sheetViews>
  <sheetFormatPr defaultRowHeight="15" x14ac:dyDescent="0.25"/>
  <cols>
    <col min="2" max="2" width="14.5703125" bestFit="1" customWidth="1"/>
    <col min="3" max="3" width="12.42578125" bestFit="1" customWidth="1"/>
    <col min="4" max="4" width="10.28515625" bestFit="1" customWidth="1"/>
    <col min="5" max="5" width="20.5703125" bestFit="1" customWidth="1"/>
    <col min="6" max="6" width="6.140625" customWidth="1"/>
    <col min="7" max="7" width="8.42578125" bestFit="1" customWidth="1"/>
    <col min="8" max="8" width="14.140625" bestFit="1" customWidth="1"/>
    <col min="11" max="11" width="10" bestFit="1" customWidth="1"/>
    <col min="12" max="12" width="12.28515625" bestFit="1" customWidth="1"/>
    <col min="14" max="14" width="10.85546875" bestFit="1" customWidth="1"/>
    <col min="15" max="15" width="16" bestFit="1" customWidth="1"/>
    <col min="16" max="16" width="16.5703125" bestFit="1" customWidth="1"/>
    <col min="17" max="17" width="13.85546875" bestFit="1" customWidth="1"/>
    <col min="18" max="18" width="11" bestFit="1" customWidth="1"/>
  </cols>
  <sheetData>
    <row r="3" spans="2:22" x14ac:dyDescent="0.25">
      <c r="B3" s="134" t="s">
        <v>25</v>
      </c>
      <c r="C3" s="134" t="s">
        <v>12</v>
      </c>
      <c r="D3" s="134" t="s">
        <v>10</v>
      </c>
      <c r="E3" s="134" t="s">
        <v>24</v>
      </c>
      <c r="F3" s="134"/>
      <c r="G3" s="134"/>
      <c r="H3" s="134" t="s">
        <v>16</v>
      </c>
      <c r="I3" s="134" t="s">
        <v>35</v>
      </c>
      <c r="J3" s="134" t="s">
        <v>23</v>
      </c>
      <c r="K3" s="134" t="s">
        <v>21</v>
      </c>
      <c r="L3" s="134" t="s">
        <v>22</v>
      </c>
      <c r="M3" s="104"/>
      <c r="N3" s="134" t="s">
        <v>67</v>
      </c>
      <c r="O3" s="133" t="s">
        <v>68</v>
      </c>
      <c r="P3" s="133" t="s">
        <v>69</v>
      </c>
      <c r="Q3" s="133" t="s">
        <v>70</v>
      </c>
      <c r="R3" s="133" t="s">
        <v>71</v>
      </c>
      <c r="U3" t="s">
        <v>62</v>
      </c>
      <c r="V3" t="s">
        <v>63</v>
      </c>
    </row>
    <row r="4" spans="2:22" x14ac:dyDescent="0.25">
      <c r="B4" s="134"/>
      <c r="C4" s="134"/>
      <c r="D4" s="134"/>
      <c r="E4" s="49" t="s">
        <v>29</v>
      </c>
      <c r="F4" s="49"/>
      <c r="G4" s="49" t="s">
        <v>11</v>
      </c>
      <c r="H4" s="134"/>
      <c r="I4" s="134"/>
      <c r="J4" s="134"/>
      <c r="K4" s="134"/>
      <c r="L4" s="134"/>
      <c r="M4" s="104"/>
      <c r="N4" s="134"/>
      <c r="O4" s="133"/>
      <c r="P4" s="133"/>
      <c r="Q4" s="133"/>
      <c r="R4" s="133"/>
      <c r="U4" s="9">
        <v>25</v>
      </c>
      <c r="V4" s="12">
        <v>8</v>
      </c>
    </row>
    <row r="5" spans="2:22" x14ac:dyDescent="0.25">
      <c r="B5" s="134" t="s">
        <v>72</v>
      </c>
      <c r="C5" s="50"/>
      <c r="D5" s="134" t="s">
        <v>7</v>
      </c>
      <c r="E5" s="134" t="s">
        <v>75</v>
      </c>
      <c r="F5" s="134">
        <v>24</v>
      </c>
      <c r="G5" s="134" t="s">
        <v>73</v>
      </c>
      <c r="H5" s="53" t="s">
        <v>19</v>
      </c>
      <c r="I5" s="51">
        <v>20.88</v>
      </c>
      <c r="J5" s="51">
        <v>4</v>
      </c>
      <c r="K5" s="46">
        <f t="shared" ref="K5:K10" si="0">I5/J5</f>
        <v>5.22</v>
      </c>
      <c r="L5" s="51" t="s">
        <v>77</v>
      </c>
      <c r="M5" s="47"/>
      <c r="N5" s="110"/>
      <c r="O5" s="123" t="str">
        <f>IF(ISBLANK(N5),INDEX(H5:H6,MATCH(MIN(K5:K6),K5:K6,0)),N5)</f>
        <v>McMaster-Carr</v>
      </c>
      <c r="P5" s="105">
        <f>INDEX(K5:K9,MATCH(O5,H5:H9,0))</f>
        <v>5.22</v>
      </c>
      <c r="Q5" s="122">
        <v>4</v>
      </c>
      <c r="R5" s="113">
        <f>SUMPRODUCT(Q5:Q49,P5:P49)</f>
        <v>52.2</v>
      </c>
      <c r="U5" s="8">
        <v>50</v>
      </c>
      <c r="V5" s="11">
        <v>9</v>
      </c>
    </row>
    <row r="6" spans="2:22" x14ac:dyDescent="0.25">
      <c r="B6" s="134"/>
      <c r="C6" s="50"/>
      <c r="D6" s="134"/>
      <c r="E6" s="134"/>
      <c r="F6" s="134"/>
      <c r="G6" s="134"/>
      <c r="H6" s="54" t="s">
        <v>20</v>
      </c>
      <c r="I6" s="52">
        <v>39.68</v>
      </c>
      <c r="J6" s="52">
        <v>4</v>
      </c>
      <c r="K6" s="46">
        <f t="shared" si="0"/>
        <v>9.92</v>
      </c>
      <c r="L6" s="52">
        <v>61016</v>
      </c>
      <c r="M6" s="47"/>
      <c r="N6" s="110"/>
      <c r="O6" s="123"/>
      <c r="P6" s="105"/>
      <c r="Q6" s="122"/>
      <c r="R6" s="114"/>
      <c r="U6" s="7">
        <v>100</v>
      </c>
    </row>
    <row r="7" spans="2:22" x14ac:dyDescent="0.25">
      <c r="B7" s="134"/>
      <c r="C7" s="50"/>
      <c r="D7" s="134"/>
      <c r="E7" s="134"/>
      <c r="F7" s="134">
        <v>32</v>
      </c>
      <c r="G7" s="134" t="s">
        <v>73</v>
      </c>
      <c r="H7" s="48" t="s">
        <v>19</v>
      </c>
      <c r="I7" s="51">
        <v>15.66</v>
      </c>
      <c r="J7" s="51">
        <v>3</v>
      </c>
      <c r="K7" s="46">
        <f t="shared" si="0"/>
        <v>5.22</v>
      </c>
      <c r="L7" s="51" t="s">
        <v>78</v>
      </c>
      <c r="M7" s="47"/>
      <c r="N7" s="110"/>
      <c r="O7" s="123" t="str">
        <f>IF(ISBLANK(N7),INDEX(H7:H8,MATCH(MIN(K7:K8),K7:K8,0)),N7)</f>
        <v>McMaster-Carr</v>
      </c>
      <c r="P7" s="105">
        <f>INDEX(K7:K11,MATCH(O7,H7:H11,0))</f>
        <v>5.22</v>
      </c>
      <c r="Q7" s="122">
        <v>3</v>
      </c>
      <c r="R7" s="114"/>
      <c r="U7" s="10">
        <v>200</v>
      </c>
    </row>
    <row r="8" spans="2:22" x14ac:dyDescent="0.25">
      <c r="B8" s="134"/>
      <c r="C8" s="50"/>
      <c r="D8" s="134"/>
      <c r="E8" s="134"/>
      <c r="F8" s="134"/>
      <c r="G8" s="134"/>
      <c r="H8" s="54" t="s">
        <v>20</v>
      </c>
      <c r="I8" s="52">
        <v>29.76</v>
      </c>
      <c r="J8" s="52">
        <v>3</v>
      </c>
      <c r="K8" s="46">
        <f t="shared" si="0"/>
        <v>9.92</v>
      </c>
      <c r="L8" s="52">
        <v>61022</v>
      </c>
      <c r="M8" s="47"/>
      <c r="N8" s="110"/>
      <c r="O8" s="123"/>
      <c r="P8" s="105"/>
      <c r="Q8" s="122"/>
      <c r="R8" s="115"/>
    </row>
    <row r="9" spans="2:22" x14ac:dyDescent="0.25">
      <c r="B9" s="134"/>
      <c r="C9" s="47"/>
      <c r="D9" s="134" t="s">
        <v>74</v>
      </c>
      <c r="E9" s="134" t="s">
        <v>75</v>
      </c>
      <c r="F9" s="134">
        <v>32</v>
      </c>
      <c r="G9" s="134" t="s">
        <v>73</v>
      </c>
      <c r="H9" s="48" t="s">
        <v>19</v>
      </c>
      <c r="I9" s="51">
        <v>15.66</v>
      </c>
      <c r="J9" s="51">
        <v>3</v>
      </c>
      <c r="K9" s="46">
        <f t="shared" si="0"/>
        <v>5.22</v>
      </c>
      <c r="L9" s="51" t="s">
        <v>76</v>
      </c>
      <c r="M9" s="47"/>
      <c r="N9" s="110"/>
      <c r="O9" s="123" t="str">
        <f>IF(ISBLANK(N9),INDEX(H9:H10,MATCH(MIN(K9:K10),K9:K10,0)),N9)</f>
        <v>McMaster-Carr</v>
      </c>
      <c r="P9" s="105">
        <f>INDEX(K9:K13,MATCH(O9,H9:H13,0))</f>
        <v>5.22</v>
      </c>
      <c r="Q9" s="122">
        <v>3</v>
      </c>
    </row>
    <row r="10" spans="2:22" x14ac:dyDescent="0.25">
      <c r="B10" s="134"/>
      <c r="C10" s="50"/>
      <c r="D10" s="134"/>
      <c r="E10" s="113"/>
      <c r="F10" s="134"/>
      <c r="G10" s="134"/>
      <c r="H10" s="54" t="s">
        <v>20</v>
      </c>
      <c r="I10" s="52">
        <v>29.76</v>
      </c>
      <c r="J10" s="52">
        <v>3</v>
      </c>
      <c r="K10" s="56">
        <f t="shared" si="0"/>
        <v>9.92</v>
      </c>
      <c r="L10" s="52">
        <v>61063</v>
      </c>
      <c r="M10" s="50"/>
      <c r="N10" s="110"/>
      <c r="O10" s="123"/>
      <c r="P10" s="105"/>
      <c r="Q10" s="122"/>
    </row>
  </sheetData>
  <mergeCells count="39">
    <mergeCell ref="P3:P4"/>
    <mergeCell ref="Q3:Q4"/>
    <mergeCell ref="R3:R4"/>
    <mergeCell ref="R5:R8"/>
    <mergeCell ref="J3:J4"/>
    <mergeCell ref="K3:K4"/>
    <mergeCell ref="L3:L4"/>
    <mergeCell ref="M3:M4"/>
    <mergeCell ref="N3:N4"/>
    <mergeCell ref="O3:O4"/>
    <mergeCell ref="O7:O8"/>
    <mergeCell ref="P7:P8"/>
    <mergeCell ref="Q7:Q8"/>
    <mergeCell ref="N5:N6"/>
    <mergeCell ref="N9:N10"/>
    <mergeCell ref="O9:O10"/>
    <mergeCell ref="P9:P10"/>
    <mergeCell ref="Q9:Q10"/>
    <mergeCell ref="B3:B4"/>
    <mergeCell ref="C3:C4"/>
    <mergeCell ref="D3:D4"/>
    <mergeCell ref="E3:G3"/>
    <mergeCell ref="H3:H4"/>
    <mergeCell ref="I3:I4"/>
    <mergeCell ref="O5:O6"/>
    <mergeCell ref="P5:P6"/>
    <mergeCell ref="Q5:Q6"/>
    <mergeCell ref="F7:F8"/>
    <mergeCell ref="G7:G8"/>
    <mergeCell ref="N7:N8"/>
    <mergeCell ref="B5:B10"/>
    <mergeCell ref="D5:D8"/>
    <mergeCell ref="E5:E8"/>
    <mergeCell ref="F5:F6"/>
    <mergeCell ref="G5:G6"/>
    <mergeCell ref="D9:D10"/>
    <mergeCell ref="E9:E10"/>
    <mergeCell ref="F9:F10"/>
    <mergeCell ref="G9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B2B7-6B42-45EC-B202-1FC36DCCAA2A}">
  <dimension ref="A3:L8"/>
  <sheetViews>
    <sheetView workbookViewId="0">
      <selection activeCell="H13" sqref="H13"/>
    </sheetView>
  </sheetViews>
  <sheetFormatPr defaultRowHeight="15" x14ac:dyDescent="0.25"/>
  <cols>
    <col min="3" max="3" width="11" bestFit="1" customWidth="1"/>
    <col min="4" max="4" width="9" bestFit="1" customWidth="1"/>
    <col min="8" max="8" width="11.140625" bestFit="1" customWidth="1"/>
  </cols>
  <sheetData>
    <row r="3" spans="1:12" x14ac:dyDescent="0.25">
      <c r="B3" t="s">
        <v>81</v>
      </c>
      <c r="H3" t="s">
        <v>92</v>
      </c>
      <c r="L3" t="s">
        <v>80</v>
      </c>
    </row>
    <row r="4" spans="1:12" x14ac:dyDescent="0.25">
      <c r="B4" t="s">
        <v>82</v>
      </c>
      <c r="H4" s="58" t="s">
        <v>93</v>
      </c>
    </row>
    <row r="5" spans="1:12" x14ac:dyDescent="0.25">
      <c r="A5" t="s">
        <v>90</v>
      </c>
      <c r="B5" t="s">
        <v>86</v>
      </c>
      <c r="E5" t="s">
        <v>87</v>
      </c>
    </row>
    <row r="6" spans="1:12" x14ac:dyDescent="0.25">
      <c r="A6" t="s">
        <v>89</v>
      </c>
      <c r="B6" t="s">
        <v>83</v>
      </c>
      <c r="C6" t="s">
        <v>84</v>
      </c>
      <c r="D6" t="s">
        <v>85</v>
      </c>
    </row>
    <row r="7" spans="1:12" x14ac:dyDescent="0.25">
      <c r="A7" t="s">
        <v>91</v>
      </c>
    </row>
    <row r="8" spans="1:12" x14ac:dyDescent="0.25">
      <c r="A8" t="s">
        <v>88</v>
      </c>
      <c r="B8">
        <v>60</v>
      </c>
      <c r="D8">
        <v>40</v>
      </c>
      <c r="E8">
        <v>45</v>
      </c>
      <c r="F8">
        <v>60</v>
      </c>
    </row>
  </sheetData>
  <hyperlinks>
    <hyperlink ref="H4" r:id="rId1" xr:uid="{E508532E-A767-48C1-9FEB-1EAC8B98164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8793A-2AFD-4400-8C86-7C874F240877}">
  <dimension ref="B3:H8"/>
  <sheetViews>
    <sheetView workbookViewId="0">
      <selection activeCell="B8" sqref="B8"/>
    </sheetView>
  </sheetViews>
  <sheetFormatPr defaultRowHeight="15" x14ac:dyDescent="0.25"/>
  <cols>
    <col min="3" max="3" width="13.7109375" bestFit="1" customWidth="1"/>
    <col min="4" max="4" width="11.28515625" bestFit="1" customWidth="1"/>
  </cols>
  <sheetData>
    <row r="3" spans="2:8" x14ac:dyDescent="0.25">
      <c r="C3" s="145" t="s">
        <v>99</v>
      </c>
      <c r="D3" s="145"/>
      <c r="E3" s="145" t="s">
        <v>100</v>
      </c>
      <c r="F3" s="145"/>
      <c r="G3" s="145" t="s">
        <v>101</v>
      </c>
      <c r="H3" s="145"/>
    </row>
    <row r="4" spans="2:8" x14ac:dyDescent="0.25">
      <c r="B4" t="s">
        <v>107</v>
      </c>
      <c r="C4" t="s">
        <v>94</v>
      </c>
      <c r="D4" t="s">
        <v>102</v>
      </c>
    </row>
    <row r="5" spans="2:8" x14ac:dyDescent="0.25">
      <c r="B5" t="s">
        <v>108</v>
      </c>
      <c r="C5" t="s">
        <v>98</v>
      </c>
      <c r="D5" t="s">
        <v>103</v>
      </c>
    </row>
    <row r="6" spans="2:8" x14ac:dyDescent="0.25">
      <c r="B6" t="s">
        <v>105</v>
      </c>
      <c r="C6" t="s">
        <v>95</v>
      </c>
      <c r="D6" t="s">
        <v>104</v>
      </c>
    </row>
    <row r="7" spans="2:8" x14ac:dyDescent="0.25">
      <c r="B7" t="s">
        <v>106</v>
      </c>
      <c r="C7" t="s">
        <v>96</v>
      </c>
    </row>
    <row r="8" spans="2:8" x14ac:dyDescent="0.25">
      <c r="B8" t="s">
        <v>109</v>
      </c>
      <c r="C8" t="s">
        <v>97</v>
      </c>
    </row>
  </sheetData>
  <mergeCells count="3">
    <mergeCell ref="C3:D3"/>
    <mergeCell ref="E3:F3"/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4642-FD6B-4649-8729-D288914D598C}">
  <dimension ref="A1"/>
  <sheetViews>
    <sheetView workbookViewId="0">
      <selection activeCell="B2" sqref="B2:B6"/>
    </sheetView>
  </sheetViews>
  <sheetFormatPr defaultRowHeight="15" x14ac:dyDescent="0.25"/>
  <cols>
    <col min="2" max="2" width="13.710937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6F2A-64E7-4778-9A65-AD9556A63F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FF81-B8A2-4E00-A93F-03D761E928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Wall Inventory</vt:lpstr>
      <vt:lpstr>Drawer Inventory</vt:lpstr>
      <vt:lpstr>Office Inventory</vt:lpstr>
      <vt:lpstr>Brown Cabinet Inventory</vt:lpstr>
      <vt:lpstr>Temporary Cabinet Inventory</vt:lpstr>
      <vt:lpstr>Cabinet 3</vt:lpstr>
      <vt:lpstr>Cabinet 2</vt:lpstr>
      <vt:lpstr>Cabinet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CPC Intern</dc:creator>
  <cp:lastModifiedBy>Ryan Morimoto</cp:lastModifiedBy>
  <dcterms:created xsi:type="dcterms:W3CDTF">2018-06-20T16:42:00Z</dcterms:created>
  <dcterms:modified xsi:type="dcterms:W3CDTF">2018-07-11T20:00:42Z</dcterms:modified>
</cp:coreProperties>
</file>