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cker\USU\Teaching\Fall2020\repos\Fin5350\Fall2020\Assignments\Assignment02\"/>
    </mc:Choice>
  </mc:AlternateContent>
  <xr:revisionPtr revIDLastSave="0" documentId="13_ncr:1_{B224C471-2E59-44C1-A4F6-94F71E648A1C}" xr6:coauthVersionLast="36" xr6:coauthVersionMax="36" xr10:uidLastSave="{00000000-0000-0000-0000-000000000000}"/>
  <bookViews>
    <workbookView xWindow="0" yWindow="0" windowWidth="13305" windowHeight="6413" xr2:uid="{CC8DBE3D-1E90-485F-A7D9-4C5383E4A750}"/>
  </bookViews>
  <sheets>
    <sheet name="Bond 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8" i="1"/>
  <c r="G31" i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C19" i="1"/>
  <c r="G19" i="1" s="1"/>
  <c r="C20" i="1"/>
  <c r="G20" i="1" s="1"/>
  <c r="C21" i="1"/>
  <c r="G21" i="1" s="1"/>
  <c r="C22" i="1"/>
  <c r="G22" i="1" s="1"/>
  <c r="C23" i="1"/>
  <c r="G23" i="1" s="1"/>
  <c r="C24" i="1"/>
  <c r="G24" i="1" s="1"/>
  <c r="C25" i="1"/>
  <c r="G25" i="1" s="1"/>
  <c r="C26" i="1"/>
  <c r="G26" i="1" s="1"/>
  <c r="C27" i="1"/>
  <c r="G27" i="1" s="1"/>
  <c r="C28" i="1"/>
  <c r="G28" i="1" s="1"/>
  <c r="C29" i="1"/>
  <c r="D29" i="1" s="1"/>
  <c r="C30" i="1"/>
  <c r="G30" i="1" s="1"/>
  <c r="C8" i="1"/>
  <c r="G8" i="1" s="1"/>
  <c r="D8" i="1" l="1"/>
  <c r="D16" i="1"/>
  <c r="D15" i="1"/>
  <c r="D30" i="1"/>
  <c r="D14" i="1"/>
  <c r="D13" i="1"/>
  <c r="D25" i="1"/>
  <c r="D9" i="1"/>
  <c r="D24" i="1"/>
  <c r="G29" i="1"/>
  <c r="D23" i="1"/>
  <c r="D22" i="1"/>
  <c r="D20" i="1"/>
  <c r="D19" i="1"/>
  <c r="D17" i="1"/>
  <c r="D12" i="1"/>
  <c r="D28" i="1"/>
  <c r="D31" i="1"/>
  <c r="D21" i="1"/>
  <c r="D18" i="1"/>
  <c r="D27" i="1"/>
  <c r="D11" i="1"/>
  <c r="D26" i="1"/>
  <c r="D10" i="1"/>
  <c r="D33" i="1" l="1"/>
  <c r="G7" i="1" l="1"/>
  <c r="G33" i="1" s="1"/>
  <c r="K33" i="1"/>
</calcChain>
</file>

<file path=xl/sharedStrings.xml><?xml version="1.0" encoding="utf-8"?>
<sst xmlns="http://schemas.openxmlformats.org/spreadsheetml/2006/main" count="11" uniqueCount="10">
  <si>
    <t>Face Value</t>
  </si>
  <si>
    <t>Coupon Rate</t>
  </si>
  <si>
    <t>Payment Frequency</t>
  </si>
  <si>
    <t>Maturity (in years)</t>
  </si>
  <si>
    <t>Period</t>
  </si>
  <si>
    <t>Discount Factor</t>
  </si>
  <si>
    <t>Bond Cash Flow</t>
  </si>
  <si>
    <t>Present Value of Bond Cash Flow</t>
  </si>
  <si>
    <t>YTM</t>
  </si>
  <si>
    <t>The Bond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</si>
</sst>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/>
    <xf numFmtId="44" fontId="2" fillId="2" borderId="0" xfId="0" applyNumberFormat="1" applyFont="1" applyFill="1"/>
    <xf numFmtId="0" fontId="2" fillId="2" borderId="0" xfId="0" applyFont="1" applyFill="1" applyAlignment="1">
      <alignment horizontal="right"/>
    </xf>
    <xf numFmtId="10" fontId="0" fillId="2" borderId="0" xfId="0" applyNumberFormat="1" applyFill="1"/>
    <xf numFmtId="0" fontId="2" fillId="2" borderId="0" xfId="0" applyFont="1" applyFill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4674-B411-41D7-81F2-8EC5E39AE1A0}">
  <dimension ref="A1:K34"/>
  <sheetViews>
    <sheetView tabSelected="1" zoomScale="110" zoomScaleNormal="110" workbookViewId="0">
      <selection activeCell="B5" sqref="B5"/>
    </sheetView>
  </sheetViews>
  <sheetFormatPr defaultRowHeight="14.25" x14ac:dyDescent="0.45"/>
  <cols>
    <col min="1" max="1" width="17" bestFit="1" customWidth="1"/>
    <col min="2" max="2" width="13.3984375" bestFit="1" customWidth="1"/>
    <col min="3" max="3" width="13.6640625" bestFit="1" customWidth="1"/>
    <col min="4" max="4" width="27.73046875" bestFit="1" customWidth="1"/>
    <col min="7" max="7" width="10.46484375" bestFit="1" customWidth="1"/>
    <col min="11" max="11" width="9.86328125" bestFit="1" customWidth="1"/>
  </cols>
  <sheetData>
    <row r="1" spans="1:7" x14ac:dyDescent="0.45">
      <c r="A1" s="1" t="s">
        <v>0</v>
      </c>
      <c r="B1" s="3">
        <v>1000</v>
      </c>
    </row>
    <row r="2" spans="1:7" x14ac:dyDescent="0.45">
      <c r="A2" s="1" t="s">
        <v>1</v>
      </c>
      <c r="B2" s="4">
        <v>0.08</v>
      </c>
    </row>
    <row r="3" spans="1:7" x14ac:dyDescent="0.45">
      <c r="A3" s="1" t="s">
        <v>2</v>
      </c>
      <c r="B3">
        <v>2</v>
      </c>
    </row>
    <row r="4" spans="1:7" x14ac:dyDescent="0.45">
      <c r="A4" s="1" t="s">
        <v>3</v>
      </c>
      <c r="B4">
        <v>12</v>
      </c>
    </row>
    <row r="5" spans="1:7" x14ac:dyDescent="0.45">
      <c r="A5" s="1" t="s">
        <v>8</v>
      </c>
      <c r="B5" s="4">
        <v>7.4999999999999997E-2</v>
      </c>
    </row>
    <row r="7" spans="1:7" ht="14.65" thickBot="1" x14ac:dyDescent="0.5">
      <c r="A7" s="2" t="s">
        <v>4</v>
      </c>
      <c r="B7" s="2" t="s">
        <v>5</v>
      </c>
      <c r="C7" s="2" t="s">
        <v>6</v>
      </c>
      <c r="D7" s="2" t="s">
        <v>7</v>
      </c>
      <c r="G7" s="5">
        <f>-$D$33</f>
        <v>-1039.1120602705082</v>
      </c>
    </row>
    <row r="8" spans="1:7" x14ac:dyDescent="0.45">
      <c r="A8" s="6">
        <v>1</v>
      </c>
      <c r="B8" s="7">
        <f>1 /( (1 + $B$5/$B$3)^A8)</f>
        <v>0.96385542168674687</v>
      </c>
      <c r="C8" s="8">
        <f>$B$1*$B$2/$B$3</f>
        <v>40</v>
      </c>
      <c r="D8" s="8">
        <f>C8*B8</f>
        <v>38.554216867469876</v>
      </c>
      <c r="G8" s="5">
        <f>C8</f>
        <v>40</v>
      </c>
    </row>
    <row r="9" spans="1:7" x14ac:dyDescent="0.45">
      <c r="A9" s="6">
        <v>2</v>
      </c>
      <c r="B9" s="7">
        <f t="shared" ref="B9:B31" si="0">1 /( (1 + $B$5/$B$3)^A9)</f>
        <v>0.9290172739149366</v>
      </c>
      <c r="C9" s="8">
        <f t="shared" ref="C9:C30" si="1">$B$1*$B$2/$B$3</f>
        <v>40</v>
      </c>
      <c r="D9" s="8">
        <f t="shared" ref="D9:D31" si="2">C9*B9</f>
        <v>37.160690956597463</v>
      </c>
      <c r="G9" s="5">
        <f t="shared" ref="G9:G31" si="3">C9</f>
        <v>40</v>
      </c>
    </row>
    <row r="10" spans="1:7" x14ac:dyDescent="0.45">
      <c r="A10" s="6">
        <v>3</v>
      </c>
      <c r="B10" s="7">
        <f t="shared" si="0"/>
        <v>0.89543833630355341</v>
      </c>
      <c r="C10" s="8">
        <f t="shared" si="1"/>
        <v>40</v>
      </c>
      <c r="D10" s="8">
        <f t="shared" si="2"/>
        <v>35.817533452142136</v>
      </c>
      <c r="G10" s="5">
        <f t="shared" si="3"/>
        <v>40</v>
      </c>
    </row>
    <row r="11" spans="1:7" x14ac:dyDescent="0.45">
      <c r="A11" s="6">
        <v>4</v>
      </c>
      <c r="B11" s="7">
        <f t="shared" si="0"/>
        <v>0.86307309523234044</v>
      </c>
      <c r="C11" s="8">
        <f t="shared" si="1"/>
        <v>40</v>
      </c>
      <c r="D11" s="8">
        <f t="shared" si="2"/>
        <v>34.522923809293616</v>
      </c>
      <c r="G11" s="5">
        <f t="shared" si="3"/>
        <v>40</v>
      </c>
    </row>
    <row r="12" spans="1:7" x14ac:dyDescent="0.45">
      <c r="A12" s="6">
        <v>5</v>
      </c>
      <c r="B12" s="7">
        <f t="shared" si="0"/>
        <v>0.83187768215165325</v>
      </c>
      <c r="C12" s="8">
        <f t="shared" si="1"/>
        <v>40</v>
      </c>
      <c r="D12" s="8">
        <f t="shared" si="2"/>
        <v>33.275107286066131</v>
      </c>
      <c r="G12" s="5">
        <f t="shared" si="3"/>
        <v>40</v>
      </c>
    </row>
    <row r="13" spans="1:7" x14ac:dyDescent="0.45">
      <c r="A13" s="6">
        <v>6</v>
      </c>
      <c r="B13" s="7">
        <f t="shared" si="0"/>
        <v>0.80180981412207541</v>
      </c>
      <c r="C13" s="8">
        <f t="shared" si="1"/>
        <v>40</v>
      </c>
      <c r="D13" s="8">
        <f t="shared" si="2"/>
        <v>32.072392564883017</v>
      </c>
      <c r="G13" s="5">
        <f t="shared" si="3"/>
        <v>40</v>
      </c>
    </row>
    <row r="14" spans="1:7" x14ac:dyDescent="0.45">
      <c r="A14" s="6">
        <v>7</v>
      </c>
      <c r="B14" s="7">
        <f t="shared" si="0"/>
        <v>0.77282873650320516</v>
      </c>
      <c r="C14" s="8">
        <f t="shared" si="1"/>
        <v>40</v>
      </c>
      <c r="D14" s="8">
        <f t="shared" si="2"/>
        <v>30.913149460128206</v>
      </c>
      <c r="G14" s="5">
        <f t="shared" si="3"/>
        <v>40</v>
      </c>
    </row>
    <row r="15" spans="1:7" x14ac:dyDescent="0.45">
      <c r="A15" s="6">
        <v>8</v>
      </c>
      <c r="B15" s="7">
        <f t="shared" si="0"/>
        <v>0.74489516771393249</v>
      </c>
      <c r="C15" s="8">
        <f t="shared" si="1"/>
        <v>40</v>
      </c>
      <c r="D15" s="8">
        <f t="shared" si="2"/>
        <v>29.795806708557301</v>
      </c>
      <c r="G15" s="5">
        <f t="shared" si="3"/>
        <v>40</v>
      </c>
    </row>
    <row r="16" spans="1:7" x14ac:dyDescent="0.45">
      <c r="A16" s="6">
        <v>9</v>
      </c>
      <c r="B16" s="7">
        <f t="shared" si="0"/>
        <v>0.71797124598933248</v>
      </c>
      <c r="C16" s="8">
        <f t="shared" si="1"/>
        <v>40</v>
      </c>
      <c r="D16" s="8">
        <f t="shared" si="2"/>
        <v>28.718849839573299</v>
      </c>
      <c r="G16" s="5">
        <f t="shared" si="3"/>
        <v>40</v>
      </c>
    </row>
    <row r="17" spans="1:11" x14ac:dyDescent="0.45">
      <c r="A17" s="6">
        <v>10</v>
      </c>
      <c r="B17" s="7">
        <f t="shared" si="0"/>
        <v>0.69202047806200706</v>
      </c>
      <c r="C17" s="8">
        <f t="shared" si="1"/>
        <v>40</v>
      </c>
      <c r="D17" s="8">
        <f t="shared" si="2"/>
        <v>27.680819122480283</v>
      </c>
      <c r="G17" s="5">
        <f t="shared" si="3"/>
        <v>40</v>
      </c>
    </row>
    <row r="18" spans="1:11" x14ac:dyDescent="0.45">
      <c r="A18" s="6">
        <v>11</v>
      </c>
      <c r="B18" s="7">
        <f t="shared" si="0"/>
        <v>0.66700768969832003</v>
      </c>
      <c r="C18" s="8">
        <f t="shared" si="1"/>
        <v>40</v>
      </c>
      <c r="D18" s="8">
        <f t="shared" si="2"/>
        <v>26.680307587932802</v>
      </c>
      <c r="G18" s="5">
        <f t="shared" si="3"/>
        <v>40</v>
      </c>
    </row>
    <row r="19" spans="1:11" x14ac:dyDescent="0.45">
      <c r="A19" s="6">
        <v>12</v>
      </c>
      <c r="B19" s="7">
        <f t="shared" si="0"/>
        <v>0.64289897802247697</v>
      </c>
      <c r="C19" s="8">
        <f t="shared" si="1"/>
        <v>40</v>
      </c>
      <c r="D19" s="8">
        <f t="shared" si="2"/>
        <v>25.715959120899079</v>
      </c>
      <c r="G19" s="5">
        <f t="shared" si="3"/>
        <v>40</v>
      </c>
    </row>
    <row r="20" spans="1:11" x14ac:dyDescent="0.45">
      <c r="A20" s="6">
        <v>13</v>
      </c>
      <c r="B20" s="7">
        <f t="shared" si="0"/>
        <v>0.61966166556383329</v>
      </c>
      <c r="C20" s="8">
        <f t="shared" si="1"/>
        <v>40</v>
      </c>
      <c r="D20" s="8">
        <f t="shared" si="2"/>
        <v>24.786466622553331</v>
      </c>
      <c r="G20" s="5">
        <f t="shared" si="3"/>
        <v>40</v>
      </c>
    </row>
    <row r="21" spans="1:11" x14ac:dyDescent="0.45">
      <c r="A21" s="6">
        <v>14</v>
      </c>
      <c r="B21" s="7">
        <f t="shared" si="0"/>
        <v>0.59726425596514043</v>
      </c>
      <c r="C21" s="8">
        <f t="shared" si="1"/>
        <v>40</v>
      </c>
      <c r="D21" s="8">
        <f t="shared" si="2"/>
        <v>23.890570238605619</v>
      </c>
      <c r="G21" s="5">
        <f t="shared" si="3"/>
        <v>40</v>
      </c>
    </row>
    <row r="22" spans="1:11" x14ac:dyDescent="0.45">
      <c r="A22" s="6">
        <v>15</v>
      </c>
      <c r="B22" s="7">
        <f t="shared" si="0"/>
        <v>0.57567639129170156</v>
      </c>
      <c r="C22" s="8">
        <f t="shared" si="1"/>
        <v>40</v>
      </c>
      <c r="D22" s="8">
        <f t="shared" si="2"/>
        <v>23.027055651668064</v>
      </c>
      <c r="G22" s="5">
        <f>C22</f>
        <v>40</v>
      </c>
    </row>
    <row r="23" spans="1:11" x14ac:dyDescent="0.45">
      <c r="A23" s="6">
        <v>16</v>
      </c>
      <c r="B23" s="7">
        <f t="shared" si="0"/>
        <v>0.55486881088356765</v>
      </c>
      <c r="C23" s="8">
        <f t="shared" si="1"/>
        <v>40</v>
      </c>
      <c r="D23" s="8">
        <f t="shared" si="2"/>
        <v>22.194752435342707</v>
      </c>
      <c r="G23" s="5">
        <f t="shared" si="3"/>
        <v>40</v>
      </c>
    </row>
    <row r="24" spans="1:11" x14ac:dyDescent="0.45">
      <c r="A24" s="6">
        <v>17</v>
      </c>
      <c r="B24" s="7">
        <f t="shared" si="0"/>
        <v>0.53481331169500501</v>
      </c>
      <c r="C24" s="8">
        <f t="shared" si="1"/>
        <v>40</v>
      </c>
      <c r="D24" s="8">
        <f t="shared" si="2"/>
        <v>21.392532467800201</v>
      </c>
      <c r="G24" s="5">
        <f t="shared" si="3"/>
        <v>40</v>
      </c>
    </row>
    <row r="25" spans="1:11" x14ac:dyDescent="0.45">
      <c r="A25" s="6">
        <v>18</v>
      </c>
      <c r="B25" s="7">
        <f t="shared" si="0"/>
        <v>0.51548271006747459</v>
      </c>
      <c r="C25" s="8">
        <f t="shared" si="1"/>
        <v>40</v>
      </c>
      <c r="D25" s="8">
        <f t="shared" si="2"/>
        <v>20.619308402698984</v>
      </c>
      <c r="G25" s="5">
        <f t="shared" si="3"/>
        <v>40</v>
      </c>
    </row>
    <row r="26" spans="1:11" x14ac:dyDescent="0.45">
      <c r="A26" s="6">
        <v>19</v>
      </c>
      <c r="B26" s="7">
        <f t="shared" si="0"/>
        <v>0.49685080488431282</v>
      </c>
      <c r="C26" s="8">
        <f t="shared" si="1"/>
        <v>40</v>
      </c>
      <c r="D26" s="8">
        <f t="shared" si="2"/>
        <v>19.874032195372514</v>
      </c>
      <c r="G26" s="5">
        <f t="shared" si="3"/>
        <v>40</v>
      </c>
    </row>
    <row r="27" spans="1:11" x14ac:dyDescent="0.45">
      <c r="A27" s="6">
        <v>20</v>
      </c>
      <c r="B27" s="7">
        <f t="shared" si="0"/>
        <v>0.47889234205716891</v>
      </c>
      <c r="C27" s="8">
        <f t="shared" si="1"/>
        <v>40</v>
      </c>
      <c r="D27" s="8">
        <f t="shared" si="2"/>
        <v>19.155693682286756</v>
      </c>
      <c r="G27" s="5">
        <f t="shared" si="3"/>
        <v>40</v>
      </c>
    </row>
    <row r="28" spans="1:11" x14ac:dyDescent="0.45">
      <c r="A28" s="6">
        <v>21</v>
      </c>
      <c r="B28" s="7">
        <f t="shared" si="0"/>
        <v>0.46158298029606631</v>
      </c>
      <c r="C28" s="8">
        <f t="shared" si="1"/>
        <v>40</v>
      </c>
      <c r="D28" s="8">
        <f t="shared" si="2"/>
        <v>18.463319211842652</v>
      </c>
      <c r="G28" s="5">
        <f t="shared" si="3"/>
        <v>40</v>
      </c>
    </row>
    <row r="29" spans="1:11" x14ac:dyDescent="0.45">
      <c r="A29" s="6">
        <v>22</v>
      </c>
      <c r="B29" s="7">
        <f t="shared" si="0"/>
        <v>0.44489925811669045</v>
      </c>
      <c r="C29" s="8">
        <f t="shared" si="1"/>
        <v>40</v>
      </c>
      <c r="D29" s="8">
        <f t="shared" si="2"/>
        <v>17.795970324667618</v>
      </c>
      <c r="G29" s="5">
        <f t="shared" si="3"/>
        <v>40</v>
      </c>
    </row>
    <row r="30" spans="1:11" x14ac:dyDescent="0.45">
      <c r="A30" s="6">
        <v>23</v>
      </c>
      <c r="B30" s="7">
        <f t="shared" si="0"/>
        <v>0.42881856204018354</v>
      </c>
      <c r="C30" s="8">
        <f t="shared" si="1"/>
        <v>40</v>
      </c>
      <c r="D30" s="8">
        <f t="shared" si="2"/>
        <v>17.152742481607341</v>
      </c>
      <c r="G30" s="5">
        <f t="shared" si="3"/>
        <v>40</v>
      </c>
    </row>
    <row r="31" spans="1:11" x14ac:dyDescent="0.45">
      <c r="A31" s="6">
        <v>24</v>
      </c>
      <c r="B31" s="7">
        <f t="shared" si="0"/>
        <v>0.4133190959423455</v>
      </c>
      <c r="C31" s="8">
        <f>$B$1*$B$2/$B$3 + $B$1</f>
        <v>1040</v>
      </c>
      <c r="D31" s="8">
        <f t="shared" si="2"/>
        <v>429.85185978003932</v>
      </c>
      <c r="G31" s="5">
        <f t="shared" si="3"/>
        <v>1040</v>
      </c>
    </row>
    <row r="32" spans="1:11" x14ac:dyDescent="0.45">
      <c r="K32">
        <v>4379.57</v>
      </c>
    </row>
    <row r="33" spans="1:11" x14ac:dyDescent="0.45">
      <c r="A33" s="13" t="s">
        <v>9</v>
      </c>
      <c r="B33" s="13"/>
      <c r="C33" s="13"/>
      <c r="D33" s="10">
        <f>SUM(D8:D31)</f>
        <v>1039.1120602705082</v>
      </c>
      <c r="F33" s="11" t="s">
        <v>8</v>
      </c>
      <c r="G33" s="12">
        <f>IRR(G7:G31)*$B$3</f>
        <v>7.5000000001334666E-2</v>
      </c>
      <c r="J33">
        <v>10000</v>
      </c>
      <c r="K33" s="5">
        <f>D33*J33</f>
        <v>10391120.602705082</v>
      </c>
    </row>
    <row r="34" spans="1:11" x14ac:dyDescent="0.45">
      <c r="A34" s="9"/>
      <c r="B34" s="9"/>
      <c r="C34" s="9"/>
    </row>
  </sheetData>
  <mergeCells count="1">
    <mergeCell ref="A33:C33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Jicker</dc:creator>
  <cp:lastModifiedBy>Jicker</cp:lastModifiedBy>
  <dcterms:created xsi:type="dcterms:W3CDTF">2020-10-21T20:17:02Z</dcterms:created>
  <dcterms:modified xsi:type="dcterms:W3CDTF">2020-10-21T22:20:09Z</dcterms:modified>
</cp:coreProperties>
</file>