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Jicker\USU\Teaching\Fall2020\repos\Fin5350\Fall2020\Assignments\Assignment02\"/>
    </mc:Choice>
  </mc:AlternateContent>
  <xr:revisionPtr revIDLastSave="0" documentId="13_ncr:1_{7EEF4F11-6517-4909-9519-F862F89AF747}" xr6:coauthVersionLast="36" xr6:coauthVersionMax="36" xr10:uidLastSave="{00000000-0000-0000-0000-000000000000}"/>
  <bookViews>
    <workbookView xWindow="0" yWindow="0" windowWidth="17265" windowHeight="7988" activeTab="2" xr2:uid="{00000000-000D-0000-FFFF-FFFF00000000}"/>
  </bookViews>
  <sheets>
    <sheet name="Computational Thinking" sheetId="2" r:id="rId1"/>
    <sheet name="Number Guessing Game" sheetId="3" r:id="rId2"/>
    <sheet name="Bond Price &amp; Yield" sheetId="5" r:id="rId3"/>
    <sheet name="Backup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5" l="1"/>
  <c r="I13" i="5" s="1"/>
  <c r="H13" i="5"/>
  <c r="J13" i="5"/>
  <c r="H14" i="5" s="1"/>
  <c r="L13" i="5"/>
  <c r="L14" i="5"/>
  <c r="J14" i="5" s="1"/>
  <c r="L15" i="5"/>
  <c r="J15" i="5" s="1"/>
  <c r="L16" i="5"/>
  <c r="J16" i="5" s="1"/>
  <c r="L17" i="5"/>
  <c r="J17" i="5" s="1"/>
  <c r="L18" i="5"/>
  <c r="J18" i="5" s="1"/>
  <c r="J19" i="5"/>
  <c r="L19" i="5"/>
  <c r="L20" i="5"/>
  <c r="J20" i="5" s="1"/>
  <c r="L21" i="5"/>
  <c r="J21" i="5" s="1"/>
  <c r="L22" i="5"/>
  <c r="J22" i="5" s="1"/>
  <c r="L23" i="5"/>
  <c r="J23" i="5" s="1"/>
  <c r="L24" i="5"/>
  <c r="J24" i="5" s="1"/>
  <c r="F5" i="5"/>
  <c r="L12" i="5"/>
  <c r="L11" i="5"/>
  <c r="I11" i="5"/>
  <c r="C12" i="5"/>
  <c r="C13" i="5"/>
  <c r="C14" i="5"/>
  <c r="C15" i="5"/>
  <c r="C16" i="5"/>
  <c r="D16" i="5" s="1"/>
  <c r="C17" i="5"/>
  <c r="D17" i="5" s="1"/>
  <c r="C18" i="5"/>
  <c r="D18" i="5" s="1"/>
  <c r="C19" i="5"/>
  <c r="D19" i="5" s="1"/>
  <c r="C20" i="5"/>
  <c r="D20" i="5" s="1"/>
  <c r="C11" i="5"/>
  <c r="D11" i="5" s="1"/>
  <c r="B20" i="5"/>
  <c r="B12" i="5"/>
  <c r="B13" i="5"/>
  <c r="B14" i="5"/>
  <c r="B15" i="5"/>
  <c r="B16" i="5"/>
  <c r="B17" i="5"/>
  <c r="B18" i="5"/>
  <c r="B19" i="5"/>
  <c r="B11" i="5"/>
  <c r="F6" i="3"/>
  <c r="G6" i="3" s="1"/>
  <c r="H15" i="5" l="1"/>
  <c r="G15" i="5"/>
  <c r="I15" i="5" s="1"/>
  <c r="G16" i="5" s="1"/>
  <c r="I16" i="5" s="1"/>
  <c r="G17" i="5" s="1"/>
  <c r="I17" i="5" s="1"/>
  <c r="G18" i="5" s="1"/>
  <c r="I18" i="5" s="1"/>
  <c r="G19" i="5" s="1"/>
  <c r="I19" i="5" s="1"/>
  <c r="G20" i="5" s="1"/>
  <c r="I20" i="5" s="1"/>
  <c r="G21" i="5" s="1"/>
  <c r="I21" i="5" s="1"/>
  <c r="G22" i="5" s="1"/>
  <c r="I22" i="5" s="1"/>
  <c r="G23" i="5" s="1"/>
  <c r="I23" i="5" s="1"/>
  <c r="G24" i="5" s="1"/>
  <c r="I24" i="5" s="1"/>
  <c r="H16" i="5"/>
  <c r="H17" i="5" s="1"/>
  <c r="H18" i="5" s="1"/>
  <c r="H19" i="5" s="1"/>
  <c r="H20" i="5" s="1"/>
  <c r="H21" i="5" s="1"/>
  <c r="H22" i="5" s="1"/>
  <c r="H23" i="5" s="1"/>
  <c r="H24" i="5" s="1"/>
  <c r="G14" i="5"/>
  <c r="I14" i="5" s="1"/>
  <c r="J12" i="5"/>
  <c r="J11" i="5"/>
  <c r="D14" i="5"/>
  <c r="D15" i="5"/>
  <c r="D13" i="5"/>
  <c r="D12" i="5"/>
  <c r="E7" i="3"/>
  <c r="D7" i="3"/>
  <c r="F6" i="1"/>
  <c r="G12" i="5" l="1"/>
  <c r="I12" i="5" s="1"/>
  <c r="H12" i="5"/>
  <c r="D22" i="5"/>
  <c r="G6" i="1"/>
  <c r="D7" i="1" s="1"/>
  <c r="F7" i="3"/>
  <c r="G7" i="3" s="1"/>
  <c r="E7" i="1" l="1"/>
  <c r="F7" i="1" s="1"/>
  <c r="G7" i="1" s="1"/>
  <c r="E8" i="1" l="1"/>
  <c r="D8" i="1"/>
  <c r="F8" i="1" l="1"/>
  <c r="G8" i="1" s="1"/>
  <c r="D9" i="1" l="1"/>
  <c r="E9" i="1"/>
  <c r="F9" i="1" l="1"/>
  <c r="G9" i="1" s="1"/>
  <c r="D10" i="1" s="1"/>
  <c r="E10" i="1" l="1"/>
  <c r="F10" i="1" s="1"/>
  <c r="G10" i="1" s="1"/>
  <c r="D11" i="1" l="1"/>
  <c r="E11" i="1"/>
  <c r="F11" i="1" l="1"/>
  <c r="G11" i="1" s="1"/>
  <c r="D12" i="1" l="1"/>
  <c r="E12" i="1"/>
  <c r="F12" i="1" l="1"/>
  <c r="G12" i="1" s="1"/>
</calcChain>
</file>

<file path=xl/sharedStrings.xml><?xml version="1.0" encoding="utf-8"?>
<sst xmlns="http://schemas.openxmlformats.org/spreadsheetml/2006/main" count="38" uniqueCount="28">
  <si>
    <t>Try</t>
  </si>
  <si>
    <t>Lower</t>
  </si>
  <si>
    <t>Upper</t>
  </si>
  <si>
    <t>Status</t>
  </si>
  <si>
    <t>Guess</t>
  </si>
  <si>
    <t>The Guess:</t>
  </si>
  <si>
    <t>* designing computations that get computers to do jobs for us, and</t>
  </si>
  <si>
    <t>* explaining and interpreting the world as a complex of information processes</t>
  </si>
  <si>
    <t>Computational thinking is the mental skills and practices for</t>
  </si>
  <si>
    <t xml:space="preserve">   Two more ways of thinking:</t>
  </si>
  <si>
    <t xml:space="preserve">     * Statistical thinking (please take my FIN 5330 course)</t>
  </si>
  <si>
    <t xml:space="preserve">     * Arbitrage thinking (every course I teach, but especially FIN 6470)</t>
  </si>
  <si>
    <t>Computational Statistical Catallactics</t>
  </si>
  <si>
    <t>IF(F7=$E$2,"Found",IF(F7&gt;$E$2,"Too High", "Too Low"))</t>
  </si>
  <si>
    <t>Face Value</t>
  </si>
  <si>
    <t>YTM</t>
  </si>
  <si>
    <t>Coupon Rate</t>
  </si>
  <si>
    <t>Maturity (in years)</t>
  </si>
  <si>
    <t>Frequency</t>
  </si>
  <si>
    <t>Period</t>
  </si>
  <si>
    <t>Cash Flows</t>
  </si>
  <si>
    <t>Discount Factor</t>
  </si>
  <si>
    <t>Present Value of Cash Flows</t>
  </si>
  <si>
    <t>Tries</t>
  </si>
  <si>
    <t>Price Difference</t>
  </si>
  <si>
    <t>Price</t>
  </si>
  <si>
    <t>Market Bond Price</t>
  </si>
  <si>
    <t>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</si>
</sst>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4" tint="-0.249977111117893"/>
      <name val="Calibri"/>
      <family val="2"/>
      <scheme val="minor"/>
    </font>
    <font>
      <sz val="28"/>
      <color theme="5"/>
      <name val="Calibri"/>
      <family val="2"/>
      <scheme val="minor"/>
    </font>
    <font>
      <sz val="24"/>
      <color theme="5"/>
      <name val="Calibri"/>
      <family val="2"/>
      <scheme val="minor"/>
    </font>
    <font>
      <sz val="28"/>
      <color theme="7"/>
      <name val="Calibri"/>
      <family val="2"/>
      <scheme val="minor"/>
    </font>
    <font>
      <sz val="24"/>
      <color theme="7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6" fillId="5" borderId="5" xfId="0" applyFont="1" applyFill="1" applyBorder="1" applyAlignment="1">
      <alignment vertical="top"/>
    </xf>
    <xf numFmtId="0" fontId="6" fillId="5" borderId="0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8" fillId="2" borderId="1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left" vertical="top"/>
    </xf>
    <xf numFmtId="0" fontId="7" fillId="5" borderId="0" xfId="0" applyFont="1" applyFill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7" fillId="5" borderId="7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7" fillId="5" borderId="8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49" fontId="5" fillId="3" borderId="5" xfId="0" applyNumberFormat="1" applyFont="1" applyFill="1" applyBorder="1" applyAlignment="1">
      <alignment horizontal="center" vertical="top" wrapText="1"/>
    </xf>
    <xf numFmtId="49" fontId="5" fillId="3" borderId="0" xfId="0" applyNumberFormat="1" applyFont="1" applyFill="1" applyBorder="1" applyAlignment="1">
      <alignment horizontal="center" vertical="top" wrapText="1"/>
    </xf>
    <xf numFmtId="49" fontId="5" fillId="3" borderId="6" xfId="0" applyNumberFormat="1" applyFont="1" applyFill="1" applyBorder="1" applyAlignment="1">
      <alignment horizontal="center" vertical="top" wrapText="1"/>
    </xf>
    <xf numFmtId="49" fontId="5" fillId="3" borderId="7" xfId="0" applyNumberFormat="1" applyFont="1" applyFill="1" applyBorder="1" applyAlignment="1">
      <alignment horizontal="center" vertical="top" wrapText="1"/>
    </xf>
    <xf numFmtId="49" fontId="5" fillId="3" borderId="1" xfId="0" applyNumberFormat="1" applyFont="1" applyFill="1" applyBorder="1" applyAlignment="1">
      <alignment horizontal="center" vertical="top" wrapText="1"/>
    </xf>
    <xf numFmtId="49" fontId="5" fillId="3" borderId="8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left" vertical="top"/>
    </xf>
    <xf numFmtId="0" fontId="6" fillId="5" borderId="3" xfId="0" applyFont="1" applyFill="1" applyBorder="1" applyAlignment="1">
      <alignment horizontal="left" vertical="top"/>
    </xf>
    <xf numFmtId="0" fontId="6" fillId="5" borderId="4" xfId="0" applyFont="1" applyFill="1" applyBorder="1" applyAlignment="1">
      <alignment horizontal="left" vertical="top"/>
    </xf>
    <xf numFmtId="0" fontId="6" fillId="5" borderId="5" xfId="0" applyFont="1" applyFill="1" applyBorder="1" applyAlignment="1">
      <alignment horizontal="left" vertical="top"/>
    </xf>
    <xf numFmtId="0" fontId="6" fillId="5" borderId="0" xfId="0" applyFont="1" applyFill="1" applyBorder="1" applyAlignment="1">
      <alignment horizontal="left" vertical="top"/>
    </xf>
    <xf numFmtId="0" fontId="6" fillId="5" borderId="6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Q33"/>
  <sheetViews>
    <sheetView topLeftCell="A4" workbookViewId="0">
      <selection activeCell="C26" sqref="C26:Q27"/>
    </sheetView>
  </sheetViews>
  <sheetFormatPr defaultRowHeight="14.25" x14ac:dyDescent="0.45"/>
  <sheetData>
    <row r="4" spans="3:17" ht="14.65" thickBot="1" x14ac:dyDescent="0.5"/>
    <row r="5" spans="3:17" ht="14.55" customHeight="1" x14ac:dyDescent="0.45">
      <c r="C5" s="26" t="s">
        <v>8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8"/>
    </row>
    <row r="6" spans="3:17" ht="14.55" customHeight="1" x14ac:dyDescent="0.45"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1"/>
    </row>
    <row r="7" spans="3:17" ht="14.55" customHeight="1" x14ac:dyDescent="0.45"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1"/>
    </row>
    <row r="8" spans="3:17" ht="14.55" customHeight="1" x14ac:dyDescent="0.45">
      <c r="C8" s="29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1"/>
    </row>
    <row r="9" spans="3:17" ht="14.55" customHeight="1" x14ac:dyDescent="0.45">
      <c r="C9" s="29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1"/>
    </row>
    <row r="10" spans="3:17" ht="14.55" customHeight="1" x14ac:dyDescent="0.45"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</row>
    <row r="11" spans="3:17" ht="14.55" customHeight="1" x14ac:dyDescent="0.45">
      <c r="C11" s="32" t="s">
        <v>6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4"/>
    </row>
    <row r="12" spans="3:17" ht="14.55" customHeight="1" x14ac:dyDescent="0.45">
      <c r="C12" s="32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4"/>
    </row>
    <row r="13" spans="3:17" ht="14.55" customHeight="1" x14ac:dyDescent="0.45"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8"/>
    </row>
    <row r="14" spans="3:17" ht="14.55" customHeight="1" x14ac:dyDescent="0.45">
      <c r="C14" s="35" t="s">
        <v>7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7"/>
    </row>
    <row r="15" spans="3:17" ht="14.55" customHeight="1" x14ac:dyDescent="0.45"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7"/>
    </row>
    <row r="16" spans="3:17" ht="14.55" customHeight="1" x14ac:dyDescent="0.45"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7"/>
    </row>
    <row r="17" spans="3:17" ht="14.55" customHeight="1" thickBot="1" x14ac:dyDescent="0.5">
      <c r="C17" s="38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40"/>
    </row>
    <row r="18" spans="3:17" ht="14.55" customHeight="1" x14ac:dyDescent="0.4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ht="14.55" customHeight="1" thickBot="1" x14ac:dyDescent="0.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3:17" ht="17.55" customHeight="1" x14ac:dyDescent="0.45">
      <c r="C20" s="41" t="s">
        <v>9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3:17" ht="17.55" customHeight="1" x14ac:dyDescent="0.45">
      <c r="C21" s="44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6"/>
    </row>
    <row r="22" spans="3:17" ht="14.55" customHeight="1" x14ac:dyDescent="0.45">
      <c r="C22" s="44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6"/>
    </row>
    <row r="23" spans="3:17" ht="17.55" customHeight="1" x14ac:dyDescent="0.45">
      <c r="C23" s="11" t="s">
        <v>10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</row>
    <row r="24" spans="3:17" ht="17.55" customHeight="1" x14ac:dyDescent="0.45"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</row>
    <row r="25" spans="3:17" ht="14.55" customHeight="1" x14ac:dyDescent="0.45"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5"/>
    </row>
    <row r="26" spans="3:17" ht="17.55" customHeight="1" x14ac:dyDescent="0.45">
      <c r="C26" s="11" t="s">
        <v>11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</row>
    <row r="27" spans="3:17" ht="17.55" customHeight="1" thickBot="1" x14ac:dyDescent="0.5"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6"/>
    </row>
    <row r="30" spans="3:17" ht="14.65" thickBot="1" x14ac:dyDescent="0.5"/>
    <row r="31" spans="3:17" x14ac:dyDescent="0.45">
      <c r="C31" s="17" t="s">
        <v>12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9"/>
    </row>
    <row r="32" spans="3:17" x14ac:dyDescent="0.45"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2"/>
    </row>
    <row r="33" spans="3:17" ht="14.65" thickBot="1" x14ac:dyDescent="0.5"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5"/>
    </row>
  </sheetData>
  <mergeCells count="7">
    <mergeCell ref="C26:Q27"/>
    <mergeCell ref="C31:Q33"/>
    <mergeCell ref="C5:Q9"/>
    <mergeCell ref="C11:Q12"/>
    <mergeCell ref="C14:Q17"/>
    <mergeCell ref="C20:Q22"/>
    <mergeCell ref="C23:Q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H16"/>
  <sheetViews>
    <sheetView zoomScale="160" zoomScaleNormal="160" workbookViewId="0">
      <selection activeCell="G6" sqref="G6"/>
    </sheetView>
  </sheetViews>
  <sheetFormatPr defaultRowHeight="14.25" x14ac:dyDescent="0.45"/>
  <sheetData>
    <row r="1" spans="3:8" ht="14.65" thickBot="1" x14ac:dyDescent="0.5"/>
    <row r="2" spans="3:8" ht="14.65" thickBot="1" x14ac:dyDescent="0.5">
      <c r="C2" s="47" t="s">
        <v>5</v>
      </c>
      <c r="D2" s="48"/>
      <c r="E2" s="9">
        <v>9</v>
      </c>
    </row>
    <row r="5" spans="3:8" ht="14.65" thickBot="1" x14ac:dyDescent="0.5">
      <c r="C5" s="10" t="s">
        <v>0</v>
      </c>
      <c r="D5" s="10" t="s">
        <v>1</v>
      </c>
      <c r="E5" s="10" t="s">
        <v>2</v>
      </c>
      <c r="F5" s="10" t="s">
        <v>4</v>
      </c>
      <c r="G5" s="10" t="s">
        <v>3</v>
      </c>
    </row>
    <row r="6" spans="3:8" x14ac:dyDescent="0.45">
      <c r="C6" s="1">
        <v>1</v>
      </c>
      <c r="D6" s="1">
        <v>1</v>
      </c>
      <c r="E6" s="1">
        <v>100</v>
      </c>
      <c r="F6" s="1">
        <f>INT(0.5*(D6+E6))</f>
        <v>50</v>
      </c>
      <c r="G6" s="1" t="str">
        <f>IF(F6=$E$2,"Found",IF(F6&gt;$E$2,"Too High", "Too Low"))</f>
        <v>Too High</v>
      </c>
      <c r="H6" s="1"/>
    </row>
    <row r="7" spans="3:8" x14ac:dyDescent="0.45">
      <c r="C7" s="1">
        <v>2</v>
      </c>
      <c r="D7" s="1">
        <f>IF(G6="Too Low",F6,D6)</f>
        <v>1</v>
      </c>
      <c r="E7" s="1">
        <f>IF(G6="Too High", F6,E6)</f>
        <v>50</v>
      </c>
      <c r="F7" s="1">
        <f>INT(0.5*(E7+D7))</f>
        <v>25</v>
      </c>
      <c r="G7" s="1" t="str">
        <f t="shared" ref="G7" si="0">IF(F7=$E$2,"Found",IF(F7&gt;$E$2,"Too High", "Too Low"))</f>
        <v>Too High</v>
      </c>
      <c r="H7" s="1"/>
    </row>
    <row r="8" spans="3:8" x14ac:dyDescent="0.45">
      <c r="C8" s="1"/>
      <c r="D8" s="1"/>
      <c r="E8" s="1"/>
      <c r="F8" s="1"/>
      <c r="G8" s="1"/>
      <c r="H8" s="1"/>
    </row>
    <row r="9" spans="3:8" x14ac:dyDescent="0.45">
      <c r="C9" s="1"/>
      <c r="D9" s="1"/>
      <c r="E9" s="1"/>
      <c r="F9" s="1"/>
      <c r="G9" s="1"/>
      <c r="H9" s="1"/>
    </row>
    <row r="10" spans="3:8" x14ac:dyDescent="0.45">
      <c r="C10" s="1"/>
      <c r="D10" s="1"/>
      <c r="E10" s="1"/>
      <c r="F10" s="1"/>
      <c r="G10" s="1"/>
      <c r="H10" s="1"/>
    </row>
    <row r="11" spans="3:8" x14ac:dyDescent="0.45">
      <c r="C11" s="1"/>
      <c r="D11" s="1"/>
      <c r="E11" s="1"/>
      <c r="F11" s="1"/>
      <c r="G11" s="1"/>
      <c r="H11" s="1"/>
    </row>
    <row r="12" spans="3:8" x14ac:dyDescent="0.45">
      <c r="C12" s="1"/>
      <c r="D12" s="1"/>
      <c r="E12" s="1"/>
      <c r="F12" s="1"/>
      <c r="G12" s="1"/>
      <c r="H12" s="1"/>
    </row>
    <row r="13" spans="3:8" x14ac:dyDescent="0.45">
      <c r="C13" s="1"/>
      <c r="D13" s="1"/>
      <c r="E13" s="1"/>
      <c r="F13" s="1"/>
      <c r="G13" s="1"/>
      <c r="H13" s="1"/>
    </row>
    <row r="14" spans="3:8" x14ac:dyDescent="0.45">
      <c r="C14" s="1"/>
      <c r="D14" s="1"/>
      <c r="E14" s="1"/>
      <c r="F14" s="1"/>
      <c r="G14" s="1"/>
      <c r="H14" s="1"/>
    </row>
    <row r="15" spans="3:8" x14ac:dyDescent="0.45">
      <c r="C15" s="1"/>
      <c r="D15" s="1"/>
      <c r="E15" s="1"/>
      <c r="F15" s="1"/>
      <c r="G15" s="1"/>
      <c r="H15" s="1"/>
    </row>
    <row r="16" spans="3:8" x14ac:dyDescent="0.45">
      <c r="C16" s="1"/>
      <c r="D16" s="1"/>
      <c r="E16" s="1"/>
      <c r="F16" s="1"/>
      <c r="G16" s="1"/>
      <c r="H16" s="1"/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A15E-CF0D-499E-AB4C-449680F67085}">
  <dimension ref="A3:L24"/>
  <sheetViews>
    <sheetView tabSelected="1" topLeftCell="B1" zoomScale="140" zoomScaleNormal="140" workbookViewId="0">
      <selection activeCell="F4" sqref="F4"/>
    </sheetView>
  </sheetViews>
  <sheetFormatPr defaultRowHeight="14.25" x14ac:dyDescent="0.45"/>
  <cols>
    <col min="2" max="2" width="15.46484375" bestFit="1" customWidth="1"/>
    <col min="3" max="3" width="13.265625" bestFit="1" customWidth="1"/>
    <col min="4" max="4" width="23.1328125" bestFit="1" customWidth="1"/>
    <col min="5" max="5" width="15.46484375" bestFit="1" customWidth="1"/>
    <col min="6" max="6" width="10.73046875" bestFit="1" customWidth="1"/>
    <col min="12" max="12" width="13.33203125" bestFit="1" customWidth="1"/>
  </cols>
  <sheetData>
    <row r="3" spans="1:12" x14ac:dyDescent="0.45">
      <c r="B3" t="s">
        <v>14</v>
      </c>
      <c r="C3">
        <v>1000</v>
      </c>
    </row>
    <row r="4" spans="1:12" x14ac:dyDescent="0.45">
      <c r="B4" t="s">
        <v>16</v>
      </c>
      <c r="C4">
        <v>8.5000000000000006E-2</v>
      </c>
      <c r="E4" t="s">
        <v>26</v>
      </c>
      <c r="F4">
        <v>914.67</v>
      </c>
    </row>
    <row r="5" spans="1:12" x14ac:dyDescent="0.45">
      <c r="B5" t="s">
        <v>17</v>
      </c>
      <c r="C5">
        <v>5</v>
      </c>
      <c r="E5" t="s">
        <v>27</v>
      </c>
      <c r="F5">
        <f>10^-5</f>
        <v>1.0000000000000001E-5</v>
      </c>
    </row>
    <row r="6" spans="1:12" x14ac:dyDescent="0.45">
      <c r="B6" t="s">
        <v>18</v>
      </c>
      <c r="C6">
        <v>2</v>
      </c>
    </row>
    <row r="7" spans="1:12" x14ac:dyDescent="0.45">
      <c r="B7" t="s">
        <v>15</v>
      </c>
      <c r="C7">
        <v>0.17</v>
      </c>
    </row>
    <row r="10" spans="1:12" x14ac:dyDescent="0.45">
      <c r="A10" t="s">
        <v>19</v>
      </c>
      <c r="B10" t="s">
        <v>20</v>
      </c>
      <c r="C10" t="s">
        <v>21</v>
      </c>
      <c r="D10" t="s">
        <v>22</v>
      </c>
      <c r="F10" t="s">
        <v>23</v>
      </c>
      <c r="G10" t="s">
        <v>1</v>
      </c>
      <c r="H10" t="s">
        <v>2</v>
      </c>
      <c r="I10" t="s">
        <v>4</v>
      </c>
      <c r="J10" t="s">
        <v>3</v>
      </c>
      <c r="K10" t="s">
        <v>25</v>
      </c>
      <c r="L10" t="s">
        <v>24</v>
      </c>
    </row>
    <row r="11" spans="1:12" x14ac:dyDescent="0.45">
      <c r="A11">
        <v>1</v>
      </c>
      <c r="B11">
        <f>$C$3*$C$4/$C$6</f>
        <v>42.5</v>
      </c>
      <c r="C11">
        <f>1 / ((1+$C$7/$C$6)^A11)</f>
        <v>0.92165898617511521</v>
      </c>
      <c r="D11">
        <f>C11*B11</f>
        <v>39.170506912442399</v>
      </c>
      <c r="F11">
        <v>1</v>
      </c>
      <c r="G11">
        <v>8.5000000000000006E-2</v>
      </c>
      <c r="H11">
        <v>0.17</v>
      </c>
      <c r="I11">
        <f>0.5 * (G11+H11)</f>
        <v>0.1275</v>
      </c>
      <c r="J11" t="str">
        <f>IF(ABS(L11)&lt;$F$5,"Found", IF(L11&lt;0,"Too Low", "Too High"))</f>
        <v>Too Low</v>
      </c>
      <c r="K11">
        <v>1062.37454</v>
      </c>
      <c r="L11">
        <f>$F$4-K11</f>
        <v>-147.70454000000007</v>
      </c>
    </row>
    <row r="12" spans="1:12" x14ac:dyDescent="0.45">
      <c r="A12">
        <v>2</v>
      </c>
      <c r="B12">
        <f t="shared" ref="B12:B19" si="0">$C$3*$C$4/$C$6</f>
        <v>42.5</v>
      </c>
      <c r="C12">
        <f t="shared" ref="C12:C20" si="1">1 / ((1+$C$7/$C$6)^A12)</f>
        <v>0.84945528679734128</v>
      </c>
      <c r="D12">
        <f t="shared" ref="D12:D20" si="2">C12*B12</f>
        <v>36.101849688887008</v>
      </c>
      <c r="F12">
        <v>2</v>
      </c>
      <c r="G12">
        <f>IF(J11="Too Low", I11,G11)</f>
        <v>0.1275</v>
      </c>
      <c r="H12">
        <f>IF(J11="Too High", I11,H11)</f>
        <v>0.17</v>
      </c>
      <c r="I12">
        <f>0.5 * (G12+H12)</f>
        <v>0.14874999999999999</v>
      </c>
      <c r="J12" t="str">
        <f>IF(ABS(L12)&lt;$F$5,"Found", IF(L12&lt;0,"Too Low", "Too High"))</f>
        <v>Too Low</v>
      </c>
      <c r="K12">
        <v>923.7115953</v>
      </c>
      <c r="L12">
        <f>$F$4-K12</f>
        <v>-9.04159530000004</v>
      </c>
    </row>
    <row r="13" spans="1:12" x14ac:dyDescent="0.45">
      <c r="A13">
        <v>3</v>
      </c>
      <c r="B13">
        <f t="shared" si="0"/>
        <v>42.5</v>
      </c>
      <c r="C13">
        <f t="shared" si="1"/>
        <v>0.78290809843072917</v>
      </c>
      <c r="D13">
        <f t="shared" si="2"/>
        <v>33.273594183305988</v>
      </c>
      <c r="F13">
        <v>3</v>
      </c>
      <c r="G13">
        <f t="shared" ref="G13:G24" si="3">IF(J12="Too Low", I12,G12)</f>
        <v>0.14874999999999999</v>
      </c>
      <c r="H13">
        <f t="shared" ref="H13:H24" si="4">IF(J12="Too High", I12,H12)</f>
        <v>0.17</v>
      </c>
      <c r="I13">
        <f t="shared" ref="I13:I24" si="5">0.5 * (G13+H13)</f>
        <v>0.15937499999999999</v>
      </c>
      <c r="J13" t="str">
        <f t="shared" ref="J13:J24" si="6">IF(ABS(L13)&lt;$F$5,"Found", IF(L13&lt;0,"Too Low", "Too High"))</f>
        <v>Too Low</v>
      </c>
      <c r="K13">
        <v>924.7115953</v>
      </c>
      <c r="L13">
        <f t="shared" ref="L13:L24" si="7">$F$4-K13</f>
        <v>-10.04159530000004</v>
      </c>
    </row>
    <row r="14" spans="1:12" x14ac:dyDescent="0.45">
      <c r="A14">
        <v>4</v>
      </c>
      <c r="B14">
        <f t="shared" si="0"/>
        <v>42.5</v>
      </c>
      <c r="C14">
        <f t="shared" si="1"/>
        <v>0.72157428426795334</v>
      </c>
      <c r="D14">
        <f t="shared" si="2"/>
        <v>30.666907081388018</v>
      </c>
      <c r="F14">
        <v>4</v>
      </c>
      <c r="G14">
        <f t="shared" si="3"/>
        <v>0.15937499999999999</v>
      </c>
      <c r="H14">
        <f t="shared" si="4"/>
        <v>0.17</v>
      </c>
      <c r="I14">
        <f t="shared" si="5"/>
        <v>0.16468749999999999</v>
      </c>
      <c r="J14" t="str">
        <f t="shared" si="6"/>
        <v>Too Low</v>
      </c>
      <c r="K14">
        <v>925.7115953</v>
      </c>
      <c r="L14">
        <f t="shared" si="7"/>
        <v>-11.04159530000004</v>
      </c>
    </row>
    <row r="15" spans="1:12" x14ac:dyDescent="0.45">
      <c r="A15">
        <v>5</v>
      </c>
      <c r="B15">
        <f t="shared" si="0"/>
        <v>42.5</v>
      </c>
      <c r="C15">
        <f t="shared" si="1"/>
        <v>0.66504542328843619</v>
      </c>
      <c r="D15">
        <f t="shared" si="2"/>
        <v>28.264430489758539</v>
      </c>
      <c r="F15">
        <v>5</v>
      </c>
      <c r="G15">
        <f t="shared" si="3"/>
        <v>0.16468749999999999</v>
      </c>
      <c r="H15">
        <f t="shared" si="4"/>
        <v>0.17</v>
      </c>
      <c r="I15">
        <f t="shared" si="5"/>
        <v>0.16734375000000001</v>
      </c>
      <c r="J15" t="str">
        <f t="shared" si="6"/>
        <v>Too Low</v>
      </c>
      <c r="K15">
        <v>926.7115953</v>
      </c>
      <c r="L15">
        <f t="shared" si="7"/>
        <v>-12.04159530000004</v>
      </c>
    </row>
    <row r="16" spans="1:12" x14ac:dyDescent="0.45">
      <c r="A16">
        <v>6</v>
      </c>
      <c r="B16">
        <f t="shared" si="0"/>
        <v>42.5</v>
      </c>
      <c r="C16">
        <f t="shared" si="1"/>
        <v>0.6129450905884205</v>
      </c>
      <c r="D16">
        <f t="shared" si="2"/>
        <v>26.050166350007871</v>
      </c>
      <c r="F16">
        <v>6</v>
      </c>
      <c r="G16">
        <f t="shared" si="3"/>
        <v>0.16734375000000001</v>
      </c>
      <c r="H16">
        <f t="shared" si="4"/>
        <v>0.17</v>
      </c>
      <c r="I16">
        <f t="shared" si="5"/>
        <v>0.16867187500000003</v>
      </c>
      <c r="J16" t="str">
        <f t="shared" si="6"/>
        <v>Too Low</v>
      </c>
      <c r="K16">
        <v>927.7115953</v>
      </c>
      <c r="L16">
        <f t="shared" si="7"/>
        <v>-13.04159530000004</v>
      </c>
    </row>
    <row r="17" spans="1:12" x14ac:dyDescent="0.45">
      <c r="A17">
        <v>7</v>
      </c>
      <c r="B17">
        <f t="shared" si="0"/>
        <v>42.5</v>
      </c>
      <c r="C17">
        <f t="shared" si="1"/>
        <v>0.56492635077273778</v>
      </c>
      <c r="D17">
        <f t="shared" si="2"/>
        <v>24.009369907841357</v>
      </c>
      <c r="F17">
        <v>7</v>
      </c>
      <c r="G17">
        <f t="shared" si="3"/>
        <v>0.16867187500000003</v>
      </c>
      <c r="H17">
        <f t="shared" si="4"/>
        <v>0.17</v>
      </c>
      <c r="I17">
        <f t="shared" si="5"/>
        <v>0.16933593750000003</v>
      </c>
      <c r="J17" t="str">
        <f t="shared" si="6"/>
        <v>Too Low</v>
      </c>
      <c r="K17">
        <v>928.7115953</v>
      </c>
      <c r="L17">
        <f t="shared" si="7"/>
        <v>-14.04159530000004</v>
      </c>
    </row>
    <row r="18" spans="1:12" x14ac:dyDescent="0.45">
      <c r="A18">
        <v>8</v>
      </c>
      <c r="B18">
        <f t="shared" si="0"/>
        <v>42.5</v>
      </c>
      <c r="C18">
        <f t="shared" si="1"/>
        <v>0.52066944771680901</v>
      </c>
      <c r="D18">
        <f t="shared" si="2"/>
        <v>22.128451527964383</v>
      </c>
      <c r="F18">
        <v>8</v>
      </c>
      <c r="G18">
        <f t="shared" si="3"/>
        <v>0.16933593750000003</v>
      </c>
      <c r="H18">
        <f t="shared" si="4"/>
        <v>0.17</v>
      </c>
      <c r="I18">
        <f t="shared" si="5"/>
        <v>0.16966796875000001</v>
      </c>
      <c r="J18" t="str">
        <f t="shared" si="6"/>
        <v>Too Low</v>
      </c>
      <c r="K18">
        <v>929.7115953</v>
      </c>
      <c r="L18">
        <f t="shared" si="7"/>
        <v>-15.04159530000004</v>
      </c>
    </row>
    <row r="19" spans="1:12" x14ac:dyDescent="0.45">
      <c r="A19">
        <v>9</v>
      </c>
      <c r="B19">
        <f t="shared" si="0"/>
        <v>42.5</v>
      </c>
      <c r="C19">
        <f t="shared" si="1"/>
        <v>0.4798796753150314</v>
      </c>
      <c r="D19">
        <f t="shared" si="2"/>
        <v>20.394886200888834</v>
      </c>
      <c r="F19">
        <v>9</v>
      </c>
      <c r="G19">
        <f t="shared" si="3"/>
        <v>0.16966796875000001</v>
      </c>
      <c r="H19">
        <f t="shared" si="4"/>
        <v>0.17</v>
      </c>
      <c r="I19">
        <f t="shared" si="5"/>
        <v>0.16983398437500002</v>
      </c>
      <c r="J19" t="str">
        <f t="shared" si="6"/>
        <v>Too Low</v>
      </c>
      <c r="K19">
        <v>930.7115953</v>
      </c>
      <c r="L19">
        <f t="shared" si="7"/>
        <v>-16.04159530000004</v>
      </c>
    </row>
    <row r="20" spans="1:12" x14ac:dyDescent="0.45">
      <c r="A20">
        <v>10</v>
      </c>
      <c r="B20">
        <f>$C$3*$C$4/$C$6 + $C$3</f>
        <v>1042.5</v>
      </c>
      <c r="C20">
        <f t="shared" si="1"/>
        <v>0.44228541503689528</v>
      </c>
      <c r="D20">
        <f t="shared" si="2"/>
        <v>461.08254517596333</v>
      </c>
      <c r="F20">
        <v>10</v>
      </c>
      <c r="G20">
        <f t="shared" si="3"/>
        <v>0.16983398437500002</v>
      </c>
      <c r="H20">
        <f t="shared" si="4"/>
        <v>0.17</v>
      </c>
      <c r="I20">
        <f t="shared" si="5"/>
        <v>0.1699169921875</v>
      </c>
      <c r="J20" t="str">
        <f t="shared" si="6"/>
        <v>Too Low</v>
      </c>
      <c r="K20">
        <v>931.7115953</v>
      </c>
      <c r="L20">
        <f t="shared" si="7"/>
        <v>-17.04159530000004</v>
      </c>
    </row>
    <row r="21" spans="1:12" x14ac:dyDescent="0.45">
      <c r="F21">
        <v>11</v>
      </c>
      <c r="G21">
        <f t="shared" si="3"/>
        <v>0.1699169921875</v>
      </c>
      <c r="H21">
        <f t="shared" si="4"/>
        <v>0.17</v>
      </c>
      <c r="I21">
        <f t="shared" si="5"/>
        <v>0.16995849609375002</v>
      </c>
      <c r="J21" t="str">
        <f t="shared" si="6"/>
        <v>Too Low</v>
      </c>
      <c r="K21">
        <v>932.7115953</v>
      </c>
      <c r="L21">
        <f t="shared" si="7"/>
        <v>-18.04159530000004</v>
      </c>
    </row>
    <row r="22" spans="1:12" x14ac:dyDescent="0.45">
      <c r="D22">
        <f>SUM(D11:D20)</f>
        <v>721.14270751844765</v>
      </c>
      <c r="F22">
        <v>12</v>
      </c>
      <c r="G22">
        <f t="shared" si="3"/>
        <v>0.16995849609375002</v>
      </c>
      <c r="H22">
        <f t="shared" si="4"/>
        <v>0.17</v>
      </c>
      <c r="I22">
        <f t="shared" si="5"/>
        <v>0.16997924804687503</v>
      </c>
      <c r="J22" t="str">
        <f t="shared" si="6"/>
        <v>Too Low</v>
      </c>
      <c r="K22">
        <v>933.7115953</v>
      </c>
      <c r="L22">
        <f t="shared" si="7"/>
        <v>-19.04159530000004</v>
      </c>
    </row>
    <row r="23" spans="1:12" x14ac:dyDescent="0.45">
      <c r="F23">
        <v>13</v>
      </c>
      <c r="G23">
        <f t="shared" si="3"/>
        <v>0.16997924804687503</v>
      </c>
      <c r="H23">
        <f t="shared" si="4"/>
        <v>0.17</v>
      </c>
      <c r="I23">
        <f t="shared" si="5"/>
        <v>0.16998962402343754</v>
      </c>
      <c r="J23" t="str">
        <f t="shared" si="6"/>
        <v>Too Low</v>
      </c>
      <c r="K23">
        <v>934.7115953</v>
      </c>
      <c r="L23">
        <f t="shared" si="7"/>
        <v>-20.04159530000004</v>
      </c>
    </row>
    <row r="24" spans="1:12" x14ac:dyDescent="0.45">
      <c r="F24">
        <v>14</v>
      </c>
      <c r="G24">
        <f t="shared" si="3"/>
        <v>0.16998962402343754</v>
      </c>
      <c r="H24">
        <f t="shared" si="4"/>
        <v>0.17</v>
      </c>
      <c r="I24">
        <f t="shared" si="5"/>
        <v>0.16999481201171879</v>
      </c>
      <c r="J24" t="str">
        <f t="shared" si="6"/>
        <v>Too Low</v>
      </c>
      <c r="K24">
        <v>935.7115953</v>
      </c>
      <c r="L24">
        <f t="shared" si="7"/>
        <v>-21.04159530000004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H12"/>
  <sheetViews>
    <sheetView zoomScale="140" zoomScaleNormal="140" workbookViewId="0">
      <selection activeCell="D6" sqref="D6"/>
    </sheetView>
  </sheetViews>
  <sheetFormatPr defaultRowHeight="14.25" x14ac:dyDescent="0.45"/>
  <cols>
    <col min="8" max="8" width="50.53125" customWidth="1"/>
  </cols>
  <sheetData>
    <row r="1" spans="3:8" ht="14.65" thickBot="1" x14ac:dyDescent="0.5"/>
    <row r="2" spans="3:8" ht="14.65" thickBot="1" x14ac:dyDescent="0.5">
      <c r="C2" s="47" t="s">
        <v>5</v>
      </c>
      <c r="D2" s="48"/>
      <c r="E2" s="9">
        <v>37</v>
      </c>
    </row>
    <row r="5" spans="3:8" ht="14.65" thickBot="1" x14ac:dyDescent="0.5">
      <c r="C5" s="10" t="s">
        <v>0</v>
      </c>
      <c r="D5" s="10" t="s">
        <v>1</v>
      </c>
      <c r="E5" s="10" t="s">
        <v>2</v>
      </c>
      <c r="F5" s="10" t="s">
        <v>4</v>
      </c>
      <c r="G5" s="10" t="s">
        <v>3</v>
      </c>
    </row>
    <row r="6" spans="3:8" x14ac:dyDescent="0.45">
      <c r="C6" s="1">
        <v>1</v>
      </c>
      <c r="D6" s="1">
        <v>1</v>
      </c>
      <c r="E6" s="1">
        <v>100</v>
      </c>
      <c r="F6" s="1">
        <f>INT(0.5*(D6+E6))</f>
        <v>50</v>
      </c>
      <c r="G6" s="1" t="str">
        <f t="shared" ref="G6:G12" si="0">IF(F6=$E$2,"Found",IF(F6&gt;$E$2,"Too High", "Too Low"))</f>
        <v>Too High</v>
      </c>
      <c r="H6" s="1" t="s">
        <v>13</v>
      </c>
    </row>
    <row r="7" spans="3:8" x14ac:dyDescent="0.45">
      <c r="C7" s="1">
        <v>2</v>
      </c>
      <c r="D7" s="1">
        <f t="shared" ref="D7:D12" si="1">IF(G6="Too Low",F6,D6)</f>
        <v>1</v>
      </c>
      <c r="E7" s="1">
        <f t="shared" ref="E7:E12" si="2">IF(G6="Too High", F6,E6)</f>
        <v>50</v>
      </c>
      <c r="F7" s="1">
        <f t="shared" ref="F7:F12" si="3">INT(0.5*(E7+D7))</f>
        <v>25</v>
      </c>
      <c r="G7" s="1" t="str">
        <f t="shared" si="0"/>
        <v>Too Low</v>
      </c>
      <c r="H7" s="1"/>
    </row>
    <row r="8" spans="3:8" x14ac:dyDescent="0.45">
      <c r="C8" s="1">
        <v>3</v>
      </c>
      <c r="D8" s="1">
        <f t="shared" si="1"/>
        <v>25</v>
      </c>
      <c r="E8" s="1">
        <f t="shared" si="2"/>
        <v>50</v>
      </c>
      <c r="F8" s="1">
        <f t="shared" si="3"/>
        <v>37</v>
      </c>
      <c r="G8" s="1" t="str">
        <f t="shared" si="0"/>
        <v>Found</v>
      </c>
    </row>
    <row r="9" spans="3:8" x14ac:dyDescent="0.45">
      <c r="C9" s="1">
        <v>4</v>
      </c>
      <c r="D9" s="1">
        <f t="shared" si="1"/>
        <v>25</v>
      </c>
      <c r="E9" s="1">
        <f t="shared" si="2"/>
        <v>50</v>
      </c>
      <c r="F9" s="1">
        <f t="shared" si="3"/>
        <v>37</v>
      </c>
      <c r="G9" s="1" t="str">
        <f t="shared" si="0"/>
        <v>Found</v>
      </c>
    </row>
    <row r="10" spans="3:8" x14ac:dyDescent="0.45">
      <c r="C10" s="1">
        <v>5</v>
      </c>
      <c r="D10" s="1">
        <f t="shared" si="1"/>
        <v>25</v>
      </c>
      <c r="E10" s="1">
        <f t="shared" si="2"/>
        <v>50</v>
      </c>
      <c r="F10" s="1">
        <f t="shared" si="3"/>
        <v>37</v>
      </c>
      <c r="G10" s="1" t="str">
        <f t="shared" si="0"/>
        <v>Found</v>
      </c>
    </row>
    <row r="11" spans="3:8" x14ac:dyDescent="0.45">
      <c r="C11" s="1">
        <v>6</v>
      </c>
      <c r="D11" s="1">
        <f t="shared" si="1"/>
        <v>25</v>
      </c>
      <c r="E11" s="1">
        <f t="shared" si="2"/>
        <v>50</v>
      </c>
      <c r="F11" s="1">
        <f t="shared" si="3"/>
        <v>37</v>
      </c>
      <c r="G11" s="1" t="str">
        <f t="shared" si="0"/>
        <v>Found</v>
      </c>
    </row>
    <row r="12" spans="3:8" x14ac:dyDescent="0.45">
      <c r="C12" s="1">
        <v>7</v>
      </c>
      <c r="D12" s="1">
        <f t="shared" si="1"/>
        <v>25</v>
      </c>
      <c r="E12" s="1">
        <f t="shared" si="2"/>
        <v>50</v>
      </c>
      <c r="F12" s="1">
        <f t="shared" si="3"/>
        <v>37</v>
      </c>
      <c r="G12" s="1" t="str">
        <f t="shared" si="0"/>
        <v>Found</v>
      </c>
    </row>
  </sheetData>
  <mergeCells count="1">
    <mergeCell ref="C2:D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Computational Thinking</vt:lpstr>
      <vt:lpstr>Number Guessing Game</vt:lpstr>
      <vt:lpstr>Bond Price &amp; Yield</vt:lpstr>
      <vt:lpstr>Backup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Jicker</cp:lastModifiedBy>
  <dcterms:created xsi:type="dcterms:W3CDTF">2020-10-26T20:11:32Z</dcterms:created>
  <dcterms:modified xsi:type="dcterms:W3CDTF">2020-10-28T17:04:37Z</dcterms:modified>
</cp:coreProperties>
</file>