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anjie2\Documents\6_TEACHING\TEACHING_recent\La_Roche\"/>
    </mc:Choice>
  </mc:AlternateContent>
  <bookViews>
    <workbookView xWindow="0" yWindow="0" windowWidth="20490" windowHeight="7455" activeTab="1"/>
  </bookViews>
  <sheets>
    <sheet name="vocab" sheetId="1" r:id="rId1"/>
    <sheet name="Sheet1" sheetId="6" r:id="rId2"/>
    <sheet name="fake data" sheetId="4" r:id="rId3"/>
    <sheet name="leukocyte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6" l="1"/>
  <c r="K1" i="6" s="1"/>
  <c r="J27" i="6"/>
  <c r="J20" i="6"/>
  <c r="J6" i="6"/>
  <c r="E7" i="3" l="1"/>
  <c r="D7" i="3"/>
  <c r="E6" i="3"/>
  <c r="D6" i="3"/>
  <c r="E5" i="3"/>
  <c r="D5" i="3"/>
  <c r="E4" i="3"/>
  <c r="D4" i="3"/>
  <c r="E3" i="3"/>
  <c r="D3" i="3"/>
</calcChain>
</file>

<file path=xl/sharedStrings.xml><?xml version="1.0" encoding="utf-8"?>
<sst xmlns="http://schemas.openxmlformats.org/spreadsheetml/2006/main" count="418" uniqueCount="242">
  <si>
    <t>contiguous forest</t>
  </si>
  <si>
    <t>land use</t>
  </si>
  <si>
    <t>forest interior</t>
  </si>
  <si>
    <t>"forest away from an edge or opening" (Brttingham &amp; Goodrich 2010)</t>
  </si>
  <si>
    <t>woodlot</t>
  </si>
  <si>
    <t>typically a small forest within farm land; a younger forest, often managed for timber, especially firewood</t>
  </si>
  <si>
    <t>forest tract</t>
  </si>
  <si>
    <t>a discrete or separate block of forest; a woodlot is a small forest track, while a state park usually has one or more large forest tracts.</t>
  </si>
  <si>
    <t>forest gaps</t>
  </si>
  <si>
    <t>places in the forest where a fallen tree makes a gap in the branches that make up the canop, allowing lots of light in.</t>
  </si>
  <si>
    <t>early successional forest</t>
  </si>
  <si>
    <t>young forest that is regrowing after a disturbance, such as a fire, destroys the original forest.</t>
  </si>
  <si>
    <t>neotropical migrants</t>
  </si>
  <si>
    <t>migratory songbirds that breed in North American and spend the winter in Mexico, the Caribbean, Central America or South America.</t>
  </si>
  <si>
    <t>nests that are open or lack a roof; probably the most common type of nest and what you think of when you think of a nest.  Contrast with birds like woodpeckers that live in cavities or weaver birds that build nests that are like enclosed baskets.</t>
  </si>
  <si>
    <t>year-round residents</t>
  </si>
  <si>
    <t>birds that don't migrant but spend the whole winter near where they spent the summer and bred</t>
  </si>
  <si>
    <t>short-distance migrants</t>
  </si>
  <si>
    <t>birds that migrate a short distance, usually from one place in North America to a few hundred to a thousand miles south.</t>
  </si>
  <si>
    <t>home range</t>
  </si>
  <si>
    <t>The area where a bird spends most of its time foraging and breeding.  A territory is often considered to be a smaller part of a home range that is actively defended by males and where nesting takes place.</t>
  </si>
  <si>
    <t>microhabitat</t>
  </si>
  <si>
    <t>edge habitat</t>
  </si>
  <si>
    <t>Habitat on either side of a forest edge.  For example, where a forest meets a field, a few meters into the forest and a few meters into the field is considered edge habitat.</t>
  </si>
  <si>
    <t>game species</t>
  </si>
  <si>
    <t xml:space="preserve">Animals hunted for sport, such as deer, elk, grouse, pheasents, turkeys  </t>
  </si>
  <si>
    <t>habitat mosaic</t>
  </si>
  <si>
    <t>area where different habitat are intermixed, eg forest fragments surrounded by a mix farms, fields, swamps, and houses.  A patchwork of habitat.</t>
  </si>
  <si>
    <t>nest predators</t>
  </si>
  <si>
    <t xml:space="preserve">generalist </t>
  </si>
  <si>
    <t>organism that can eat a variety of foods; for example, racoons will eat bird eggs, insects, fish, and many other things.</t>
  </si>
  <si>
    <t>brood parasite</t>
  </si>
  <si>
    <t>reproductive success</t>
  </si>
  <si>
    <t>In birds, successfully having at least one baby bird leave the nest.</t>
  </si>
  <si>
    <t>ha</t>
  </si>
  <si>
    <t>abbreviate for hectares; 100 m x 100 m area</t>
  </si>
  <si>
    <t>logging</t>
  </si>
  <si>
    <t>timber harvesting</t>
  </si>
  <si>
    <t>silvaculture</t>
  </si>
  <si>
    <t>growing trees for timber production / logging</t>
  </si>
  <si>
    <t>silvacultural practices</t>
  </si>
  <si>
    <t>treatments used to promote tree growth, such as removing some trees to allow there to be more light for those remaining.</t>
  </si>
  <si>
    <t>utility rights-of-ways</t>
  </si>
  <si>
    <t>cleared areas around pipelines or beneath power lines.</t>
  </si>
  <si>
    <t>pairing success</t>
  </si>
  <si>
    <t>when a male successful finds a mate and breeds</t>
  </si>
  <si>
    <t>microclimate</t>
  </si>
  <si>
    <t>model</t>
  </si>
  <si>
    <t>hiearchical model</t>
  </si>
  <si>
    <t>a mathematical or theoretical way to understand how causes and effects are related</t>
  </si>
  <si>
    <t>a statistical way to understand how ecoligcal factors at different scales create biological patterns or effects.  For example, how factors at scale of a forest tract and microclimates both act to determine nest success.</t>
  </si>
  <si>
    <t>biogeographical scale</t>
  </si>
  <si>
    <t>at the scale of a species range.  Usually very big, such as as large as all of North America.</t>
  </si>
  <si>
    <t>landscale scale</t>
  </si>
  <si>
    <t xml:space="preserve">at the scale of geographic features such as hills and rivers.  </t>
  </si>
  <si>
    <t>ubiquitous</t>
  </si>
  <si>
    <t>everywhere</t>
  </si>
  <si>
    <t>local / habitat scale</t>
  </si>
  <si>
    <t>smaller scale, such as the scale of an organisms home range or territory</t>
  </si>
  <si>
    <t>deforestation</t>
  </si>
  <si>
    <t>loss of forest due to logging, fire, conversion to other land uses, etc.</t>
  </si>
  <si>
    <t>eco-regions</t>
  </si>
  <si>
    <t>medium to large-scale variations in habitat and climate.  For example, north-central Pennsylvania has rockier mountains, is colder,  and has different dominant tree species than south western PA</t>
  </si>
  <si>
    <t>suburban sprawl</t>
  </si>
  <si>
    <t>the slow spread of houses into farmland and forest</t>
  </si>
  <si>
    <t>intensificaiton of farming</t>
  </si>
  <si>
    <t>changing from farming practices that require relatively little human intervention, such as grazing cattle on pastures, to intensive forms of farming that require plowing fields, applying fertilizer and pesticides, etc.</t>
  </si>
  <si>
    <t>urbanization</t>
  </si>
  <si>
    <t>conversion of land to suburbs and cities</t>
  </si>
  <si>
    <t>sprawl</t>
  </si>
  <si>
    <t>see suburban sprawl</t>
  </si>
  <si>
    <t>roadless areas</t>
  </si>
  <si>
    <t>parts of National Parks and National Forests where there are currently no roads and roads cannot be legally built.</t>
  </si>
  <si>
    <t>invasive plants</t>
  </si>
  <si>
    <t>plants from a different continent and which often are thought or known to have negative impacts on native species.</t>
  </si>
  <si>
    <t>wind power, wind energy</t>
  </si>
  <si>
    <t>electical power produced by windmills / turbines</t>
  </si>
  <si>
    <t>windfarms</t>
  </si>
  <si>
    <t>groups of windmills / turbines</t>
  </si>
  <si>
    <t>anciallary infrastructure</t>
  </si>
  <si>
    <t>buildings and other things associated with some other structure  or complex.  For example, at wind farms, in addition to the windmills there are offices, sheds to hold tools, garages for vehicles, and roads to access the turbines.</t>
  </si>
  <si>
    <t>natural gas exploration</t>
  </si>
  <si>
    <t>natural gas development</t>
  </si>
  <si>
    <t>work done by geologists to determine where gas deposits are.  Often involves digging "test wells" to get samples</t>
  </si>
  <si>
    <t>developing an area for natural gas extraction</t>
  </si>
  <si>
    <t>Larger areas of Forest thest has not been fragmented; similar terms: in-tact forest; un-fragmented forest; continuous forest cover;</t>
  </si>
  <si>
    <t xml:space="preserve">A small-scale aspect of the environment that has an important resource.  For example, the Louisianna waterthrush likes streams that have "riffle" microhabitats where there are many aquatic insects. </t>
  </si>
  <si>
    <t>open-cup nests</t>
  </si>
  <si>
    <t>Vocab term</t>
  </si>
  <si>
    <t>Definition</t>
  </si>
  <si>
    <t xml:space="preserve">Brittingham &amp; Goodrich </t>
  </si>
  <si>
    <t>ecology</t>
  </si>
  <si>
    <t>Lecture</t>
  </si>
  <si>
    <t>The study of what determines the distribution and abundance of organisms.</t>
  </si>
  <si>
    <t>resident bird</t>
  </si>
  <si>
    <t>see "year-round resident"</t>
  </si>
  <si>
    <t>migrant bird</t>
  </si>
  <si>
    <t>bird that breeds in one location and migrants to a separate wintering location.  See "neotropical migrant"</t>
  </si>
  <si>
    <t>breeding habitat</t>
  </si>
  <si>
    <t>where a bird finds a mate, breeds, and raises its young</t>
  </si>
  <si>
    <t>nesting habitat</t>
  </si>
  <si>
    <t>the small-scale or microhabitat where a bird builds its actual nest.</t>
  </si>
  <si>
    <t>wintering habitat</t>
  </si>
  <si>
    <t>the type of habitat where a bird spends the winter.  For example, Louisianna waterthrush breed on mountain streams in the USA, and spend the winter on streams in Central America and the Carribean.</t>
  </si>
  <si>
    <t>Habitat degradation</t>
  </si>
  <si>
    <t>Habitat fragmentation</t>
  </si>
  <si>
    <t>Habitat loss</t>
  </si>
  <si>
    <t>animals that eat the eggs and young offspring of birds.  Includes rats, racoons, mice, and blue jays.</t>
  </si>
  <si>
    <t>nest predation</t>
  </si>
  <si>
    <r>
      <t xml:space="preserve">when a nest gets attacked by a </t>
    </r>
    <r>
      <rPr>
        <b/>
        <sz val="11"/>
        <color theme="1"/>
        <rFont val="Calibri"/>
        <family val="2"/>
        <scheme val="minor"/>
      </rPr>
      <t>nest predator.</t>
    </r>
  </si>
  <si>
    <t>Introduced speices</t>
  </si>
  <si>
    <t>A species not native to where it currently lives.  For example, cats are originally from Asia but have been introduced by humans to North America</t>
  </si>
  <si>
    <t>Introduced nest predator</t>
  </si>
  <si>
    <t>A nest predator that is an introduced species.  Many birds are threatened by introduced nest predators, such as cats and rats, especially on islands.</t>
  </si>
  <si>
    <t>Parasite</t>
  </si>
  <si>
    <t>Zooenoses</t>
  </si>
  <si>
    <t>Reduction in the quality of habitat, such as acidification of stream.   Often abiotic conditions change but that overall structure of the habitat has not substaintially changed.</t>
  </si>
  <si>
    <t>gap</t>
  </si>
  <si>
    <t>The space between two habitat fragments, or between a fragment and continugous habitat.  Some species have difficulty crossing gaps.   Gaps are composed of matrix habitat</t>
  </si>
  <si>
    <t>Matrix habitat</t>
  </si>
  <si>
    <t>Low-quality habitat that occurs between habitat fragments.  For example, forest fragments are often surrouned by a matrix of farms.  Many birds only breed in forests, so farmlands are an unusable matrix that surrounds their breeding and nesting habitat.</t>
  </si>
  <si>
    <r>
      <t xml:space="preserve">A bird that lays its egg in the nest of another species and lets the female of the other species raise its offspring.  The brown headed cowbird is an obligate brood parasite that never builds its own nest.  An equilvent term is </t>
    </r>
    <r>
      <rPr>
        <b/>
        <sz val="11"/>
        <color theme="1"/>
        <rFont val="Calibri"/>
        <family val="2"/>
        <scheme val="minor"/>
      </rPr>
      <t>nest parasite</t>
    </r>
    <r>
      <rPr>
        <sz val="11"/>
        <color theme="1"/>
        <rFont val="Calibri"/>
        <family val="2"/>
        <scheme val="minor"/>
      </rPr>
      <t>.</t>
    </r>
  </si>
  <si>
    <t>Nest parasite</t>
  </si>
  <si>
    <r>
      <t xml:space="preserve">see </t>
    </r>
    <r>
      <rPr>
        <b/>
        <sz val="11"/>
        <color theme="1"/>
        <rFont val="Calibri"/>
        <family val="2"/>
        <scheme val="minor"/>
      </rPr>
      <t>brood parasite.</t>
    </r>
  </si>
  <si>
    <r>
      <t xml:space="preserve">"a consumer that lives and feeds on a host resulting in harm </t>
    </r>
    <r>
      <rPr>
        <b/>
        <sz val="11"/>
        <color theme="1"/>
        <rFont val="Calibri"/>
        <family val="2"/>
        <scheme val="minor"/>
      </rPr>
      <t>[disease]</t>
    </r>
    <r>
      <rPr>
        <sz val="11"/>
        <color theme="1"/>
        <rFont val="Calibri"/>
        <family val="2"/>
        <scheme val="minor"/>
      </rPr>
      <t xml:space="preserve"> to the host; this is used broadly to include both microparasites (pathogens) and macroparasites such as helminths and arthropods" (Young et al ‘17).  Ecologists often use parasite to refer to macroparasites and pathogen to microparasites.   When referring to a brood parasite ecologists usually are specific and say "brood parasite" and not just "parasite."</t>
    </r>
  </si>
  <si>
    <t>Endoparasites</t>
  </si>
  <si>
    <t>Ectoparasites</t>
  </si>
  <si>
    <t>External macroparasites, including mites, tickes fleas, and botflies.</t>
  </si>
  <si>
    <r>
      <t xml:space="preserve">Internal parasites including </t>
    </r>
    <r>
      <rPr>
        <b/>
        <sz val="11"/>
        <color theme="1"/>
        <rFont val="Calibri"/>
        <family val="2"/>
        <scheme val="minor"/>
      </rPr>
      <t xml:space="preserve">intercellular parasites </t>
    </r>
    <r>
      <rPr>
        <sz val="11"/>
        <color theme="1"/>
        <rFont val="Calibri"/>
        <family val="2"/>
        <scheme val="minor"/>
      </rPr>
      <t xml:space="preserve">that live inside the intestine and </t>
    </r>
    <r>
      <rPr>
        <b/>
        <sz val="11"/>
        <color theme="1"/>
        <rFont val="Calibri"/>
        <family val="2"/>
        <scheme val="minor"/>
      </rPr>
      <t xml:space="preserve">intracellular parasites </t>
    </r>
    <r>
      <rPr>
        <sz val="11"/>
        <color theme="1"/>
        <rFont val="Calibri"/>
        <family val="2"/>
        <scheme val="minor"/>
      </rPr>
      <t>that such as malaria that live inside cells.</t>
    </r>
  </si>
  <si>
    <t>Disease transmitted from animals to humans.</t>
  </si>
  <si>
    <t>Test?</t>
  </si>
  <si>
    <t>Test 1</t>
  </si>
  <si>
    <t>Heat islands</t>
  </si>
  <si>
    <t xml:space="preserve"> urban "areas which, owing to increased cover of artificial
surfaces (roof and paving materials) that reflect less of the sun’s rays during the day and then trap more of that heat at night, have significantly (1–48C) warmer air and surface temperatures than the surrounding countryside" </t>
  </si>
  <si>
    <t xml:space="preserve"> Shochat et al 2006 TREE</t>
  </si>
  <si>
    <t xml:space="preserve">Suburban areas: </t>
  </si>
  <si>
    <t>"areas with relatively fewer built structures... less [human-built]
…. surface cover and located on the outer edges of urban areas"</t>
  </si>
  <si>
    <t>Urban areas:</t>
  </si>
  <si>
    <t xml:space="preserve">"areas that are dominated by built structures"  </t>
  </si>
  <si>
    <t>Topic</t>
  </si>
  <si>
    <t>urban ecology</t>
  </si>
  <si>
    <t>Disease Ecology</t>
  </si>
  <si>
    <t>Infection</t>
  </si>
  <si>
    <t>Acute infection</t>
  </si>
  <si>
    <t>Chronic infection</t>
  </si>
  <si>
    <t>Competence</t>
  </si>
  <si>
    <t>Disease:</t>
  </si>
  <si>
    <t>Land-use change:</t>
  </si>
  <si>
    <t>Outbreak:</t>
  </si>
  <si>
    <t>Parasetemia:</t>
  </si>
  <si>
    <t>Parasite:</t>
  </si>
  <si>
    <t>Pathogen:</t>
  </si>
  <si>
    <t>Prevalence:</t>
  </si>
  <si>
    <t>Recrudescence / relapse:</t>
  </si>
  <si>
    <t>Susceptible host:</t>
  </si>
  <si>
    <t>Tolerance:</t>
  </si>
  <si>
    <t>Vector:</t>
  </si>
  <si>
    <t>parasite prevalence in excess of what would normally be expected in a defined community or geographical area. (Young et al ‘17)</t>
  </si>
  <si>
    <t>Where used or source</t>
  </si>
  <si>
    <t>Bacterima</t>
  </si>
  <si>
    <t>virimia</t>
  </si>
  <si>
    <t>SIR</t>
  </si>
  <si>
    <t>Susceptible - infected - recovered</t>
  </si>
  <si>
    <t>Hematocrit</t>
  </si>
  <si>
    <t>microcapillary tube</t>
  </si>
  <si>
    <t>"The hematocrit is the proportion, by volume, of the blood that consists of red blood cells".  (Google)  Birds sick with malaria have low hematocrits because the parasite destorys red blood cells.</t>
  </si>
  <si>
    <t>Thin glass tubes used to collect blood samples</t>
  </si>
  <si>
    <t>Sudden onset of intense symptoms; often only last a brief period.  For avian malaria, mortality during the acute phase can be high, after which birds become immune or live with a less intense chronic infection.  Even in species when direct morality due to acute malaria is not high (that is, the parasite does not directly kill the bird due to disease symptoms) the bird may be weak and slow, making it hard for it to find food and more susceptible to predation.</t>
  </si>
  <si>
    <t xml:space="preserve">Emerging infectious disease (EID): </t>
  </si>
  <si>
    <t>(no)</t>
  </si>
  <si>
    <t xml:space="preserve">capacity of a host to become infected by a particular parasite and make it available for further transmission.  </t>
  </si>
  <si>
    <t>(Young et al ‘17)</t>
  </si>
  <si>
    <t xml:space="preserve">A microparasite (e.g., virus, bacterium, fungus, protozoan) that causes disease in its host. </t>
  </si>
  <si>
    <t xml:space="preserve">A consumer that lives and feeds on a host resulting in harm to the host; this is used broadly to include both microparasites (pathogens) and macroparasites such as helminths and arthropods. </t>
  </si>
  <si>
    <t xml:space="preserve">A measure of infection level that refers to the percentage of individuals in a population or group that are infected with a parasite. </t>
  </si>
  <si>
    <t>Species that can be infected by a parasite but are not necessarily suitable for parasite reproduction and transmission (in contrast to a competent host).</t>
  </si>
  <si>
    <t xml:space="preserve"> (Young et al ‘17)</t>
  </si>
  <si>
    <t xml:space="preserve">Ability to minimize the disease impacts of parasite infection, often through some form of host defense. Tolerant hosts can be competent hosts, able to support parasite reproduction . </t>
  </si>
  <si>
    <t xml:space="preserve"> An organism, frequently an insect, that transmits a parasite or pathogen into another organism.  </t>
  </si>
  <si>
    <t xml:space="preserve">(Brouwer).  </t>
  </si>
  <si>
    <t xml:space="preserve">either a newly recognized, clinically distinct infectious disease, or a known infectious disease whose reported incidence is increasing in a given place or within a specific population.  </t>
  </si>
  <si>
    <t>(Hassell et al ‘17)</t>
  </si>
  <si>
    <t>Maintenance host/community:</t>
  </si>
  <si>
    <t>Reservoir of infection:</t>
  </si>
  <si>
    <t>Spillover:</t>
  </si>
  <si>
    <t>Target host:</t>
  </si>
  <si>
    <r>
      <t xml:space="preserve"> </t>
    </r>
    <r>
      <rPr>
        <sz val="11"/>
        <color rgb="FF000000"/>
        <rFont val="Calibri"/>
        <family val="2"/>
        <scheme val="minor"/>
      </rPr>
      <t xml:space="preserve">the populations making up a disease reservoir. Maintenance hosts are species within which a pathogen can persist without reintroduction from another host, while a maintenance community is composed of epidemiologically linked populations </t>
    </r>
  </si>
  <si>
    <t xml:space="preserve"> (Hassell et al ‘17)</t>
  </si>
  <si>
    <r>
      <t xml:space="preserve"> </t>
    </r>
    <r>
      <rPr>
        <sz val="11"/>
        <color rgb="FF000000"/>
        <rFont val="Calibri"/>
        <family val="2"/>
        <scheme val="minor"/>
      </rPr>
      <t xml:space="preserve">one or more epidemiologically connected populations in which a pathogen can be permanently maintained and from which infection is transmitted to a target population (such as humans). </t>
    </r>
  </si>
  <si>
    <t xml:space="preserve"> the disease dynamics that enable a pathogen to be transmitted into a susceptible target host population from its reservoir population. Synanthropic wildlife: wildlife species that are ecologically associated with humans.</t>
  </si>
  <si>
    <r>
      <t xml:space="preserve"> </t>
    </r>
    <r>
      <rPr>
        <sz val="11"/>
        <color rgb="FF000000"/>
        <rFont val="Calibri"/>
        <family val="2"/>
        <scheme val="minor"/>
      </rPr>
      <t>an epidemiologically functional host population within the disease reservoir framework, which is the focus for disease control.</t>
    </r>
  </si>
  <si>
    <t>Test 2</t>
  </si>
  <si>
    <t>H:L Ratio</t>
  </si>
  <si>
    <t>Range in birds (% of total leukocytes)</t>
  </si>
  <si>
    <t>Notes</t>
  </si>
  <si>
    <t>Cells</t>
  </si>
  <si>
    <t>Function</t>
  </si>
  <si>
    <t>Abunance in birds</t>
  </si>
  <si>
    <t>Minimum</t>
  </si>
  <si>
    <t>Maximum</t>
  </si>
  <si>
    <t>lymphocytes</t>
  </si>
  <si>
    <t>Diverse; IgG production, modulation of immune defense</t>
  </si>
  <si>
    <t>Most commmon</t>
  </si>
  <si>
    <t>heterophils / neutrophils</t>
  </si>
  <si>
    <r>
      <t xml:space="preserve">phagocytic; part of response to inflammation &amp; </t>
    </r>
    <r>
      <rPr>
        <b/>
        <sz val="11"/>
        <color theme="1"/>
        <rFont val="Calibri"/>
        <family val="2"/>
        <scheme val="minor"/>
      </rPr>
      <t>stress</t>
    </r>
  </si>
  <si>
    <t>common</t>
  </si>
  <si>
    <t>heterophils in birds/reptiles; neutrophils in other spp.</t>
  </si>
  <si>
    <t>eosinophils</t>
  </si>
  <si>
    <t>inflammation response; parasite defense</t>
  </si>
  <si>
    <t>rare</t>
  </si>
  <si>
    <t>basophils</t>
  </si>
  <si>
    <t>unknown; likely inflammation</t>
  </si>
  <si>
    <t>monocytes</t>
  </si>
  <si>
    <t>long-lived phagocytic cells; defened against infection &amp; bactiera</t>
  </si>
  <si>
    <t>IgG = immunoglobulin</t>
  </si>
  <si>
    <t>heterophils</t>
  </si>
  <si>
    <t>Rarer type of leukocyte</t>
  </si>
  <si>
    <t>Lecture in lab</t>
  </si>
  <si>
    <t>The H:L is used as an indicator of stress levels in organisms.  Stress  typically increases the H:L ratio by simultaneously increasing the number of heterophils and decreasing lymphocytes.</t>
  </si>
  <si>
    <t>central player in immune response; most common leukocyte in birds.  Decreases in abundance in the blood in response to stress.</t>
  </si>
  <si>
    <r>
      <t>key part of response to inflammation &amp; stress.  Second most common type of leukocyte in birds</t>
    </r>
    <r>
      <rPr>
        <b/>
        <sz val="11"/>
        <color theme="1"/>
        <rFont val="Calibri"/>
        <family val="2"/>
        <scheme val="minor"/>
      </rPr>
      <t xml:space="preserve">  </t>
    </r>
    <r>
      <rPr>
        <sz val="11"/>
        <color theme="1"/>
        <rFont val="Calibri"/>
        <family val="2"/>
        <scheme val="minor"/>
      </rPr>
      <t>In mammals the equivalent cell type is the neutrophil.  Increases in abundance in the blood in response to stress.</t>
    </r>
  </si>
  <si>
    <t>Glucocorticoids</t>
  </si>
  <si>
    <t>Hormone invovled in adapative responses to stress.  Often called CORT for short.  Increases in stress increase short-term levels of CORT, which increases the H:L ratio.</t>
  </si>
  <si>
    <t>(Brouwer)</t>
  </si>
  <si>
    <t>"changes to the structure of ecosystems as a result of human activities, which lead to perturbation [disturbance] of biotic systems. Examples include: deforestation, expansion of agriculture, pollution, depletion of marine fisheries, and eutrophication [increases in nutrient concentrations]" and urbanization</t>
  </si>
  <si>
    <t xml:space="preserve">(Hassell et al ‘17) </t>
  </si>
  <si>
    <t>Test 1 / Test 2</t>
  </si>
  <si>
    <t>Test 1 / 
Test 2</t>
  </si>
  <si>
    <t xml:space="preserve">" the fitness cost [reduction in health] to host individuals that are infected by parasites or microbial pathogens" </t>
  </si>
  <si>
    <t>(Young et al ‘17)/ Lecture</t>
  </si>
  <si>
    <t>Test 1/
Test 2</t>
  </si>
  <si>
    <r>
      <t xml:space="preserve">Reduction in the size, connectivity, or integreity of habitat.  Forest example, forest being divided into smaller patches or roads being built inside a forest. </t>
    </r>
    <r>
      <rPr>
        <b/>
        <sz val="11"/>
        <color theme="1"/>
        <rFont val="Calibri"/>
        <family val="2"/>
        <scheme val="minor"/>
      </rPr>
      <t xml:space="preserve"> Urbanization often results in habitat fragmentation</t>
    </r>
  </si>
  <si>
    <t>Presence of a pathogen/parasite in a host organism; can be accute or chronic.</t>
  </si>
  <si>
    <t>Brouwer</t>
  </si>
  <si>
    <t>how humans use land, eg agriculture, urban, rural, farm, park park</t>
  </si>
  <si>
    <t>small scale variation in moisture or temperature, eg, under the shade of a tree is cooler microclimate than in the full sun.  Urbanization often results in changes to microclimates, and there can be rapid small-scale variation in microclimates within urban habitats, eg, from underneath a tree to on a street.</t>
  </si>
  <si>
    <t>Day</t>
  </si>
  <si>
    <t>Parasetemia</t>
  </si>
  <si>
    <r>
      <t xml:space="preserve"> “</t>
    </r>
    <r>
      <rPr>
        <sz val="11"/>
        <color rgb="FF222222"/>
        <rFont val="Arial"/>
        <family val="2"/>
      </rPr>
      <t>the demonstrable presence of parasites in the blood.” (Google).  Intensity of infection, eg, how many red blood cells contain parasites, or the number of parasites per microliter of blood (Brouwer)</t>
    </r>
  </si>
  <si>
    <t>2 </t>
  </si>
  <si>
    <r>
      <t xml:space="preserve">Reduction in the amount or extant of habitat, often by harvest or conversion to a another landuse.  For example, forest can be logged and then covnerted to a farm. </t>
    </r>
    <r>
      <rPr>
        <b/>
        <sz val="11"/>
        <color theme="1"/>
        <rFont val="Calibri"/>
        <family val="2"/>
        <scheme val="minor"/>
      </rPr>
      <t>Urbanization often results in habitat loss.</t>
    </r>
  </si>
  <si>
    <t>Long-term persistence of infection.  Occurs after actuce phase if the organism doesn't ccompletely clear the infection from its system ; often occurs without obvious  symptoms, though sometimes there is simply a long delay before the disease begins to impact the organisms health again.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</si>
</sst>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222222"/>
      <name val="Arial"/>
      <family val="2"/>
    </font>
    <font>
      <b/>
      <sz val="11"/>
      <color rgb="FF000000"/>
      <name val="Calibri"/>
      <family val="2"/>
      <scheme val="minor"/>
    </font>
    <font>
      <sz val="11"/>
      <color rgb="FF000000"/>
      <name val="Calibri"/>
      <family val="2"/>
      <scheme val="minor"/>
    </font>
    <font>
      <sz val="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6">
    <xf numFmtId="0" fontId="0" fillId="0" borderId="0" xfId="0"/>
    <xf numFmtId="0" fontId="0" fillId="0" borderId="0" xfId="0"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vertical="top" wrapText="1"/>
    </xf>
    <xf numFmtId="0" fontId="1" fillId="0" borderId="0" xfId="0" applyFont="1" applyBorder="1" applyAlignment="1">
      <alignment horizontal="center" vertical="center" wrapText="1"/>
    </xf>
    <xf numFmtId="0" fontId="0" fillId="0" borderId="0" xfId="0" applyBorder="1" applyAlignment="1">
      <alignment vertical="top" wrapText="1"/>
    </xf>
    <xf numFmtId="0" fontId="1" fillId="0" borderId="0" xfId="0" applyFont="1"/>
    <xf numFmtId="0" fontId="1" fillId="0" borderId="0" xfId="0" applyFont="1" applyAlignment="1">
      <alignment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1" fillId="2" borderId="0" xfId="0" applyFont="1" applyFill="1" applyAlignment="1">
      <alignment vertical="top" wrapText="1"/>
    </xf>
    <xf numFmtId="0" fontId="0" fillId="2" borderId="0" xfId="0" applyFill="1" applyAlignment="1">
      <alignment vertical="top" wrapText="1"/>
    </xf>
    <xf numFmtId="0" fontId="0" fillId="2" borderId="0" xfId="0" applyFill="1" applyAlignment="1">
      <alignment horizontal="center" vertical="center"/>
    </xf>
    <xf numFmtId="0" fontId="1" fillId="0" borderId="0" xfId="0" applyFont="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wrapText="1"/>
    </xf>
    <xf numFmtId="0" fontId="1" fillId="0" borderId="1" xfId="0" applyFont="1" applyBorder="1" applyAlignment="1">
      <alignment wrapText="1"/>
    </xf>
    <xf numFmtId="0" fontId="0" fillId="2" borderId="1" xfId="0" applyFill="1" applyBorder="1" applyAlignment="1">
      <alignment vertical="top" wrapText="1"/>
    </xf>
    <xf numFmtId="0" fontId="3" fillId="0" borderId="1" xfId="0" applyFont="1" applyBorder="1" applyAlignment="1">
      <alignment horizontal="left" vertical="center" wrapText="1" readingOrder="1"/>
    </xf>
    <xf numFmtId="0" fontId="0" fillId="0" borderId="1" xfId="0" applyBorder="1" applyAlignment="1">
      <alignment vertical="center" wrapText="1"/>
    </xf>
    <xf numFmtId="0" fontId="0" fillId="2" borderId="1" xfId="0" applyFont="1" applyFill="1" applyBorder="1" applyAlignment="1">
      <alignment wrapText="1"/>
    </xf>
    <xf numFmtId="0" fontId="4" fillId="0" borderId="1" xfId="0" applyFont="1" applyBorder="1" applyAlignment="1">
      <alignment horizontal="left" vertical="center" wrapText="1" readingOrder="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xf>
    <xf numFmtId="0" fontId="0" fillId="0" borderId="2" xfId="0" applyBorder="1" applyAlignment="1">
      <alignment vertical="top" wrapText="1"/>
    </xf>
    <xf numFmtId="0" fontId="4" fillId="0" borderId="2" xfId="0" applyFont="1" applyBorder="1" applyAlignment="1">
      <alignment horizontal="left" vertical="center" wrapText="1" readingOrder="1"/>
    </xf>
    <xf numFmtId="0" fontId="0" fillId="2" borderId="1" xfId="0" applyFont="1" applyFill="1" applyBorder="1" applyAlignment="1">
      <alignment vertical="center" wrapText="1"/>
    </xf>
    <xf numFmtId="0" fontId="0" fillId="0" borderId="0" xfId="0" applyFont="1" applyBorder="1" applyAlignment="1">
      <alignment vertical="center" wrapText="1"/>
    </xf>
    <xf numFmtId="0" fontId="1" fillId="3" borderId="1" xfId="0" applyFont="1"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3" borderId="0" xfId="0" applyFill="1" applyAlignment="1">
      <alignment horizontal="center" vertical="center"/>
    </xf>
    <xf numFmtId="0" fontId="1" fillId="4" borderId="1" xfId="0" applyFont="1" applyFill="1" applyBorder="1" applyAlignment="1">
      <alignment vertical="top" wrapText="1"/>
    </xf>
    <xf numFmtId="0" fontId="0" fillId="4" borderId="1" xfId="0" applyFill="1" applyBorder="1" applyAlignment="1">
      <alignment vertical="top" wrapText="1"/>
    </xf>
    <xf numFmtId="0" fontId="0" fillId="4" borderId="0" xfId="0" applyFill="1" applyAlignment="1">
      <alignment vertical="top" wrapText="1"/>
    </xf>
    <xf numFmtId="0" fontId="0" fillId="4" borderId="0" xfId="0" applyFill="1" applyAlignment="1">
      <alignment horizontal="center" vertical="center"/>
    </xf>
    <xf numFmtId="0" fontId="1" fillId="5" borderId="1" xfId="0" applyFont="1" applyFill="1" applyBorder="1" applyAlignment="1">
      <alignment vertical="top" wrapText="1"/>
    </xf>
    <xf numFmtId="0" fontId="0" fillId="5" borderId="1" xfId="0" applyFill="1" applyBorder="1" applyAlignment="1">
      <alignment vertical="top" wrapText="1"/>
    </xf>
    <xf numFmtId="0" fontId="0" fillId="5" borderId="0" xfId="0" applyFill="1" applyAlignment="1">
      <alignment vertical="top" wrapText="1"/>
    </xf>
    <xf numFmtId="0" fontId="0" fillId="5" borderId="0" xfId="0" applyFill="1" applyAlignment="1">
      <alignment horizontal="center" vertical="center"/>
    </xf>
    <xf numFmtId="0" fontId="0" fillId="0" borderId="0" xfId="0" applyAlignment="1">
      <alignment horizontal="center"/>
    </xf>
    <xf numFmtId="0" fontId="0" fillId="5" borderId="1" xfId="0" applyFont="1" applyFill="1" applyBorder="1" applyAlignment="1">
      <alignment vertical="center" wrapText="1"/>
    </xf>
    <xf numFmtId="0" fontId="5"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03862272063989"/>
          <c:y val="5.0925925925925923E-2"/>
          <c:w val="0.81729479172486397"/>
          <c:h val="0.78611913094196562"/>
        </c:manualLayout>
      </c:layout>
      <c:scatterChart>
        <c:scatterStyle val="lineMarker"/>
        <c:varyColors val="0"/>
        <c:ser>
          <c:idx val="0"/>
          <c:order val="0"/>
          <c:tx>
            <c:v>Experimental Group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'fake data'!$D$5:$D$24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'fake data'!$E$5:$E$24</c:f>
              <c:numCache>
                <c:formatCode>General</c:formatCode>
                <c:ptCount val="20"/>
                <c:pt idx="0">
                  <c:v>0</c:v>
                </c:pt>
                <c:pt idx="1">
                  <c:v>14</c:v>
                </c:pt>
                <c:pt idx="2">
                  <c:v>31</c:v>
                </c:pt>
                <c:pt idx="3">
                  <c:v>49</c:v>
                </c:pt>
                <c:pt idx="4">
                  <c:v>51</c:v>
                </c:pt>
                <c:pt idx="5">
                  <c:v>61</c:v>
                </c:pt>
                <c:pt idx="6">
                  <c:v>79</c:v>
                </c:pt>
                <c:pt idx="7">
                  <c:v>84</c:v>
                </c:pt>
                <c:pt idx="8">
                  <c:v>90</c:v>
                </c:pt>
                <c:pt idx="9">
                  <c:v>109</c:v>
                </c:pt>
                <c:pt idx="10">
                  <c:v>106</c:v>
                </c:pt>
                <c:pt idx="11">
                  <c:v>116</c:v>
                </c:pt>
              </c:numCache>
            </c:numRef>
          </c:yVal>
          <c:smooth val="0"/>
        </c:ser>
        <c:ser>
          <c:idx val="1"/>
          <c:order val="1"/>
          <c:tx>
            <c:v>Experimental Group 2</c:v>
          </c:tx>
          <c:spPr>
            <a:ln w="31750" cap="rnd">
              <a:solidFill>
                <a:schemeClr val="tx1"/>
              </a:solidFill>
              <a:prstDash val="sysDot"/>
              <a:round/>
            </a:ln>
            <a:effectLst/>
          </c:spPr>
          <c:marker>
            <c:symbol val="circle"/>
            <c:size val="5"/>
            <c:spPr>
              <a:noFill/>
              <a:ln w="19050">
                <a:solidFill>
                  <a:schemeClr val="tx1"/>
                </a:solidFill>
              </a:ln>
              <a:effectLst/>
            </c:spPr>
          </c:marker>
          <c:xVal>
            <c:numRef>
              <c:f>'fake data'!$D$5:$D$24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'fake data'!$F$5:$F$24</c:f>
              <c:numCache>
                <c:formatCode>General</c:formatCode>
                <c:ptCount val="20"/>
                <c:pt idx="0">
                  <c:v>0</c:v>
                </c:pt>
                <c:pt idx="1">
                  <c:v>4</c:v>
                </c:pt>
                <c:pt idx="2">
                  <c:v>20</c:v>
                </c:pt>
                <c:pt idx="3">
                  <c:v>23</c:v>
                </c:pt>
                <c:pt idx="4">
                  <c:v>38</c:v>
                </c:pt>
                <c:pt idx="5">
                  <c:v>52</c:v>
                </c:pt>
                <c:pt idx="6">
                  <c:v>41</c:v>
                </c:pt>
                <c:pt idx="7">
                  <c:v>58</c:v>
                </c:pt>
                <c:pt idx="8">
                  <c:v>69</c:v>
                </c:pt>
                <c:pt idx="9">
                  <c:v>65</c:v>
                </c:pt>
                <c:pt idx="10">
                  <c:v>52</c:v>
                </c:pt>
                <c:pt idx="11">
                  <c:v>44</c:v>
                </c:pt>
                <c:pt idx="12">
                  <c:v>31</c:v>
                </c:pt>
                <c:pt idx="13">
                  <c:v>24</c:v>
                </c:pt>
                <c:pt idx="14">
                  <c:v>17</c:v>
                </c:pt>
                <c:pt idx="15">
                  <c:v>7</c:v>
                </c:pt>
                <c:pt idx="16">
                  <c:v>0</c:v>
                </c:pt>
                <c:pt idx="17">
                  <c:v>1</c:v>
                </c:pt>
                <c:pt idx="18">
                  <c:v>2</c:v>
                </c:pt>
                <c:pt idx="19">
                  <c:v>1</c:v>
                </c:pt>
              </c:numCache>
            </c:numRef>
          </c:yVal>
          <c:smooth val="0"/>
        </c:ser>
        <c:dLbls>
          <c:showLegendKey val="0"/>
          <c:showVal val="0"/>
          <c:showCatName val="0"/>
          <c:showSerName val="0"/>
          <c:showPercent val="0"/>
          <c:showBubbleSize val="0"/>
        </c:dLbls>
        <c:axId val="244796088"/>
        <c:axId val="205049888"/>
      </c:scatterChart>
      <c:valAx>
        <c:axId val="244796088"/>
        <c:scaling>
          <c:orientation val="minMax"/>
          <c:max val="21"/>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Days since experimental infections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9888"/>
        <c:crosses val="autoZero"/>
        <c:crossBetween val="midCat"/>
      </c:valAx>
      <c:valAx>
        <c:axId val="205049888"/>
        <c:scaling>
          <c:orientation val="minMax"/>
          <c:max val="13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Parasetemia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96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366714</xdr:colOff>
      <xdr:row>9</xdr:row>
      <xdr:rowOff>9525</xdr:rowOff>
    </xdr:from>
    <xdr:to>
      <xdr:col>12</xdr:col>
      <xdr:colOff>123825</xdr:colOff>
      <xdr:row>20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pane xSplit="1" ySplit="1" topLeftCell="B46" activePane="bottomRight" state="frozen"/>
      <selection pane="topRight" activeCell="B1" sqref="B1"/>
      <selection pane="bottomLeft" activeCell="A2" sqref="A2"/>
      <selection pane="bottomRight" activeCell="B50" sqref="B50"/>
    </sheetView>
  </sheetViews>
  <sheetFormatPr defaultRowHeight="15" x14ac:dyDescent="0.25"/>
  <cols>
    <col min="1" max="1" width="15.5703125" style="1" customWidth="1"/>
    <col min="2" max="2" width="62.7109375" style="1" customWidth="1"/>
    <col min="3" max="4" width="11.140625" style="1" customWidth="1"/>
    <col min="5" max="5" width="9.140625" style="8"/>
  </cols>
  <sheetData>
    <row r="1" spans="1:5" ht="45.75" thickBot="1" x14ac:dyDescent="0.3">
      <c r="A1" s="4" t="s">
        <v>88</v>
      </c>
      <c r="B1" s="5" t="s">
        <v>89</v>
      </c>
      <c r="C1" s="6" t="s">
        <v>158</v>
      </c>
      <c r="D1" s="11" t="s">
        <v>139</v>
      </c>
      <c r="E1" s="7" t="s">
        <v>130</v>
      </c>
    </row>
    <row r="2" spans="1:5" ht="48.75" customHeight="1" x14ac:dyDescent="0.25">
      <c r="A2" s="35" t="s">
        <v>168</v>
      </c>
      <c r="B2" s="36" t="s">
        <v>180</v>
      </c>
      <c r="C2" s="35" t="s">
        <v>181</v>
      </c>
      <c r="D2" s="1" t="s">
        <v>141</v>
      </c>
      <c r="E2" s="8" t="s">
        <v>169</v>
      </c>
    </row>
    <row r="3" spans="1:5" ht="60" x14ac:dyDescent="0.25">
      <c r="A3" s="3" t="s">
        <v>182</v>
      </c>
      <c r="B3" s="27" t="s">
        <v>186</v>
      </c>
      <c r="C3" s="3" t="s">
        <v>187</v>
      </c>
      <c r="D3" s="1" t="s">
        <v>141</v>
      </c>
      <c r="E3" s="8" t="s">
        <v>169</v>
      </c>
    </row>
    <row r="4" spans="1:5" ht="30" x14ac:dyDescent="0.25">
      <c r="A4" s="3" t="s">
        <v>164</v>
      </c>
      <c r="B4" s="3" t="s">
        <v>166</v>
      </c>
      <c r="C4" s="3"/>
      <c r="D4" s="1" t="s">
        <v>141</v>
      </c>
      <c r="E4" s="8" t="s">
        <v>169</v>
      </c>
    </row>
    <row r="5" spans="1:5" ht="45" x14ac:dyDescent="0.25">
      <c r="A5" s="3" t="s">
        <v>183</v>
      </c>
      <c r="B5" s="27" t="s">
        <v>188</v>
      </c>
      <c r="C5" s="3" t="s">
        <v>181</v>
      </c>
      <c r="D5" s="1" t="s">
        <v>141</v>
      </c>
      <c r="E5" s="8" t="s">
        <v>169</v>
      </c>
    </row>
    <row r="6" spans="1:5" ht="30" x14ac:dyDescent="0.25">
      <c r="A6" s="3" t="s">
        <v>161</v>
      </c>
      <c r="B6" s="3" t="s">
        <v>162</v>
      </c>
      <c r="C6" s="3"/>
      <c r="D6" s="1" t="s">
        <v>141</v>
      </c>
      <c r="E6" s="8" t="s">
        <v>169</v>
      </c>
    </row>
    <row r="7" spans="1:5" ht="60" x14ac:dyDescent="0.25">
      <c r="A7" s="3" t="s">
        <v>184</v>
      </c>
      <c r="B7" s="30" t="s">
        <v>189</v>
      </c>
      <c r="C7" s="3" t="s">
        <v>187</v>
      </c>
      <c r="D7" s="1" t="s">
        <v>141</v>
      </c>
      <c r="E7" s="8" t="s">
        <v>169</v>
      </c>
    </row>
    <row r="8" spans="1:5" ht="30" x14ac:dyDescent="0.25">
      <c r="A8" s="3" t="s">
        <v>185</v>
      </c>
      <c r="B8" s="27" t="s">
        <v>190</v>
      </c>
      <c r="C8" s="3" t="s">
        <v>187</v>
      </c>
      <c r="D8" s="1" t="s">
        <v>141</v>
      </c>
      <c r="E8" s="8" t="s">
        <v>169</v>
      </c>
    </row>
    <row r="9" spans="1:5" ht="30" x14ac:dyDescent="0.25">
      <c r="A9" s="2" t="s">
        <v>98</v>
      </c>
      <c r="B9" s="3" t="s">
        <v>99</v>
      </c>
      <c r="C9" s="3" t="s">
        <v>92</v>
      </c>
      <c r="D9" s="12"/>
      <c r="E9" s="9" t="s">
        <v>131</v>
      </c>
    </row>
    <row r="10" spans="1:5" ht="60" x14ac:dyDescent="0.25">
      <c r="A10" s="2" t="s">
        <v>31</v>
      </c>
      <c r="B10" s="3" t="s">
        <v>121</v>
      </c>
      <c r="C10" s="3" t="s">
        <v>90</v>
      </c>
      <c r="D10" s="12"/>
      <c r="E10" s="9" t="s">
        <v>131</v>
      </c>
    </row>
    <row r="11" spans="1:5" ht="45" x14ac:dyDescent="0.25">
      <c r="A11" s="2" t="s">
        <v>59</v>
      </c>
      <c r="B11" s="3" t="s">
        <v>60</v>
      </c>
      <c r="C11" s="3" t="s">
        <v>90</v>
      </c>
      <c r="D11" s="12"/>
      <c r="E11" s="9" t="s">
        <v>131</v>
      </c>
    </row>
    <row r="12" spans="1:5" ht="30" x14ac:dyDescent="0.25">
      <c r="A12" s="2" t="s">
        <v>91</v>
      </c>
      <c r="B12" s="3" t="s">
        <v>93</v>
      </c>
      <c r="C12" s="3" t="s">
        <v>92</v>
      </c>
      <c r="D12" s="12"/>
      <c r="E12" s="9" t="s">
        <v>131</v>
      </c>
    </row>
    <row r="13" spans="1:5" x14ac:dyDescent="0.25">
      <c r="A13" s="2" t="s">
        <v>126</v>
      </c>
      <c r="B13" s="3" t="s">
        <v>127</v>
      </c>
      <c r="C13" s="3" t="s">
        <v>92</v>
      </c>
      <c r="D13" s="12"/>
      <c r="E13" s="9" t="s">
        <v>131</v>
      </c>
    </row>
    <row r="14" spans="1:5" ht="45" x14ac:dyDescent="0.25">
      <c r="A14" s="2" t="s">
        <v>22</v>
      </c>
      <c r="B14" s="3" t="s">
        <v>23</v>
      </c>
      <c r="C14" s="3" t="s">
        <v>90</v>
      </c>
      <c r="D14" s="12"/>
      <c r="E14" s="9" t="s">
        <v>131</v>
      </c>
    </row>
    <row r="15" spans="1:5" ht="45" x14ac:dyDescent="0.25">
      <c r="A15" s="2" t="s">
        <v>125</v>
      </c>
      <c r="B15" s="3" t="s">
        <v>128</v>
      </c>
      <c r="C15" s="3" t="s">
        <v>92</v>
      </c>
      <c r="D15" s="12"/>
      <c r="E15" s="9" t="s">
        <v>131</v>
      </c>
    </row>
    <row r="16" spans="1:5" ht="45" x14ac:dyDescent="0.25">
      <c r="A16" s="2" t="s">
        <v>8</v>
      </c>
      <c r="B16" s="3" t="s">
        <v>9</v>
      </c>
      <c r="C16" s="3" t="s">
        <v>90</v>
      </c>
      <c r="D16" s="12"/>
      <c r="E16" s="9" t="s">
        <v>131</v>
      </c>
    </row>
    <row r="17" spans="1:5" ht="45" x14ac:dyDescent="0.25">
      <c r="A17" s="2" t="s">
        <v>2</v>
      </c>
      <c r="B17" s="3" t="s">
        <v>3</v>
      </c>
      <c r="C17" s="3" t="s">
        <v>90</v>
      </c>
      <c r="D17" s="12"/>
      <c r="E17" s="9" t="s">
        <v>131</v>
      </c>
    </row>
    <row r="18" spans="1:5" ht="45" x14ac:dyDescent="0.25">
      <c r="A18" s="2" t="s">
        <v>117</v>
      </c>
      <c r="B18" s="3" t="s">
        <v>118</v>
      </c>
      <c r="C18" s="3" t="s">
        <v>92</v>
      </c>
      <c r="D18" s="12"/>
      <c r="E18" s="9" t="s">
        <v>131</v>
      </c>
    </row>
    <row r="19" spans="1:5" ht="45" x14ac:dyDescent="0.25">
      <c r="A19" s="2" t="s">
        <v>104</v>
      </c>
      <c r="B19" s="3" t="s">
        <v>116</v>
      </c>
      <c r="C19" s="3" t="s">
        <v>92</v>
      </c>
      <c r="D19" s="12"/>
      <c r="E19" s="9" t="s">
        <v>131</v>
      </c>
    </row>
    <row r="20" spans="1:5" ht="60" x14ac:dyDescent="0.25">
      <c r="A20" s="2" t="s">
        <v>119</v>
      </c>
      <c r="B20" s="3" t="s">
        <v>120</v>
      </c>
      <c r="C20" s="3" t="s">
        <v>92</v>
      </c>
      <c r="D20" s="12"/>
      <c r="E20" s="9" t="s">
        <v>131</v>
      </c>
    </row>
    <row r="21" spans="1:5" ht="60" x14ac:dyDescent="0.25">
      <c r="A21" s="2" t="s">
        <v>21</v>
      </c>
      <c r="B21" s="3" t="s">
        <v>86</v>
      </c>
      <c r="C21" s="3" t="s">
        <v>90</v>
      </c>
      <c r="D21" s="12"/>
      <c r="E21" s="9" t="s">
        <v>131</v>
      </c>
    </row>
    <row r="22" spans="1:5" ht="30" x14ac:dyDescent="0.25">
      <c r="A22" s="2" t="s">
        <v>96</v>
      </c>
      <c r="B22" s="3" t="s">
        <v>97</v>
      </c>
      <c r="C22" s="3" t="s">
        <v>92</v>
      </c>
      <c r="D22" s="12"/>
      <c r="E22" s="9" t="s">
        <v>131</v>
      </c>
    </row>
    <row r="23" spans="1:5" ht="45" x14ac:dyDescent="0.25">
      <c r="A23" s="2" t="s">
        <v>12</v>
      </c>
      <c r="B23" s="3" t="s">
        <v>13</v>
      </c>
      <c r="C23" s="3" t="s">
        <v>90</v>
      </c>
      <c r="D23" s="12"/>
      <c r="E23" s="9" t="s">
        <v>131</v>
      </c>
    </row>
    <row r="24" spans="1:5" x14ac:dyDescent="0.25">
      <c r="A24" s="2" t="s">
        <v>122</v>
      </c>
      <c r="B24" s="3" t="s">
        <v>123</v>
      </c>
      <c r="C24" s="3" t="s">
        <v>92</v>
      </c>
      <c r="D24" s="12"/>
      <c r="E24" s="9" t="s">
        <v>131</v>
      </c>
    </row>
    <row r="25" spans="1:5" x14ac:dyDescent="0.25">
      <c r="A25" s="2" t="s">
        <v>108</v>
      </c>
      <c r="B25" s="3" t="s">
        <v>109</v>
      </c>
      <c r="C25" s="3"/>
      <c r="D25" s="12"/>
      <c r="E25" s="9" t="s">
        <v>131</v>
      </c>
    </row>
    <row r="26" spans="1:5" ht="45" x14ac:dyDescent="0.25">
      <c r="A26" s="2" t="s">
        <v>28</v>
      </c>
      <c r="B26" s="3" t="s">
        <v>107</v>
      </c>
      <c r="C26" s="3" t="s">
        <v>90</v>
      </c>
      <c r="D26" s="12"/>
      <c r="E26" s="9" t="s">
        <v>131</v>
      </c>
    </row>
    <row r="27" spans="1:5" x14ac:dyDescent="0.25">
      <c r="A27" s="2" t="s">
        <v>100</v>
      </c>
      <c r="B27" s="3" t="s">
        <v>101</v>
      </c>
      <c r="C27" s="3" t="s">
        <v>92</v>
      </c>
      <c r="D27" s="12"/>
      <c r="E27" s="9" t="s">
        <v>131</v>
      </c>
    </row>
    <row r="28" spans="1:5" ht="45" x14ac:dyDescent="0.25">
      <c r="A28" s="2" t="s">
        <v>32</v>
      </c>
      <c r="B28" s="3" t="s">
        <v>33</v>
      </c>
      <c r="C28" s="3" t="s">
        <v>90</v>
      </c>
      <c r="D28" s="12"/>
      <c r="E28" s="9" t="s">
        <v>131</v>
      </c>
    </row>
    <row r="29" spans="1:5" x14ac:dyDescent="0.25">
      <c r="A29" s="2" t="s">
        <v>94</v>
      </c>
      <c r="B29" s="3" t="s">
        <v>95</v>
      </c>
      <c r="C29" s="3" t="s">
        <v>92</v>
      </c>
      <c r="D29" s="12"/>
      <c r="E29" s="9" t="s">
        <v>131</v>
      </c>
    </row>
    <row r="30" spans="1:5" ht="45" x14ac:dyDescent="0.25">
      <c r="A30" s="2" t="s">
        <v>17</v>
      </c>
      <c r="B30" s="3" t="s">
        <v>18</v>
      </c>
      <c r="C30" s="3" t="s">
        <v>90</v>
      </c>
      <c r="D30" s="12"/>
      <c r="E30" s="9" t="s">
        <v>131</v>
      </c>
    </row>
    <row r="31" spans="1:5" ht="45" x14ac:dyDescent="0.25">
      <c r="A31" s="2" t="s">
        <v>69</v>
      </c>
      <c r="B31" s="3" t="s">
        <v>70</v>
      </c>
      <c r="C31" s="3" t="s">
        <v>90</v>
      </c>
      <c r="D31" s="12"/>
      <c r="E31" s="9" t="s">
        <v>131</v>
      </c>
    </row>
    <row r="32" spans="1:5" ht="45" x14ac:dyDescent="0.25">
      <c r="A32" s="2" t="s">
        <v>63</v>
      </c>
      <c r="B32" s="3" t="s">
        <v>64</v>
      </c>
      <c r="C32" s="3" t="s">
        <v>90</v>
      </c>
      <c r="D32" s="12"/>
      <c r="E32" s="9" t="s">
        <v>131</v>
      </c>
    </row>
    <row r="33" spans="1:5" ht="45" x14ac:dyDescent="0.25">
      <c r="A33" s="2" t="s">
        <v>102</v>
      </c>
      <c r="B33" s="3" t="s">
        <v>103</v>
      </c>
      <c r="C33" s="3" t="s">
        <v>92</v>
      </c>
      <c r="D33" s="12"/>
      <c r="E33" s="9" t="s">
        <v>131</v>
      </c>
    </row>
    <row r="34" spans="1:5" ht="45" x14ac:dyDescent="0.25">
      <c r="A34" s="2" t="s">
        <v>4</v>
      </c>
      <c r="B34" s="3" t="s">
        <v>5</v>
      </c>
      <c r="C34" s="3" t="s">
        <v>90</v>
      </c>
      <c r="D34" s="12"/>
      <c r="E34" s="9" t="s">
        <v>131</v>
      </c>
    </row>
    <row r="35" spans="1:5" ht="45" x14ac:dyDescent="0.25">
      <c r="A35" s="2" t="s">
        <v>15</v>
      </c>
      <c r="B35" s="3" t="s">
        <v>16</v>
      </c>
      <c r="C35" s="3" t="s">
        <v>90</v>
      </c>
      <c r="D35" s="12"/>
      <c r="E35" s="9" t="s">
        <v>131</v>
      </c>
    </row>
    <row r="36" spans="1:5" x14ac:dyDescent="0.25">
      <c r="A36" s="2" t="s">
        <v>115</v>
      </c>
      <c r="B36" s="3" t="s">
        <v>129</v>
      </c>
      <c r="C36" s="3" t="s">
        <v>92</v>
      </c>
      <c r="D36" s="12"/>
      <c r="E36" s="9" t="s">
        <v>131</v>
      </c>
    </row>
    <row r="37" spans="1:5" ht="45" x14ac:dyDescent="0.25">
      <c r="A37" s="23" t="s">
        <v>0</v>
      </c>
      <c r="B37" s="26" t="s">
        <v>85</v>
      </c>
      <c r="C37" s="26" t="s">
        <v>90</v>
      </c>
      <c r="D37" s="31"/>
      <c r="E37" s="32" t="s">
        <v>227</v>
      </c>
    </row>
    <row r="38" spans="1:5" ht="60" x14ac:dyDescent="0.25">
      <c r="A38" s="23" t="s">
        <v>105</v>
      </c>
      <c r="B38" s="26" t="s">
        <v>231</v>
      </c>
      <c r="C38" s="26" t="s">
        <v>92</v>
      </c>
      <c r="D38" s="31"/>
      <c r="E38" s="32" t="s">
        <v>227</v>
      </c>
    </row>
    <row r="39" spans="1:5" ht="60" x14ac:dyDescent="0.25">
      <c r="A39" s="23" t="s">
        <v>106</v>
      </c>
      <c r="B39" s="26" t="s">
        <v>240</v>
      </c>
      <c r="C39" s="26" t="s">
        <v>92</v>
      </c>
      <c r="D39" s="31"/>
      <c r="E39" s="32" t="s">
        <v>227</v>
      </c>
    </row>
    <row r="40" spans="1:5" ht="105" x14ac:dyDescent="0.25">
      <c r="A40" s="23" t="s">
        <v>114</v>
      </c>
      <c r="B40" s="26" t="s">
        <v>124</v>
      </c>
      <c r="C40" s="26" t="s">
        <v>92</v>
      </c>
      <c r="D40" s="31"/>
      <c r="E40" s="34" t="s">
        <v>226</v>
      </c>
    </row>
    <row r="41" spans="1:5" ht="30" x14ac:dyDescent="0.25">
      <c r="A41" s="26" t="s">
        <v>151</v>
      </c>
      <c r="B41" s="29" t="s">
        <v>172</v>
      </c>
      <c r="C41" s="26" t="s">
        <v>171</v>
      </c>
      <c r="D41" s="20" t="s">
        <v>141</v>
      </c>
      <c r="E41" s="34" t="s">
        <v>226</v>
      </c>
    </row>
    <row r="42" spans="1:5" ht="45" x14ac:dyDescent="0.25">
      <c r="A42" s="23" t="s">
        <v>67</v>
      </c>
      <c r="B42" s="26" t="s">
        <v>68</v>
      </c>
      <c r="C42" s="26" t="s">
        <v>90</v>
      </c>
      <c r="D42" s="31"/>
      <c r="E42" s="34" t="s">
        <v>226</v>
      </c>
    </row>
    <row r="43" spans="1:5" ht="45" x14ac:dyDescent="0.25">
      <c r="A43" s="23" t="s">
        <v>146</v>
      </c>
      <c r="B43" s="3" t="s">
        <v>228</v>
      </c>
      <c r="C43" s="26" t="s">
        <v>229</v>
      </c>
      <c r="D43" s="20" t="s">
        <v>141</v>
      </c>
      <c r="E43" s="33" t="s">
        <v>230</v>
      </c>
    </row>
    <row r="44" spans="1:5" ht="105" x14ac:dyDescent="0.25">
      <c r="A44" s="39" t="s">
        <v>143</v>
      </c>
      <c r="B44" s="40" t="s">
        <v>167</v>
      </c>
      <c r="C44" s="40" t="s">
        <v>223</v>
      </c>
      <c r="D44" s="41" t="s">
        <v>141</v>
      </c>
      <c r="E44" s="42" t="s">
        <v>191</v>
      </c>
    </row>
    <row r="45" spans="1:5" ht="30" x14ac:dyDescent="0.25">
      <c r="A45" s="23" t="s">
        <v>210</v>
      </c>
      <c r="B45" s="26" t="s">
        <v>216</v>
      </c>
      <c r="C45" s="26" t="s">
        <v>217</v>
      </c>
      <c r="D45" s="20" t="s">
        <v>141</v>
      </c>
      <c r="E45" s="21" t="s">
        <v>191</v>
      </c>
    </row>
    <row r="46" spans="1:5" ht="75" x14ac:dyDescent="0.25">
      <c r="A46" s="24" t="s">
        <v>144</v>
      </c>
      <c r="B46" s="26" t="s">
        <v>241</v>
      </c>
      <c r="C46" s="26" t="s">
        <v>223</v>
      </c>
      <c r="D46" s="20" t="s">
        <v>141</v>
      </c>
      <c r="E46" s="21" t="s">
        <v>191</v>
      </c>
    </row>
    <row r="47" spans="1:5" ht="30" x14ac:dyDescent="0.25">
      <c r="A47" s="23" t="s">
        <v>207</v>
      </c>
      <c r="B47" s="26" t="s">
        <v>216</v>
      </c>
      <c r="C47" s="26" t="s">
        <v>217</v>
      </c>
      <c r="D47" s="20" t="s">
        <v>141</v>
      </c>
      <c r="E47" s="21" t="s">
        <v>191</v>
      </c>
    </row>
    <row r="48" spans="1:5" ht="45" x14ac:dyDescent="0.25">
      <c r="A48" s="47" t="s">
        <v>221</v>
      </c>
      <c r="B48" s="48" t="s">
        <v>222</v>
      </c>
      <c r="C48" s="48" t="s">
        <v>217</v>
      </c>
      <c r="D48" s="49" t="s">
        <v>141</v>
      </c>
      <c r="E48" s="50" t="s">
        <v>191</v>
      </c>
    </row>
    <row r="49" spans="1:5" ht="45" x14ac:dyDescent="0.25">
      <c r="A49" s="47" t="s">
        <v>192</v>
      </c>
      <c r="B49" s="48" t="s">
        <v>218</v>
      </c>
      <c r="C49" s="48" t="s">
        <v>217</v>
      </c>
      <c r="D49" s="49" t="s">
        <v>141</v>
      </c>
      <c r="E49" s="50" t="s">
        <v>191</v>
      </c>
    </row>
    <row r="50" spans="1:5" ht="75" x14ac:dyDescent="0.25">
      <c r="A50" s="43" t="s">
        <v>132</v>
      </c>
      <c r="B50" s="44" t="s">
        <v>133</v>
      </c>
      <c r="C50" s="44" t="s">
        <v>134</v>
      </c>
      <c r="D50" s="45" t="s">
        <v>140</v>
      </c>
      <c r="E50" s="46" t="s">
        <v>191</v>
      </c>
    </row>
    <row r="51" spans="1:5" ht="45" x14ac:dyDescent="0.25">
      <c r="A51" s="47" t="s">
        <v>163</v>
      </c>
      <c r="B51" s="48" t="s">
        <v>165</v>
      </c>
      <c r="C51" s="48"/>
      <c r="D51" s="49" t="s">
        <v>141</v>
      </c>
      <c r="E51" s="21" t="s">
        <v>191</v>
      </c>
    </row>
    <row r="52" spans="1:5" ht="60" x14ac:dyDescent="0.25">
      <c r="A52" s="23" t="s">
        <v>215</v>
      </c>
      <c r="B52" s="26" t="s">
        <v>220</v>
      </c>
      <c r="C52" s="26" t="s">
        <v>217</v>
      </c>
      <c r="D52" s="20" t="s">
        <v>141</v>
      </c>
      <c r="E52" s="21" t="s">
        <v>191</v>
      </c>
    </row>
    <row r="53" spans="1:5" ht="30" x14ac:dyDescent="0.25">
      <c r="A53" s="23" t="s">
        <v>142</v>
      </c>
      <c r="B53" s="23" t="s">
        <v>232</v>
      </c>
      <c r="C53" s="23" t="s">
        <v>233</v>
      </c>
      <c r="D53" s="19" t="s">
        <v>141</v>
      </c>
      <c r="E53" s="34" t="s">
        <v>191</v>
      </c>
    </row>
    <row r="54" spans="1:5" ht="45" x14ac:dyDescent="0.25">
      <c r="A54" s="26" t="s">
        <v>1</v>
      </c>
      <c r="B54" s="26" t="s">
        <v>234</v>
      </c>
      <c r="C54" s="26" t="s">
        <v>90</v>
      </c>
      <c r="D54" s="31"/>
      <c r="E54" s="21" t="s">
        <v>191</v>
      </c>
    </row>
    <row r="55" spans="1:5" ht="75" x14ac:dyDescent="0.25">
      <c r="A55" s="26" t="s">
        <v>147</v>
      </c>
      <c r="B55" s="29" t="s">
        <v>224</v>
      </c>
      <c r="C55" s="26" t="s">
        <v>225</v>
      </c>
      <c r="D55" s="20" t="s">
        <v>141</v>
      </c>
      <c r="E55" s="21" t="s">
        <v>191</v>
      </c>
    </row>
    <row r="56" spans="1:5" ht="30" x14ac:dyDescent="0.25">
      <c r="A56" s="47" t="s">
        <v>200</v>
      </c>
      <c r="B56" s="48" t="s">
        <v>219</v>
      </c>
      <c r="C56" s="48" t="s">
        <v>217</v>
      </c>
      <c r="D56" s="49" t="s">
        <v>141</v>
      </c>
      <c r="E56" s="50" t="s">
        <v>191</v>
      </c>
    </row>
    <row r="57" spans="1:5" ht="30" x14ac:dyDescent="0.25">
      <c r="A57" s="47" t="s">
        <v>212</v>
      </c>
      <c r="B57" s="48" t="s">
        <v>216</v>
      </c>
      <c r="C57" s="48" t="s">
        <v>217</v>
      </c>
      <c r="D57" s="49" t="s">
        <v>141</v>
      </c>
      <c r="E57" s="50" t="s">
        <v>191</v>
      </c>
    </row>
    <row r="58" spans="1:5" ht="57.75" x14ac:dyDescent="0.25">
      <c r="A58" s="48" t="s">
        <v>149</v>
      </c>
      <c r="B58" s="52" t="s">
        <v>238</v>
      </c>
      <c r="C58" s="48"/>
      <c r="D58" s="49" t="s">
        <v>141</v>
      </c>
      <c r="E58" s="50" t="s">
        <v>191</v>
      </c>
    </row>
    <row r="59" spans="1:5" ht="45" x14ac:dyDescent="0.25">
      <c r="A59" s="26" t="s">
        <v>150</v>
      </c>
      <c r="B59" s="37" t="s">
        <v>173</v>
      </c>
      <c r="C59" s="26" t="s">
        <v>171</v>
      </c>
      <c r="D59" s="20" t="s">
        <v>141</v>
      </c>
      <c r="E59" s="21" t="s">
        <v>191</v>
      </c>
    </row>
    <row r="60" spans="1:5" ht="45" x14ac:dyDescent="0.25">
      <c r="A60" s="23" t="s">
        <v>135</v>
      </c>
      <c r="B60" s="26" t="s">
        <v>136</v>
      </c>
      <c r="C60" s="26" t="s">
        <v>134</v>
      </c>
      <c r="D60" s="20" t="s">
        <v>140</v>
      </c>
      <c r="E60" s="21" t="s">
        <v>191</v>
      </c>
    </row>
    <row r="61" spans="1:5" ht="30" x14ac:dyDescent="0.25">
      <c r="A61" s="23" t="s">
        <v>137</v>
      </c>
      <c r="B61" s="26" t="s">
        <v>138</v>
      </c>
      <c r="C61" s="26"/>
      <c r="D61" s="20" t="s">
        <v>140</v>
      </c>
      <c r="E61" s="21" t="s">
        <v>191</v>
      </c>
    </row>
    <row r="62" spans="1:5" ht="60" x14ac:dyDescent="0.25">
      <c r="A62" s="3" t="s">
        <v>79</v>
      </c>
      <c r="B62" s="3" t="s">
        <v>80</v>
      </c>
      <c r="C62" s="3" t="s">
        <v>90</v>
      </c>
      <c r="D62" s="12"/>
    </row>
    <row r="63" spans="1:5" ht="30" x14ac:dyDescent="0.25">
      <c r="A63" s="3" t="s">
        <v>159</v>
      </c>
      <c r="B63" s="3"/>
      <c r="C63" s="3"/>
      <c r="D63" s="1" t="s">
        <v>141</v>
      </c>
    </row>
    <row r="64" spans="1:5" ht="45" x14ac:dyDescent="0.25">
      <c r="A64" s="3" t="s">
        <v>51</v>
      </c>
      <c r="B64" s="3" t="s">
        <v>52</v>
      </c>
      <c r="C64" s="3" t="s">
        <v>90</v>
      </c>
      <c r="D64" s="12"/>
    </row>
    <row r="65" spans="1:4" ht="30" x14ac:dyDescent="0.25">
      <c r="A65" s="25" t="s">
        <v>145</v>
      </c>
      <c r="B65" s="28" t="s">
        <v>170</v>
      </c>
      <c r="C65" s="3" t="s">
        <v>171</v>
      </c>
      <c r="D65" s="1" t="s">
        <v>141</v>
      </c>
    </row>
    <row r="66" spans="1:4" ht="45" x14ac:dyDescent="0.25">
      <c r="A66" s="3" t="s">
        <v>10</v>
      </c>
      <c r="B66" s="3" t="s">
        <v>11</v>
      </c>
      <c r="C66" s="3" t="s">
        <v>90</v>
      </c>
      <c r="D66" s="12"/>
    </row>
    <row r="67" spans="1:4" ht="60" x14ac:dyDescent="0.25">
      <c r="A67" s="3" t="s">
        <v>61</v>
      </c>
      <c r="B67" s="3" t="s">
        <v>62</v>
      </c>
      <c r="C67" s="3" t="s">
        <v>90</v>
      </c>
      <c r="D67" s="12"/>
    </row>
    <row r="68" spans="1:4" ht="45" x14ac:dyDescent="0.25">
      <c r="A68" s="12" t="s">
        <v>6</v>
      </c>
      <c r="B68" s="12" t="s">
        <v>7</v>
      </c>
      <c r="C68" s="12" t="s">
        <v>90</v>
      </c>
      <c r="D68" s="12"/>
    </row>
    <row r="69" spans="1:4" ht="45" x14ac:dyDescent="0.25">
      <c r="A69" s="12" t="s">
        <v>24</v>
      </c>
      <c r="B69" s="12" t="s">
        <v>25</v>
      </c>
      <c r="C69" s="12" t="s">
        <v>90</v>
      </c>
      <c r="D69" s="12"/>
    </row>
    <row r="70" spans="1:4" ht="45" x14ac:dyDescent="0.25">
      <c r="A70" s="12" t="s">
        <v>29</v>
      </c>
      <c r="B70" s="12" t="s">
        <v>30</v>
      </c>
      <c r="C70" s="12" t="s">
        <v>90</v>
      </c>
      <c r="D70" s="12"/>
    </row>
    <row r="71" spans="1:4" ht="45" x14ac:dyDescent="0.25">
      <c r="A71" s="12" t="s">
        <v>34</v>
      </c>
      <c r="B71" s="12" t="s">
        <v>35</v>
      </c>
      <c r="C71" s="12" t="s">
        <v>90</v>
      </c>
      <c r="D71" s="12"/>
    </row>
    <row r="72" spans="1:4" ht="45" x14ac:dyDescent="0.25">
      <c r="A72" s="12" t="s">
        <v>26</v>
      </c>
      <c r="B72" s="12" t="s">
        <v>27</v>
      </c>
      <c r="C72" s="12" t="s">
        <v>90</v>
      </c>
      <c r="D72" s="12"/>
    </row>
    <row r="73" spans="1:4" ht="60" x14ac:dyDescent="0.25">
      <c r="A73" s="12" t="s">
        <v>48</v>
      </c>
      <c r="B73" s="12" t="s">
        <v>50</v>
      </c>
      <c r="C73" s="12" t="s">
        <v>90</v>
      </c>
      <c r="D73" s="12"/>
    </row>
    <row r="74" spans="1:4" ht="60" x14ac:dyDescent="0.25">
      <c r="A74" s="12" t="s">
        <v>19</v>
      </c>
      <c r="B74" s="12" t="s">
        <v>20</v>
      </c>
      <c r="C74" s="12" t="s">
        <v>90</v>
      </c>
      <c r="D74" s="12"/>
    </row>
    <row r="75" spans="1:4" ht="60" x14ac:dyDescent="0.25">
      <c r="A75" s="12" t="s">
        <v>65</v>
      </c>
      <c r="B75" s="12" t="s">
        <v>66</v>
      </c>
      <c r="C75" s="12" t="s">
        <v>90</v>
      </c>
      <c r="D75" s="12"/>
    </row>
    <row r="76" spans="1:4" ht="45" x14ac:dyDescent="0.25">
      <c r="A76" s="22" t="s">
        <v>112</v>
      </c>
      <c r="B76" s="12" t="s">
        <v>113</v>
      </c>
      <c r="C76" s="12" t="s">
        <v>92</v>
      </c>
      <c r="D76" s="12"/>
    </row>
    <row r="77" spans="1:4" ht="45" x14ac:dyDescent="0.25">
      <c r="A77" s="22" t="s">
        <v>110</v>
      </c>
      <c r="B77" s="12" t="s">
        <v>111</v>
      </c>
      <c r="C77" s="12" t="s">
        <v>92</v>
      </c>
      <c r="D77" s="12"/>
    </row>
    <row r="78" spans="1:4" ht="45" x14ac:dyDescent="0.25">
      <c r="A78" s="12" t="s">
        <v>73</v>
      </c>
      <c r="B78" s="12" t="s">
        <v>74</v>
      </c>
      <c r="C78" s="12" t="s">
        <v>90</v>
      </c>
      <c r="D78" s="12"/>
    </row>
    <row r="79" spans="1:4" ht="45" x14ac:dyDescent="0.25">
      <c r="A79" s="12" t="s">
        <v>53</v>
      </c>
      <c r="B79" s="12" t="s">
        <v>54</v>
      </c>
      <c r="C79" s="12" t="s">
        <v>90</v>
      </c>
      <c r="D79" s="12"/>
    </row>
    <row r="80" spans="1:4" ht="45" x14ac:dyDescent="0.25">
      <c r="A80" s="12" t="s">
        <v>57</v>
      </c>
      <c r="B80" s="12" t="s">
        <v>58</v>
      </c>
      <c r="C80" s="12" t="s">
        <v>90</v>
      </c>
      <c r="D80" s="12"/>
    </row>
    <row r="81" spans="1:4" ht="75" x14ac:dyDescent="0.25">
      <c r="A81" s="12" t="s">
        <v>46</v>
      </c>
      <c r="B81" s="12" t="s">
        <v>235</v>
      </c>
      <c r="C81" s="12" t="s">
        <v>90</v>
      </c>
      <c r="D81" s="12"/>
    </row>
    <row r="82" spans="1:4" ht="45" x14ac:dyDescent="0.25">
      <c r="A82" s="12" t="s">
        <v>47</v>
      </c>
      <c r="B82" s="12" t="s">
        <v>49</v>
      </c>
      <c r="C82" s="12" t="s">
        <v>90</v>
      </c>
      <c r="D82" s="12"/>
    </row>
    <row r="83" spans="1:4" ht="45" x14ac:dyDescent="0.25">
      <c r="A83" s="12" t="s">
        <v>82</v>
      </c>
      <c r="B83" s="12" t="s">
        <v>84</v>
      </c>
      <c r="C83" s="12" t="s">
        <v>90</v>
      </c>
      <c r="D83" s="12"/>
    </row>
    <row r="84" spans="1:4" ht="45" x14ac:dyDescent="0.25">
      <c r="A84" s="12" t="s">
        <v>81</v>
      </c>
      <c r="B84" s="12" t="s">
        <v>83</v>
      </c>
      <c r="C84" s="12" t="s">
        <v>90</v>
      </c>
      <c r="D84" s="12"/>
    </row>
    <row r="85" spans="1:4" ht="60" x14ac:dyDescent="0.25">
      <c r="A85" s="12" t="s">
        <v>87</v>
      </c>
      <c r="B85" s="12" t="s">
        <v>14</v>
      </c>
      <c r="C85" s="12" t="s">
        <v>90</v>
      </c>
      <c r="D85" s="12"/>
    </row>
    <row r="86" spans="1:4" ht="30" x14ac:dyDescent="0.25">
      <c r="A86" s="12" t="s">
        <v>148</v>
      </c>
      <c r="B86" s="38" t="s">
        <v>157</v>
      </c>
      <c r="C86" s="12"/>
      <c r="D86" s="1" t="s">
        <v>141</v>
      </c>
    </row>
    <row r="87" spans="1:4" ht="45" x14ac:dyDescent="0.25">
      <c r="A87" s="12" t="s">
        <v>44</v>
      </c>
      <c r="B87" s="12" t="s">
        <v>45</v>
      </c>
      <c r="C87" s="12" t="s">
        <v>90</v>
      </c>
      <c r="D87" s="12"/>
    </row>
    <row r="88" spans="1:4" ht="45" x14ac:dyDescent="0.25">
      <c r="A88" s="1" t="s">
        <v>152</v>
      </c>
      <c r="B88" s="16" t="s">
        <v>174</v>
      </c>
      <c r="C88" s="1" t="s">
        <v>171</v>
      </c>
      <c r="D88" s="1" t="s">
        <v>141</v>
      </c>
    </row>
    <row r="89" spans="1:4" ht="30" x14ac:dyDescent="0.25">
      <c r="A89" s="14" t="s">
        <v>153</v>
      </c>
      <c r="D89" s="1" t="s">
        <v>141</v>
      </c>
    </row>
    <row r="90" spans="1:4" ht="45" x14ac:dyDescent="0.25">
      <c r="A90" s="12" t="s">
        <v>71</v>
      </c>
      <c r="B90" s="12" t="s">
        <v>72</v>
      </c>
      <c r="C90" s="12" t="s">
        <v>90</v>
      </c>
      <c r="D90" s="12"/>
    </row>
    <row r="91" spans="1:4" ht="45" x14ac:dyDescent="0.25">
      <c r="A91" s="12" t="s">
        <v>40</v>
      </c>
      <c r="B91" s="12" t="s">
        <v>41</v>
      </c>
      <c r="C91" s="12" t="s">
        <v>90</v>
      </c>
      <c r="D91" s="12"/>
    </row>
    <row r="92" spans="1:4" ht="45" x14ac:dyDescent="0.25">
      <c r="A92" s="12" t="s">
        <v>38</v>
      </c>
      <c r="B92" s="12" t="s">
        <v>39</v>
      </c>
      <c r="C92" s="12" t="s">
        <v>90</v>
      </c>
      <c r="D92" s="12"/>
    </row>
    <row r="93" spans="1:4" ht="45" x14ac:dyDescent="0.25">
      <c r="A93" s="1" t="s">
        <v>154</v>
      </c>
      <c r="B93" s="16" t="s">
        <v>175</v>
      </c>
      <c r="C93" s="1" t="s">
        <v>176</v>
      </c>
      <c r="D93" s="1" t="s">
        <v>141</v>
      </c>
    </row>
    <row r="94" spans="1:4" ht="45" x14ac:dyDescent="0.25">
      <c r="A94" s="12" t="s">
        <v>37</v>
      </c>
      <c r="B94" s="12" t="s">
        <v>36</v>
      </c>
      <c r="C94" s="12" t="s">
        <v>90</v>
      </c>
      <c r="D94" s="12"/>
    </row>
    <row r="95" spans="1:4" ht="45" x14ac:dyDescent="0.25">
      <c r="A95" s="1" t="s">
        <v>155</v>
      </c>
      <c r="B95" s="15" t="s">
        <v>177</v>
      </c>
      <c r="C95" s="1" t="s">
        <v>171</v>
      </c>
      <c r="D95" s="1" t="s">
        <v>141</v>
      </c>
    </row>
    <row r="96" spans="1:4" ht="45" x14ac:dyDescent="0.25">
      <c r="A96" s="12" t="s">
        <v>55</v>
      </c>
      <c r="B96" s="12" t="s">
        <v>56</v>
      </c>
      <c r="C96" s="12" t="s">
        <v>90</v>
      </c>
      <c r="D96" s="12"/>
    </row>
    <row r="97" spans="1:4" ht="45" x14ac:dyDescent="0.25">
      <c r="A97" s="12" t="s">
        <v>42</v>
      </c>
      <c r="B97" s="12" t="s">
        <v>43</v>
      </c>
      <c r="C97" s="12" t="s">
        <v>90</v>
      </c>
      <c r="D97" s="12"/>
    </row>
    <row r="98" spans="1:4" ht="30" x14ac:dyDescent="0.25">
      <c r="A98" s="1" t="s">
        <v>156</v>
      </c>
      <c r="B98" s="16" t="s">
        <v>178</v>
      </c>
      <c r="C98" s="1" t="s">
        <v>179</v>
      </c>
      <c r="D98" s="1" t="s">
        <v>141</v>
      </c>
    </row>
    <row r="99" spans="1:4" ht="30" x14ac:dyDescent="0.25">
      <c r="A99" s="1" t="s">
        <v>160</v>
      </c>
      <c r="D99" s="1" t="s">
        <v>141</v>
      </c>
    </row>
    <row r="100" spans="1:4" ht="45" x14ac:dyDescent="0.25">
      <c r="A100" s="12" t="s">
        <v>75</v>
      </c>
      <c r="B100" s="12" t="s">
        <v>76</v>
      </c>
      <c r="C100" s="12" t="s">
        <v>90</v>
      </c>
      <c r="D100" s="12"/>
    </row>
    <row r="101" spans="1:4" ht="45" x14ac:dyDescent="0.25">
      <c r="A101" s="12" t="s">
        <v>77</v>
      </c>
      <c r="B101" s="12" t="s">
        <v>78</v>
      </c>
      <c r="C101" s="12" t="s">
        <v>90</v>
      </c>
      <c r="D101" s="12"/>
    </row>
  </sheetData>
  <sortState ref="A2:E101">
    <sortCondition ref="E2:E101"/>
    <sortCondition ref="A2:A10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M12" sqref="M12"/>
    </sheetView>
  </sheetViews>
  <sheetFormatPr defaultRowHeight="15" x14ac:dyDescent="0.25"/>
  <sheetData>
    <row r="1" spans="1:11" x14ac:dyDescent="0.25">
      <c r="A1">
        <v>1</v>
      </c>
      <c r="B1" s="54">
        <v>2</v>
      </c>
      <c r="C1" s="54">
        <v>2</v>
      </c>
      <c r="H1">
        <v>1</v>
      </c>
      <c r="I1" s="54">
        <v>2</v>
      </c>
      <c r="K1">
        <f>SUM(J1:J30)</f>
        <v>51</v>
      </c>
    </row>
    <row r="2" spans="1:11" x14ac:dyDescent="0.25">
      <c r="A2">
        <v>2</v>
      </c>
      <c r="B2" s="54">
        <v>2</v>
      </c>
      <c r="C2" s="54">
        <v>2</v>
      </c>
      <c r="H2">
        <v>2</v>
      </c>
      <c r="I2" s="54">
        <v>2</v>
      </c>
    </row>
    <row r="3" spans="1:11" x14ac:dyDescent="0.25">
      <c r="A3">
        <v>3</v>
      </c>
      <c r="B3" s="54">
        <v>2</v>
      </c>
      <c r="C3" s="54">
        <v>2</v>
      </c>
      <c r="H3">
        <v>3</v>
      </c>
      <c r="I3" s="54">
        <v>2</v>
      </c>
    </row>
    <row r="4" spans="1:11" x14ac:dyDescent="0.25">
      <c r="A4">
        <v>4</v>
      </c>
      <c r="B4" s="54">
        <v>2</v>
      </c>
      <c r="C4" s="54">
        <v>2</v>
      </c>
      <c r="H4">
        <v>4</v>
      </c>
      <c r="I4" s="54">
        <v>2</v>
      </c>
    </row>
    <row r="5" spans="1:11" x14ac:dyDescent="0.25">
      <c r="A5">
        <v>5</v>
      </c>
      <c r="B5" s="54">
        <v>2</v>
      </c>
      <c r="C5" s="54">
        <v>2</v>
      </c>
      <c r="H5">
        <v>5</v>
      </c>
      <c r="I5" s="54">
        <v>2</v>
      </c>
    </row>
    <row r="6" spans="1:11" x14ac:dyDescent="0.25">
      <c r="A6">
        <v>6</v>
      </c>
      <c r="B6" s="54">
        <v>2</v>
      </c>
      <c r="C6" s="54">
        <v>2</v>
      </c>
      <c r="H6">
        <v>6</v>
      </c>
      <c r="I6" s="54">
        <v>2</v>
      </c>
      <c r="J6">
        <f>SUM(I1:I6)</f>
        <v>12</v>
      </c>
    </row>
    <row r="7" spans="1:11" x14ac:dyDescent="0.25">
      <c r="B7" s="54"/>
      <c r="C7" s="54"/>
      <c r="I7" s="54"/>
    </row>
    <row r="8" spans="1:11" x14ac:dyDescent="0.25">
      <c r="B8" s="54">
        <v>2</v>
      </c>
      <c r="C8" s="54">
        <v>2</v>
      </c>
      <c r="H8">
        <v>7</v>
      </c>
      <c r="I8" s="54">
        <v>2</v>
      </c>
    </row>
    <row r="9" spans="1:11" x14ac:dyDescent="0.25">
      <c r="B9" s="54">
        <v>2</v>
      </c>
      <c r="C9" s="54">
        <v>2</v>
      </c>
      <c r="H9">
        <v>8</v>
      </c>
      <c r="I9" s="54">
        <v>2</v>
      </c>
    </row>
    <row r="10" spans="1:11" x14ac:dyDescent="0.25">
      <c r="B10" s="54">
        <v>2</v>
      </c>
      <c r="C10" s="54">
        <v>2</v>
      </c>
      <c r="H10">
        <v>9</v>
      </c>
      <c r="I10" s="54">
        <v>2</v>
      </c>
    </row>
    <row r="11" spans="1:11" x14ac:dyDescent="0.25">
      <c r="B11" s="54"/>
      <c r="C11" s="54"/>
      <c r="H11">
        <v>10</v>
      </c>
      <c r="I11" s="54">
        <v>2</v>
      </c>
    </row>
    <row r="12" spans="1:11" x14ac:dyDescent="0.25">
      <c r="B12" s="54" t="s">
        <v>239</v>
      </c>
      <c r="C12" s="54" t="s">
        <v>239</v>
      </c>
      <c r="H12">
        <v>11</v>
      </c>
      <c r="I12" s="54">
        <v>2</v>
      </c>
    </row>
    <row r="13" spans="1:11" x14ac:dyDescent="0.25">
      <c r="B13" s="54" t="s">
        <v>239</v>
      </c>
      <c r="C13" s="54" t="s">
        <v>239</v>
      </c>
      <c r="I13" s="54">
        <v>2</v>
      </c>
      <c r="J13">
        <f>SUM(I8:I13)</f>
        <v>12</v>
      </c>
    </row>
    <row r="14" spans="1:11" x14ac:dyDescent="0.25">
      <c r="B14" s="54">
        <v>2</v>
      </c>
      <c r="C14" s="54">
        <v>2</v>
      </c>
    </row>
    <row r="15" spans="1:11" x14ac:dyDescent="0.25">
      <c r="B15" s="55">
        <v>4</v>
      </c>
      <c r="C15" s="55">
        <v>4</v>
      </c>
    </row>
    <row r="16" spans="1:11" x14ac:dyDescent="0.25">
      <c r="B16" s="55"/>
      <c r="C16" s="55"/>
      <c r="H16">
        <v>12</v>
      </c>
      <c r="I16" s="54">
        <v>2</v>
      </c>
    </row>
    <row r="17" spans="2:10" x14ac:dyDescent="0.25">
      <c r="B17" s="54">
        <v>1</v>
      </c>
      <c r="C17" s="54">
        <v>1</v>
      </c>
      <c r="H17">
        <v>13</v>
      </c>
      <c r="I17" s="55">
        <v>4</v>
      </c>
    </row>
    <row r="18" spans="2:10" x14ac:dyDescent="0.25">
      <c r="B18" s="54">
        <v>2</v>
      </c>
      <c r="C18" s="54">
        <v>2</v>
      </c>
      <c r="I18" s="55"/>
    </row>
    <row r="19" spans="2:10" x14ac:dyDescent="0.25">
      <c r="B19" s="54"/>
      <c r="C19" s="54"/>
      <c r="H19">
        <v>14</v>
      </c>
      <c r="I19" s="54">
        <v>1</v>
      </c>
    </row>
    <row r="20" spans="2:10" x14ac:dyDescent="0.25">
      <c r="B20" s="54"/>
      <c r="C20" s="54"/>
      <c r="H20">
        <v>15</v>
      </c>
      <c r="I20" s="54">
        <v>2</v>
      </c>
      <c r="J20">
        <f>SUM(I16:I20)</f>
        <v>9</v>
      </c>
    </row>
    <row r="21" spans="2:10" x14ac:dyDescent="0.25">
      <c r="B21" s="54"/>
      <c r="C21" s="54"/>
      <c r="I21" s="54"/>
    </row>
    <row r="22" spans="2:10" x14ac:dyDescent="0.25">
      <c r="B22" s="54">
        <v>2</v>
      </c>
      <c r="C22" s="54">
        <v>2</v>
      </c>
      <c r="I22" s="54"/>
    </row>
    <row r="23" spans="2:10" x14ac:dyDescent="0.25">
      <c r="B23" s="54"/>
      <c r="C23" s="54"/>
      <c r="I23" s="54"/>
    </row>
    <row r="24" spans="2:10" x14ac:dyDescent="0.25">
      <c r="B24" s="54">
        <v>2</v>
      </c>
      <c r="C24" s="54">
        <v>2</v>
      </c>
      <c r="H24">
        <v>16</v>
      </c>
      <c r="I24" s="54">
        <v>2</v>
      </c>
    </row>
    <row r="25" spans="2:10" x14ac:dyDescent="0.25">
      <c r="B25" s="54">
        <v>1</v>
      </c>
      <c r="C25" s="54">
        <v>1</v>
      </c>
      <c r="H25">
        <v>17</v>
      </c>
      <c r="I25" s="54">
        <v>2</v>
      </c>
    </row>
    <row r="26" spans="2:10" x14ac:dyDescent="0.25">
      <c r="B26" s="54">
        <v>5</v>
      </c>
      <c r="C26" s="54">
        <v>5</v>
      </c>
      <c r="H26">
        <v>18</v>
      </c>
      <c r="I26" s="54">
        <v>1</v>
      </c>
    </row>
    <row r="27" spans="2:10" x14ac:dyDescent="0.25">
      <c r="B27" s="53"/>
      <c r="C27" s="53"/>
      <c r="H27">
        <v>19</v>
      </c>
      <c r="I27" s="54">
        <v>5</v>
      </c>
      <c r="J27">
        <f>SUM(I24:I27)</f>
        <v>10</v>
      </c>
    </row>
    <row r="28" spans="2:10" x14ac:dyDescent="0.25">
      <c r="B28" s="53">
        <v>8</v>
      </c>
      <c r="C28" s="53">
        <v>8</v>
      </c>
    </row>
    <row r="29" spans="2:10" x14ac:dyDescent="0.25">
      <c r="I29" s="54"/>
    </row>
    <row r="30" spans="2:10" x14ac:dyDescent="0.25">
      <c r="H30">
        <v>20</v>
      </c>
      <c r="I30" s="54">
        <v>8</v>
      </c>
      <c r="J30">
        <v>8</v>
      </c>
    </row>
    <row r="31" spans="2:10" x14ac:dyDescent="0.25">
      <c r="I31" s="53"/>
    </row>
    <row r="32" spans="2:10" x14ac:dyDescent="0.25">
      <c r="I32" s="53"/>
    </row>
  </sheetData>
  <mergeCells count="3">
    <mergeCell ref="B15:B16"/>
    <mergeCell ref="C15:C16"/>
    <mergeCell ref="I17:I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4"/>
  <sheetViews>
    <sheetView workbookViewId="0">
      <selection activeCell="P10" sqref="P10"/>
    </sheetView>
  </sheetViews>
  <sheetFormatPr defaultRowHeight="15" x14ac:dyDescent="0.25"/>
  <cols>
    <col min="4" max="4" width="9.140625" style="51"/>
    <col min="5" max="5" width="12.42578125" style="51" customWidth="1"/>
  </cols>
  <sheetData>
    <row r="4" spans="4:6" x14ac:dyDescent="0.25">
      <c r="D4" s="51" t="s">
        <v>236</v>
      </c>
      <c r="E4" s="51" t="s">
        <v>237</v>
      </c>
      <c r="F4" s="51" t="s">
        <v>237</v>
      </c>
    </row>
    <row r="5" spans="4:6" x14ac:dyDescent="0.25">
      <c r="D5" s="51">
        <v>1</v>
      </c>
      <c r="E5" s="51">
        <v>0</v>
      </c>
      <c r="F5" s="51">
        <v>0</v>
      </c>
    </row>
    <row r="6" spans="4:6" x14ac:dyDescent="0.25">
      <c r="D6" s="51">
        <v>2</v>
      </c>
      <c r="E6" s="51">
        <v>14</v>
      </c>
      <c r="F6" s="51">
        <v>4</v>
      </c>
    </row>
    <row r="7" spans="4:6" x14ac:dyDescent="0.25">
      <c r="D7" s="51">
        <v>3</v>
      </c>
      <c r="E7" s="51">
        <v>31</v>
      </c>
      <c r="F7" s="51">
        <v>20</v>
      </c>
    </row>
    <row r="8" spans="4:6" x14ac:dyDescent="0.25">
      <c r="D8" s="51">
        <v>4</v>
      </c>
      <c r="E8" s="51">
        <v>49</v>
      </c>
      <c r="F8" s="51">
        <v>23</v>
      </c>
    </row>
    <row r="9" spans="4:6" x14ac:dyDescent="0.25">
      <c r="D9" s="51">
        <v>5</v>
      </c>
      <c r="E9" s="51">
        <v>51</v>
      </c>
      <c r="F9" s="51">
        <v>38</v>
      </c>
    </row>
    <row r="10" spans="4:6" x14ac:dyDescent="0.25">
      <c r="D10" s="51">
        <v>6</v>
      </c>
      <c r="E10" s="51">
        <v>61</v>
      </c>
      <c r="F10" s="51">
        <v>52</v>
      </c>
    </row>
    <row r="11" spans="4:6" x14ac:dyDescent="0.25">
      <c r="D11" s="51">
        <v>7</v>
      </c>
      <c r="E11" s="51">
        <v>79</v>
      </c>
      <c r="F11" s="51">
        <v>41</v>
      </c>
    </row>
    <row r="12" spans="4:6" x14ac:dyDescent="0.25">
      <c r="D12" s="51">
        <v>8</v>
      </c>
      <c r="E12" s="51">
        <v>84</v>
      </c>
      <c r="F12" s="51">
        <v>58</v>
      </c>
    </row>
    <row r="13" spans="4:6" x14ac:dyDescent="0.25">
      <c r="D13" s="51">
        <v>9</v>
      </c>
      <c r="E13" s="51">
        <v>90</v>
      </c>
      <c r="F13" s="51">
        <v>69</v>
      </c>
    </row>
    <row r="14" spans="4:6" x14ac:dyDescent="0.25">
      <c r="D14" s="51">
        <v>10</v>
      </c>
      <c r="E14" s="51">
        <v>109</v>
      </c>
      <c r="F14" s="51">
        <v>65</v>
      </c>
    </row>
    <row r="15" spans="4:6" x14ac:dyDescent="0.25">
      <c r="D15" s="51">
        <v>11</v>
      </c>
      <c r="E15" s="51">
        <v>106</v>
      </c>
      <c r="F15" s="51">
        <v>52</v>
      </c>
    </row>
    <row r="16" spans="4:6" x14ac:dyDescent="0.25">
      <c r="D16" s="51">
        <v>12</v>
      </c>
      <c r="E16" s="51">
        <v>116</v>
      </c>
      <c r="F16" s="51">
        <v>44</v>
      </c>
    </row>
    <row r="17" spans="4:6" x14ac:dyDescent="0.25">
      <c r="D17" s="51">
        <v>13</v>
      </c>
      <c r="F17" s="51">
        <v>31</v>
      </c>
    </row>
    <row r="18" spans="4:6" x14ac:dyDescent="0.25">
      <c r="D18" s="51">
        <v>14</v>
      </c>
      <c r="F18" s="51">
        <v>24</v>
      </c>
    </row>
    <row r="19" spans="4:6" x14ac:dyDescent="0.25">
      <c r="D19" s="51">
        <v>15</v>
      </c>
      <c r="F19" s="51">
        <v>17</v>
      </c>
    </row>
    <row r="20" spans="4:6" x14ac:dyDescent="0.25">
      <c r="D20" s="51">
        <v>16</v>
      </c>
      <c r="F20" s="51">
        <v>7</v>
      </c>
    </row>
    <row r="21" spans="4:6" x14ac:dyDescent="0.25">
      <c r="D21" s="51">
        <v>17</v>
      </c>
      <c r="F21" s="51">
        <v>0</v>
      </c>
    </row>
    <row r="22" spans="4:6" x14ac:dyDescent="0.25">
      <c r="D22" s="51">
        <v>18</v>
      </c>
      <c r="F22" s="51">
        <v>1</v>
      </c>
    </row>
    <row r="23" spans="4:6" x14ac:dyDescent="0.25">
      <c r="D23" s="51">
        <v>19</v>
      </c>
      <c r="F23" s="51">
        <v>2</v>
      </c>
    </row>
    <row r="24" spans="4:6" x14ac:dyDescent="0.25">
      <c r="D24" s="51">
        <v>20</v>
      </c>
      <c r="F24" s="5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8" sqref="C8"/>
    </sheetView>
  </sheetViews>
  <sheetFormatPr defaultRowHeight="15" x14ac:dyDescent="0.25"/>
  <cols>
    <col min="1" max="1" width="25.28515625" customWidth="1"/>
    <col min="2" max="2" width="23.42578125" customWidth="1"/>
    <col min="3" max="3" width="13.140625" customWidth="1"/>
    <col min="4" max="4" width="15.5703125" customWidth="1"/>
    <col min="5" max="5" width="20.28515625" customWidth="1"/>
    <col min="7" max="7" width="26.28515625" customWidth="1"/>
  </cols>
  <sheetData>
    <row r="1" spans="1:7" x14ac:dyDescent="0.25">
      <c r="D1" t="s">
        <v>193</v>
      </c>
      <c r="G1" s="13" t="s">
        <v>194</v>
      </c>
    </row>
    <row r="2" spans="1:7" ht="30" x14ac:dyDescent="0.25">
      <c r="A2" s="14" t="s">
        <v>195</v>
      </c>
      <c r="B2" s="14" t="s">
        <v>196</v>
      </c>
      <c r="C2" s="17" t="s">
        <v>197</v>
      </c>
      <c r="D2" s="17" t="s">
        <v>198</v>
      </c>
      <c r="E2" s="17" t="s">
        <v>199</v>
      </c>
      <c r="F2" s="18"/>
      <c r="G2" s="18"/>
    </row>
    <row r="3" spans="1:7" ht="45" x14ac:dyDescent="0.25">
      <c r="A3" s="10" t="s">
        <v>200</v>
      </c>
      <c r="B3" s="1" t="s">
        <v>201</v>
      </c>
      <c r="C3" s="17" t="s">
        <v>202</v>
      </c>
      <c r="D3" s="17">
        <f>MAX(63,68.5,43)</f>
        <v>68.5</v>
      </c>
      <c r="E3" s="17">
        <f>MIN(63,68.5,43)</f>
        <v>43</v>
      </c>
      <c r="F3" s="18"/>
      <c r="G3" s="18"/>
    </row>
    <row r="4" spans="1:7" ht="45" x14ac:dyDescent="0.25">
      <c r="A4" s="10" t="s">
        <v>203</v>
      </c>
      <c r="B4" s="1" t="s">
        <v>204</v>
      </c>
      <c r="C4" s="17" t="s">
        <v>205</v>
      </c>
      <c r="D4" s="17">
        <f>MAX(30.1,19.6,53)</f>
        <v>53</v>
      </c>
      <c r="E4" s="17">
        <f>MIN(30.1,19.6,53)</f>
        <v>19.600000000000001</v>
      </c>
      <c r="F4" s="18"/>
      <c r="G4" s="18" t="s">
        <v>206</v>
      </c>
    </row>
    <row r="5" spans="1:7" ht="30" x14ac:dyDescent="0.25">
      <c r="A5" s="10" t="s">
        <v>207</v>
      </c>
      <c r="B5" s="1" t="s">
        <v>208</v>
      </c>
      <c r="C5" s="17" t="s">
        <v>209</v>
      </c>
      <c r="D5" s="17">
        <f>MAX(2.5,0.56,3)</f>
        <v>3</v>
      </c>
      <c r="E5" s="17">
        <f>MIN(2.5,0.56,3)</f>
        <v>0.56000000000000005</v>
      </c>
      <c r="F5" s="18"/>
      <c r="G5" s="18"/>
    </row>
    <row r="6" spans="1:7" ht="30" x14ac:dyDescent="0.25">
      <c r="A6" s="10" t="s">
        <v>210</v>
      </c>
      <c r="B6" s="1" t="s">
        <v>211</v>
      </c>
      <c r="C6" s="17" t="s">
        <v>209</v>
      </c>
      <c r="D6" s="17">
        <f>MAX(1.3,5.6,0)</f>
        <v>5.6</v>
      </c>
      <c r="E6" s="17">
        <f>MIN(1.3,5.6,0)</f>
        <v>0</v>
      </c>
      <c r="F6" s="18"/>
      <c r="G6" s="18"/>
    </row>
    <row r="7" spans="1:7" ht="45" x14ac:dyDescent="0.25">
      <c r="A7" s="10" t="s">
        <v>212</v>
      </c>
      <c r="B7" s="1" t="s">
        <v>213</v>
      </c>
      <c r="C7" s="17" t="s">
        <v>209</v>
      </c>
      <c r="D7" s="17">
        <f>MAX(3.1,1.1)</f>
        <v>3.1</v>
      </c>
      <c r="E7" s="17">
        <f>MIN(3.1,1.1)</f>
        <v>1.1000000000000001</v>
      </c>
      <c r="F7" s="18"/>
      <c r="G7" s="18"/>
    </row>
    <row r="8" spans="1:7" x14ac:dyDescent="0.25">
      <c r="A8" s="18"/>
      <c r="B8" s="18"/>
      <c r="C8" s="18"/>
      <c r="D8" s="18"/>
      <c r="E8" s="18"/>
      <c r="F8" s="18"/>
      <c r="G8" s="18"/>
    </row>
    <row r="9" spans="1:7" x14ac:dyDescent="0.25">
      <c r="A9" s="18"/>
      <c r="B9" s="18"/>
      <c r="C9" s="18"/>
      <c r="D9" s="18"/>
      <c r="E9" s="18"/>
      <c r="F9" s="18"/>
      <c r="G9" s="18"/>
    </row>
    <row r="10" spans="1:7" x14ac:dyDescent="0.25">
      <c r="A10" s="18" t="s">
        <v>214</v>
      </c>
      <c r="B10" s="18"/>
      <c r="C10" s="18"/>
      <c r="D10" s="18"/>
      <c r="E10" s="18"/>
      <c r="F10" s="18"/>
      <c r="G10" s="18"/>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vocab</vt:lpstr>
      <vt:lpstr>Sheet1</vt:lpstr>
      <vt:lpstr>fake data</vt:lpstr>
      <vt:lpstr>leukocytes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lisanjie2</dc:creator>
  <cp:lastModifiedBy>lisanjie2</cp:lastModifiedBy>
  <cp:lastPrinted>2017-10-07T14:42:36Z</cp:lastPrinted>
  <dcterms:created xsi:type="dcterms:W3CDTF">2017-09-15T03:07:00Z</dcterms:created>
  <dcterms:modified xsi:type="dcterms:W3CDTF">2017-10-30T03:59:06Z</dcterms:modified>
</cp:coreProperties>
</file>