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njie\Documents\1_R\git\git-aviary\DRmencia\data-raw\New folder\"/>
    </mc:Choice>
  </mc:AlternateContent>
  <bookViews>
    <workbookView xWindow="0" yWindow="0" windowWidth="23040" windowHeight="9060"/>
  </bookViews>
  <sheets>
    <sheet name="combined" sheetId="3" r:id="rId1"/>
    <sheet name="mencia" sheetId="1" r:id="rId2"/>
    <sheet name="aceitillar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C26" i="3"/>
  <c r="C27" i="3"/>
  <c r="C24" i="3"/>
  <c r="E23" i="3"/>
  <c r="E24" i="3"/>
  <c r="E25" i="3"/>
  <c r="E26" i="3"/>
  <c r="E27" i="3"/>
  <c r="E22" i="3"/>
  <c r="K8" i="2"/>
  <c r="M8" i="2"/>
  <c r="J8" i="2"/>
  <c r="K7" i="2"/>
  <c r="K6" i="2"/>
  <c r="K5" i="2"/>
  <c r="K4" i="2"/>
  <c r="K3" i="2"/>
  <c r="F22" i="2"/>
  <c r="M7" i="2"/>
  <c r="J7" i="2" s="1"/>
  <c r="M6" i="2"/>
  <c r="J6" i="2" s="1"/>
  <c r="I7" i="2"/>
  <c r="I6" i="2"/>
  <c r="M5" i="2"/>
  <c r="J5" i="2" s="1"/>
  <c r="I5" i="2"/>
  <c r="N4" i="2"/>
  <c r="M4" i="2"/>
  <c r="J4" i="2" s="1"/>
  <c r="L4" i="2"/>
  <c r="N3" i="2"/>
  <c r="M3" i="2"/>
  <c r="L3" i="2"/>
  <c r="J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" i="1"/>
  <c r="D18" i="1"/>
  <c r="D13" i="1"/>
  <c r="D8" i="1"/>
  <c r="D3" i="1"/>
  <c r="D17" i="1"/>
  <c r="C3" i="1"/>
  <c r="C4" i="1"/>
  <c r="D4" i="1"/>
  <c r="C5" i="1"/>
  <c r="D5" i="1"/>
  <c r="C6" i="1"/>
  <c r="D6" i="1"/>
  <c r="C7" i="1"/>
  <c r="D7" i="1"/>
  <c r="C8" i="1"/>
  <c r="C9" i="1"/>
  <c r="D9" i="1"/>
  <c r="C10" i="1"/>
  <c r="D10" i="1"/>
  <c r="C11" i="1"/>
  <c r="D11" i="1"/>
  <c r="C12" i="1"/>
  <c r="D12" i="1"/>
  <c r="C13" i="1"/>
  <c r="C14" i="1"/>
  <c r="D14" i="1"/>
  <c r="C15" i="1"/>
  <c r="D15" i="1"/>
  <c r="C16" i="1"/>
  <c r="D16" i="1"/>
  <c r="C17" i="1"/>
  <c r="C18" i="1"/>
  <c r="C19" i="1"/>
  <c r="D19" i="1"/>
  <c r="C20" i="1"/>
  <c r="D20" i="1"/>
  <c r="C21" i="1"/>
  <c r="D21" i="1"/>
  <c r="C2" i="1"/>
</calcChain>
</file>

<file path=xl/sharedStrings.xml><?xml version="1.0" encoding="utf-8"?>
<sst xmlns="http://schemas.openxmlformats.org/spreadsheetml/2006/main" count="279" uniqueCount="54">
  <si>
    <t>2003-04</t>
  </si>
  <si>
    <t>2004-05</t>
  </si>
  <si>
    <t>2005-06</t>
  </si>
  <si>
    <t>2006-07</t>
  </si>
  <si>
    <t>2007-08</t>
  </si>
  <si>
    <t>La Cueva</t>
  </si>
  <si>
    <t>year</t>
  </si>
  <si>
    <t>nets</t>
  </si>
  <si>
    <t>net.hours</t>
  </si>
  <si>
    <t>La Caoba</t>
  </si>
  <si>
    <t>Morelia</t>
  </si>
  <si>
    <t>El Corral</t>
  </si>
  <si>
    <t>site</t>
  </si>
  <si>
    <t>B1</t>
  </si>
  <si>
    <t>B2</t>
  </si>
  <si>
    <t>Nov</t>
  </si>
  <si>
    <t>Jan</t>
  </si>
  <si>
    <t>Nov.nets</t>
  </si>
  <si>
    <t>Jan.nets</t>
  </si>
  <si>
    <t>Feb.nets</t>
  </si>
  <si>
    <t>Nov.hrs</t>
  </si>
  <si>
    <t>Jan.hrs</t>
  </si>
  <si>
    <t>Feb.hrs</t>
  </si>
  <si>
    <t>Dec.Jan.net</t>
  </si>
  <si>
    <t>Dec.Jan.hrs</t>
  </si>
  <si>
    <t>sessions</t>
  </si>
  <si>
    <t>month</t>
  </si>
  <si>
    <t>year2</t>
  </si>
  <si>
    <t>hours</t>
  </si>
  <si>
    <t>1996-1997</t>
  </si>
  <si>
    <t>Mar</t>
  </si>
  <si>
    <t>1997-1998</t>
  </si>
  <si>
    <t>1998-1999</t>
  </si>
  <si>
    <t>1999-2000</t>
  </si>
  <si>
    <t>2000-2001</t>
  </si>
  <si>
    <t>Aceitillar</t>
  </si>
  <si>
    <t>Mar.hrs</t>
  </si>
  <si>
    <t>net.hrs</t>
  </si>
  <si>
    <t>yr</t>
  </si>
  <si>
    <t>habitat</t>
  </si>
  <si>
    <t>site1or2</t>
  </si>
  <si>
    <t>broadleaf</t>
  </si>
  <si>
    <t>broadleaf.1</t>
  </si>
  <si>
    <t>broadleaf.2</t>
  </si>
  <si>
    <t>extract From Steve's original Mencia project files</t>
  </si>
  <si>
    <t>Extract from scrub vs. broadleaf project</t>
  </si>
  <si>
    <t>2001-2002</t>
  </si>
  <si>
    <t>notes</t>
  </si>
  <si>
    <t>2 sites /arrays</t>
  </si>
  <si>
    <t>2 arrays</t>
  </si>
  <si>
    <t>2 arrays combined</t>
  </si>
  <si>
    <t>NA</t>
  </si>
  <si>
    <t>2 sites  or arrays combined for each session  total nets only found for Jan</t>
  </si>
  <si>
    <t>2 sites  or arrays combined   only 1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</si>
</sst>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0" xfId="0" applyNumberFormat="1"/>
    <xf numFmtId="164" fontId="1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R17" sqref="R17"/>
    </sheetView>
  </sheetViews>
  <sheetFormatPr defaultRowHeight="14.4" x14ac:dyDescent="0.3"/>
  <cols>
    <col min="2" max="2" width="11.109375" customWidth="1"/>
  </cols>
  <sheetData>
    <row r="1" spans="1:14" x14ac:dyDescent="0.3">
      <c r="A1" t="s">
        <v>12</v>
      </c>
      <c r="B1" t="s">
        <v>6</v>
      </c>
      <c r="C1" t="s">
        <v>7</v>
      </c>
      <c r="D1" t="s">
        <v>8</v>
      </c>
      <c r="E1" t="s">
        <v>25</v>
      </c>
      <c r="F1" t="s">
        <v>17</v>
      </c>
      <c r="G1" t="s">
        <v>23</v>
      </c>
      <c r="H1" t="s">
        <v>18</v>
      </c>
      <c r="I1" t="s">
        <v>19</v>
      </c>
      <c r="J1" t="s">
        <v>20</v>
      </c>
      <c r="K1" t="s">
        <v>24</v>
      </c>
      <c r="L1" t="s">
        <v>21</v>
      </c>
      <c r="M1" t="s">
        <v>22</v>
      </c>
      <c r="N1" t="s">
        <v>47</v>
      </c>
    </row>
    <row r="2" spans="1:14" x14ac:dyDescent="0.3">
      <c r="A2" t="s">
        <v>5</v>
      </c>
      <c r="B2" t="s">
        <v>0</v>
      </c>
      <c r="C2">
        <v>51</v>
      </c>
      <c r="D2">
        <v>859.40000000000009</v>
      </c>
      <c r="E2">
        <v>3</v>
      </c>
      <c r="F2">
        <v>17</v>
      </c>
      <c r="H2">
        <v>17</v>
      </c>
      <c r="I2">
        <v>17</v>
      </c>
      <c r="J2">
        <v>278.8</v>
      </c>
      <c r="L2">
        <v>291.60000000000002</v>
      </c>
      <c r="M2">
        <v>289</v>
      </c>
      <c r="N2" t="s">
        <v>50</v>
      </c>
    </row>
    <row r="3" spans="1:14" x14ac:dyDescent="0.3">
      <c r="A3" t="s">
        <v>5</v>
      </c>
      <c r="B3" t="s">
        <v>1</v>
      </c>
      <c r="C3">
        <v>102</v>
      </c>
      <c r="D3">
        <v>1728.4</v>
      </c>
      <c r="E3">
        <v>3</v>
      </c>
      <c r="F3">
        <v>34</v>
      </c>
      <c r="H3">
        <v>34</v>
      </c>
      <c r="I3">
        <v>34</v>
      </c>
      <c r="J3">
        <v>552.5</v>
      </c>
      <c r="L3">
        <v>558.29999999999995</v>
      </c>
      <c r="M3">
        <v>617.6</v>
      </c>
      <c r="N3" t="s">
        <v>49</v>
      </c>
    </row>
    <row r="4" spans="1:14" x14ac:dyDescent="0.3">
      <c r="A4" t="s">
        <v>5</v>
      </c>
      <c r="B4" t="s">
        <v>2</v>
      </c>
      <c r="C4">
        <v>136</v>
      </c>
      <c r="D4">
        <v>2276.6</v>
      </c>
      <c r="E4">
        <v>3</v>
      </c>
      <c r="F4">
        <v>34</v>
      </c>
      <c r="G4">
        <v>68</v>
      </c>
      <c r="I4">
        <v>34</v>
      </c>
      <c r="J4">
        <v>614.9</v>
      </c>
      <c r="K4">
        <v>1120.5999999999999</v>
      </c>
      <c r="M4">
        <v>541.1</v>
      </c>
      <c r="N4" t="s">
        <v>49</v>
      </c>
    </row>
    <row r="5" spans="1:14" x14ac:dyDescent="0.3">
      <c r="A5" t="s">
        <v>5</v>
      </c>
      <c r="B5" t="s">
        <v>3</v>
      </c>
      <c r="C5">
        <v>102</v>
      </c>
      <c r="D5">
        <v>1692.9</v>
      </c>
      <c r="E5">
        <v>3</v>
      </c>
      <c r="F5">
        <v>34</v>
      </c>
      <c r="H5">
        <v>34</v>
      </c>
      <c r="I5">
        <v>34</v>
      </c>
      <c r="J5">
        <v>556.79999999999995</v>
      </c>
      <c r="L5">
        <v>575.1</v>
      </c>
      <c r="M5">
        <v>561</v>
      </c>
      <c r="N5" t="s">
        <v>49</v>
      </c>
    </row>
    <row r="6" spans="1:14" x14ac:dyDescent="0.3">
      <c r="A6" t="s">
        <v>5</v>
      </c>
      <c r="B6" t="s">
        <v>4</v>
      </c>
      <c r="C6">
        <v>0</v>
      </c>
      <c r="D6">
        <v>1054.1999999999998</v>
      </c>
      <c r="E6">
        <v>2</v>
      </c>
      <c r="J6">
        <v>558.29999999999995</v>
      </c>
      <c r="L6">
        <v>495.9</v>
      </c>
      <c r="N6" t="s">
        <v>49</v>
      </c>
    </row>
    <row r="7" spans="1:14" x14ac:dyDescent="0.3">
      <c r="A7" t="s">
        <v>9</v>
      </c>
      <c r="B7" t="s">
        <v>0</v>
      </c>
      <c r="C7">
        <v>51</v>
      </c>
      <c r="D7">
        <v>815.2</v>
      </c>
      <c r="E7">
        <v>3</v>
      </c>
      <c r="F7">
        <v>17</v>
      </c>
      <c r="H7">
        <v>17</v>
      </c>
      <c r="I7">
        <v>17</v>
      </c>
      <c r="J7">
        <v>263.5</v>
      </c>
      <c r="L7">
        <v>275.39999999999998</v>
      </c>
      <c r="M7">
        <v>276.3</v>
      </c>
      <c r="N7" t="s">
        <v>49</v>
      </c>
    </row>
    <row r="8" spans="1:14" x14ac:dyDescent="0.3">
      <c r="A8" t="s">
        <v>9</v>
      </c>
      <c r="B8" t="s">
        <v>1</v>
      </c>
      <c r="C8">
        <v>102</v>
      </c>
      <c r="D8">
        <v>1684.2</v>
      </c>
      <c r="E8">
        <v>3</v>
      </c>
      <c r="F8">
        <v>34</v>
      </c>
      <c r="H8">
        <v>34</v>
      </c>
      <c r="I8">
        <v>34</v>
      </c>
      <c r="J8">
        <v>551</v>
      </c>
      <c r="L8">
        <v>555.20000000000005</v>
      </c>
      <c r="M8">
        <v>578</v>
      </c>
      <c r="N8" t="s">
        <v>49</v>
      </c>
    </row>
    <row r="9" spans="1:14" x14ac:dyDescent="0.3">
      <c r="A9" t="s">
        <v>9</v>
      </c>
      <c r="B9" t="s">
        <v>2</v>
      </c>
      <c r="C9">
        <v>136</v>
      </c>
      <c r="D9">
        <v>2232.6</v>
      </c>
      <c r="E9">
        <v>3</v>
      </c>
      <c r="F9">
        <v>34</v>
      </c>
      <c r="G9">
        <v>68</v>
      </c>
      <c r="I9">
        <v>34</v>
      </c>
      <c r="J9">
        <v>595</v>
      </c>
      <c r="K9">
        <v>1062.5</v>
      </c>
      <c r="M9">
        <v>575.1</v>
      </c>
      <c r="N9" t="s">
        <v>49</v>
      </c>
    </row>
    <row r="10" spans="1:14" x14ac:dyDescent="0.3">
      <c r="A10" t="s">
        <v>9</v>
      </c>
      <c r="B10" t="s">
        <v>3</v>
      </c>
      <c r="C10">
        <v>102</v>
      </c>
      <c r="D10">
        <v>1566.7</v>
      </c>
      <c r="E10">
        <v>3</v>
      </c>
      <c r="F10">
        <v>34</v>
      </c>
      <c r="H10">
        <v>34</v>
      </c>
      <c r="I10">
        <v>34</v>
      </c>
      <c r="J10">
        <v>493</v>
      </c>
      <c r="L10">
        <v>559.5</v>
      </c>
      <c r="M10">
        <v>514.20000000000005</v>
      </c>
      <c r="N10" t="s">
        <v>49</v>
      </c>
    </row>
    <row r="11" spans="1:14" x14ac:dyDescent="0.3">
      <c r="A11" t="s">
        <v>9</v>
      </c>
      <c r="B11" t="s">
        <v>4</v>
      </c>
      <c r="C11">
        <v>68</v>
      </c>
      <c r="D11">
        <v>994.4</v>
      </c>
      <c r="E11">
        <v>2</v>
      </c>
      <c r="F11">
        <v>34</v>
      </c>
      <c r="H11">
        <v>34</v>
      </c>
      <c r="J11">
        <v>534</v>
      </c>
      <c r="L11">
        <v>460.4</v>
      </c>
      <c r="N11" t="s">
        <v>49</v>
      </c>
    </row>
    <row r="12" spans="1:14" x14ac:dyDescent="0.3">
      <c r="A12" t="s">
        <v>10</v>
      </c>
      <c r="B12" t="s">
        <v>0</v>
      </c>
      <c r="C12">
        <v>51</v>
      </c>
      <c r="D12">
        <v>789.8</v>
      </c>
      <c r="E12">
        <v>3</v>
      </c>
      <c r="F12">
        <v>17</v>
      </c>
      <c r="H12">
        <v>17</v>
      </c>
      <c r="I12">
        <v>17</v>
      </c>
      <c r="J12">
        <v>264.39999999999998</v>
      </c>
      <c r="L12">
        <v>261</v>
      </c>
      <c r="M12">
        <v>264.39999999999998</v>
      </c>
      <c r="N12" t="s">
        <v>49</v>
      </c>
    </row>
    <row r="13" spans="1:14" x14ac:dyDescent="0.3">
      <c r="A13" t="s">
        <v>10</v>
      </c>
      <c r="B13" t="s">
        <v>1</v>
      </c>
      <c r="C13">
        <v>102</v>
      </c>
      <c r="D13">
        <v>1838.9</v>
      </c>
      <c r="E13">
        <v>3</v>
      </c>
      <c r="F13">
        <v>34</v>
      </c>
      <c r="H13">
        <v>34</v>
      </c>
      <c r="I13">
        <v>34</v>
      </c>
      <c r="J13">
        <v>552.5</v>
      </c>
      <c r="L13">
        <v>704.2</v>
      </c>
      <c r="M13">
        <v>582.20000000000005</v>
      </c>
      <c r="N13" t="s">
        <v>49</v>
      </c>
    </row>
    <row r="14" spans="1:14" x14ac:dyDescent="0.3">
      <c r="A14" t="s">
        <v>10</v>
      </c>
      <c r="B14" t="s">
        <v>2</v>
      </c>
      <c r="C14">
        <v>136</v>
      </c>
      <c r="D14">
        <v>2226.9</v>
      </c>
      <c r="E14">
        <v>3</v>
      </c>
      <c r="F14">
        <v>34</v>
      </c>
      <c r="G14">
        <v>68</v>
      </c>
      <c r="I14">
        <v>34</v>
      </c>
      <c r="J14">
        <v>546.70000000000005</v>
      </c>
      <c r="K14">
        <v>1120.5999999999999</v>
      </c>
      <c r="M14">
        <v>559.6</v>
      </c>
      <c r="N14" t="s">
        <v>49</v>
      </c>
    </row>
    <row r="15" spans="1:14" x14ac:dyDescent="0.3">
      <c r="A15" t="s">
        <v>10</v>
      </c>
      <c r="B15" t="s">
        <v>3</v>
      </c>
      <c r="C15">
        <v>102</v>
      </c>
      <c r="D15">
        <v>1613.6999999999998</v>
      </c>
      <c r="E15">
        <v>3</v>
      </c>
      <c r="F15">
        <v>34</v>
      </c>
      <c r="H15">
        <v>34</v>
      </c>
      <c r="I15">
        <v>34</v>
      </c>
      <c r="J15">
        <v>522.79999999999995</v>
      </c>
      <c r="L15">
        <v>529.9</v>
      </c>
      <c r="M15">
        <v>561</v>
      </c>
      <c r="N15" t="s">
        <v>49</v>
      </c>
    </row>
    <row r="16" spans="1:14" x14ac:dyDescent="0.3">
      <c r="A16" t="s">
        <v>10</v>
      </c>
      <c r="B16" t="s">
        <v>4</v>
      </c>
      <c r="C16">
        <v>68</v>
      </c>
      <c r="D16">
        <v>1083.7</v>
      </c>
      <c r="E16">
        <v>2</v>
      </c>
      <c r="F16">
        <v>34</v>
      </c>
      <c r="H16">
        <v>34</v>
      </c>
      <c r="J16">
        <v>565.20000000000005</v>
      </c>
      <c r="L16">
        <v>518.5</v>
      </c>
      <c r="N16" t="s">
        <v>49</v>
      </c>
    </row>
    <row r="17" spans="1:14" x14ac:dyDescent="0.3">
      <c r="A17" t="s">
        <v>11</v>
      </c>
      <c r="B17" t="s">
        <v>0</v>
      </c>
      <c r="C17">
        <v>51</v>
      </c>
      <c r="D17">
        <v>779.40000000000009</v>
      </c>
      <c r="E17">
        <v>3</v>
      </c>
      <c r="F17">
        <v>17</v>
      </c>
      <c r="H17">
        <v>17</v>
      </c>
      <c r="I17">
        <v>17</v>
      </c>
      <c r="J17">
        <v>239.7</v>
      </c>
      <c r="L17">
        <v>260.10000000000002</v>
      </c>
      <c r="M17">
        <v>279.60000000000002</v>
      </c>
      <c r="N17" t="s">
        <v>49</v>
      </c>
    </row>
    <row r="18" spans="1:14" x14ac:dyDescent="0.3">
      <c r="A18" t="s">
        <v>11</v>
      </c>
      <c r="B18" t="s">
        <v>1</v>
      </c>
      <c r="C18">
        <v>102</v>
      </c>
      <c r="D18">
        <v>1609.3000000000002</v>
      </c>
      <c r="E18">
        <v>3</v>
      </c>
      <c r="F18">
        <v>34</v>
      </c>
      <c r="H18">
        <v>34</v>
      </c>
      <c r="I18">
        <v>34</v>
      </c>
      <c r="J18">
        <v>514.20000000000005</v>
      </c>
      <c r="L18">
        <v>542.6</v>
      </c>
      <c r="M18">
        <v>552.5</v>
      </c>
      <c r="N18" t="s">
        <v>49</v>
      </c>
    </row>
    <row r="19" spans="1:14" x14ac:dyDescent="0.3">
      <c r="A19" t="s">
        <v>11</v>
      </c>
      <c r="B19" t="s">
        <v>2</v>
      </c>
      <c r="C19">
        <v>136</v>
      </c>
      <c r="D19">
        <v>2234</v>
      </c>
      <c r="E19">
        <v>3</v>
      </c>
      <c r="F19">
        <v>34</v>
      </c>
      <c r="G19">
        <v>68</v>
      </c>
      <c r="I19">
        <v>34</v>
      </c>
      <c r="J19">
        <v>552.5</v>
      </c>
      <c r="K19">
        <v>1107.7</v>
      </c>
      <c r="M19">
        <v>573.79999999999995</v>
      </c>
      <c r="N19" t="s">
        <v>49</v>
      </c>
    </row>
    <row r="20" spans="1:14" x14ac:dyDescent="0.3">
      <c r="A20" t="s">
        <v>11</v>
      </c>
      <c r="B20" t="s">
        <v>3</v>
      </c>
      <c r="C20">
        <v>102</v>
      </c>
      <c r="D20">
        <v>1622.1000000000001</v>
      </c>
      <c r="E20">
        <v>3</v>
      </c>
      <c r="F20">
        <v>34</v>
      </c>
      <c r="H20">
        <v>34</v>
      </c>
      <c r="I20">
        <v>34</v>
      </c>
      <c r="J20">
        <v>551.1</v>
      </c>
      <c r="L20">
        <v>532.79999999999995</v>
      </c>
      <c r="M20">
        <v>538.20000000000005</v>
      </c>
      <c r="N20" t="s">
        <v>49</v>
      </c>
    </row>
    <row r="21" spans="1:14" x14ac:dyDescent="0.3">
      <c r="A21" t="s">
        <v>11</v>
      </c>
      <c r="B21" t="s">
        <v>4</v>
      </c>
      <c r="C21">
        <v>68</v>
      </c>
      <c r="D21">
        <v>701.2</v>
      </c>
      <c r="E21">
        <v>2</v>
      </c>
      <c r="F21">
        <v>34</v>
      </c>
      <c r="H21">
        <v>34</v>
      </c>
      <c r="J21">
        <v>218.1</v>
      </c>
      <c r="L21">
        <v>483.1</v>
      </c>
      <c r="N21" t="s">
        <v>49</v>
      </c>
    </row>
    <row r="22" spans="1:14" x14ac:dyDescent="0.3">
      <c r="A22" t="s">
        <v>35</v>
      </c>
      <c r="B22" t="s">
        <v>29</v>
      </c>
      <c r="C22" t="s">
        <v>51</v>
      </c>
      <c r="D22">
        <v>3768.2</v>
      </c>
      <c r="E22">
        <f>COUNT(J22:M22)</f>
        <v>3</v>
      </c>
      <c r="H22">
        <v>66</v>
      </c>
      <c r="J22">
        <v>1268.5</v>
      </c>
      <c r="L22">
        <v>1204</v>
      </c>
      <c r="M22">
        <v>1295.7</v>
      </c>
      <c r="N22" t="s">
        <v>52</v>
      </c>
    </row>
    <row r="23" spans="1:14" x14ac:dyDescent="0.3">
      <c r="A23" t="s">
        <v>35</v>
      </c>
      <c r="B23" t="s">
        <v>31</v>
      </c>
      <c r="C23" t="s">
        <v>51</v>
      </c>
      <c r="D23">
        <v>3742.7</v>
      </c>
      <c r="E23">
        <f t="shared" ref="E23:E27" si="0">COUNT(J23:M23)</f>
        <v>3</v>
      </c>
      <c r="H23">
        <v>66</v>
      </c>
      <c r="J23">
        <v>1177</v>
      </c>
      <c r="L23">
        <v>1218</v>
      </c>
      <c r="M23">
        <v>1347.6999999999998</v>
      </c>
      <c r="N23" t="s">
        <v>52</v>
      </c>
    </row>
    <row r="24" spans="1:14" x14ac:dyDescent="0.3">
      <c r="A24" t="s">
        <v>35</v>
      </c>
      <c r="B24" t="s">
        <v>32</v>
      </c>
      <c r="C24">
        <f>H24</f>
        <v>66</v>
      </c>
      <c r="D24">
        <v>1284.5</v>
      </c>
      <c r="E24">
        <f t="shared" si="0"/>
        <v>1</v>
      </c>
      <c r="H24">
        <v>66</v>
      </c>
      <c r="L24">
        <v>1284.5</v>
      </c>
      <c r="N24" t="s">
        <v>53</v>
      </c>
    </row>
    <row r="25" spans="1:14" x14ac:dyDescent="0.3">
      <c r="A25" t="s">
        <v>35</v>
      </c>
      <c r="B25" t="s">
        <v>33</v>
      </c>
      <c r="C25">
        <f t="shared" ref="C25:C27" si="1">H25</f>
        <v>66</v>
      </c>
      <c r="D25">
        <v>1289.5</v>
      </c>
      <c r="E25">
        <f t="shared" si="0"/>
        <v>1</v>
      </c>
      <c r="H25">
        <v>66</v>
      </c>
      <c r="L25">
        <v>1289.5</v>
      </c>
      <c r="N25" t="s">
        <v>53</v>
      </c>
    </row>
    <row r="26" spans="1:14" x14ac:dyDescent="0.3">
      <c r="A26" t="s">
        <v>35</v>
      </c>
      <c r="B26" t="s">
        <v>34</v>
      </c>
      <c r="C26">
        <f t="shared" si="1"/>
        <v>66</v>
      </c>
      <c r="D26">
        <v>1234</v>
      </c>
      <c r="E26">
        <f t="shared" si="0"/>
        <v>1</v>
      </c>
      <c r="H26">
        <v>66</v>
      </c>
      <c r="L26">
        <v>1234</v>
      </c>
      <c r="N26" t="s">
        <v>53</v>
      </c>
    </row>
    <row r="27" spans="1:14" x14ac:dyDescent="0.3">
      <c r="A27" t="s">
        <v>35</v>
      </c>
      <c r="B27" t="s">
        <v>46</v>
      </c>
      <c r="C27">
        <f t="shared" si="1"/>
        <v>66</v>
      </c>
      <c r="D27">
        <v>1191</v>
      </c>
      <c r="E27">
        <f t="shared" si="0"/>
        <v>1</v>
      </c>
      <c r="H27">
        <v>66</v>
      </c>
      <c r="L27">
        <v>1191</v>
      </c>
      <c r="N27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M21"/>
    </sheetView>
  </sheetViews>
  <sheetFormatPr defaultRowHeight="14.4" x14ac:dyDescent="0.3"/>
  <cols>
    <col min="1" max="1" width="9.6640625" style="12" customWidth="1"/>
    <col min="2" max="2" width="9.5546875" style="13" customWidth="1"/>
    <col min="3" max="3" width="5.6640625" style="13" customWidth="1"/>
    <col min="4" max="5" width="8.88671875" style="13"/>
    <col min="6" max="6" width="8.88671875" style="12"/>
    <col min="7" max="7" width="12.109375" style="12" customWidth="1"/>
    <col min="8" max="10" width="8.88671875" style="12"/>
    <col min="11" max="11" width="10.88671875" style="12" customWidth="1"/>
    <col min="12" max="13" width="8.88671875" style="12"/>
    <col min="14" max="14" width="3.44140625" customWidth="1"/>
  </cols>
  <sheetData>
    <row r="1" spans="1:14" x14ac:dyDescent="0.3">
      <c r="A1" s="10" t="s">
        <v>12</v>
      </c>
      <c r="B1" s="11" t="s">
        <v>6</v>
      </c>
      <c r="C1" s="11" t="s">
        <v>7</v>
      </c>
      <c r="D1" s="11" t="s">
        <v>8</v>
      </c>
      <c r="E1" s="11" t="s">
        <v>25</v>
      </c>
      <c r="F1" s="3" t="s">
        <v>17</v>
      </c>
      <c r="G1" s="3" t="s">
        <v>23</v>
      </c>
      <c r="H1" s="3" t="s">
        <v>18</v>
      </c>
      <c r="I1" s="3" t="s">
        <v>19</v>
      </c>
      <c r="J1" s="3" t="s">
        <v>20</v>
      </c>
      <c r="K1" s="3" t="s">
        <v>24</v>
      </c>
      <c r="L1" s="3" t="s">
        <v>21</v>
      </c>
      <c r="M1" s="3" t="s">
        <v>22</v>
      </c>
      <c r="N1" s="2"/>
    </row>
    <row r="2" spans="1:14" x14ac:dyDescent="0.3">
      <c r="A2" s="1" t="s">
        <v>5</v>
      </c>
      <c r="B2" s="1" t="s">
        <v>0</v>
      </c>
      <c r="C2" s="5">
        <f>SUM(F2:I2)</f>
        <v>51</v>
      </c>
      <c r="D2" s="5">
        <f>SUM(J2:M2)</f>
        <v>859.40000000000009</v>
      </c>
      <c r="E2" s="5">
        <f>COUNT(J2:M2)</f>
        <v>3</v>
      </c>
      <c r="F2" s="8">
        <v>17</v>
      </c>
      <c r="G2" s="8"/>
      <c r="H2" s="8">
        <v>17</v>
      </c>
      <c r="I2" s="8">
        <v>17</v>
      </c>
      <c r="J2" s="4">
        <v>278.8</v>
      </c>
      <c r="K2" s="4"/>
      <c r="L2" s="4">
        <v>291.60000000000002</v>
      </c>
      <c r="M2" s="4">
        <v>289</v>
      </c>
      <c r="N2" s="2"/>
    </row>
    <row r="3" spans="1:14" x14ac:dyDescent="0.3">
      <c r="A3" s="1" t="s">
        <v>5</v>
      </c>
      <c r="B3" s="1" t="s">
        <v>1</v>
      </c>
      <c r="C3" s="5">
        <f>SUM(F3:I3)</f>
        <v>102</v>
      </c>
      <c r="D3" s="5">
        <f>SUM(J3:M3)</f>
        <v>1728.4</v>
      </c>
      <c r="E3" s="5">
        <f t="shared" ref="E3:E21" si="0">COUNT(J3:M3)</f>
        <v>3</v>
      </c>
      <c r="F3" s="1">
        <v>34</v>
      </c>
      <c r="G3" s="1"/>
      <c r="H3" s="1">
        <v>34</v>
      </c>
      <c r="I3" s="1">
        <v>34</v>
      </c>
      <c r="J3" s="4">
        <v>552.5</v>
      </c>
      <c r="K3" s="4"/>
      <c r="L3" s="4">
        <v>558.29999999999995</v>
      </c>
      <c r="M3" s="4">
        <v>617.6</v>
      </c>
    </row>
    <row r="4" spans="1:14" x14ac:dyDescent="0.3">
      <c r="A4" s="1" t="s">
        <v>5</v>
      </c>
      <c r="B4" s="1" t="s">
        <v>2</v>
      </c>
      <c r="C4" s="5">
        <f>SUM(F4:I4)</f>
        <v>136</v>
      </c>
      <c r="D4" s="5">
        <f>SUM(J4:M4)</f>
        <v>2276.6</v>
      </c>
      <c r="E4" s="5">
        <f t="shared" si="0"/>
        <v>3</v>
      </c>
      <c r="F4" s="1">
        <v>34</v>
      </c>
      <c r="G4" s="1">
        <v>68</v>
      </c>
      <c r="H4" s="1"/>
      <c r="I4" s="1">
        <v>34</v>
      </c>
      <c r="J4" s="4">
        <v>614.9</v>
      </c>
      <c r="K4" s="4">
        <v>1120.5999999999999</v>
      </c>
      <c r="L4" s="1"/>
      <c r="M4" s="4">
        <v>541.1</v>
      </c>
    </row>
    <row r="5" spans="1:14" x14ac:dyDescent="0.3">
      <c r="A5" s="1" t="s">
        <v>5</v>
      </c>
      <c r="B5" s="1" t="s">
        <v>3</v>
      </c>
      <c r="C5" s="5">
        <f>SUM(F5:I5)</f>
        <v>102</v>
      </c>
      <c r="D5" s="5">
        <f>SUM(J5:M5)</f>
        <v>1692.9</v>
      </c>
      <c r="E5" s="5">
        <f t="shared" si="0"/>
        <v>3</v>
      </c>
      <c r="F5" s="9">
        <v>34</v>
      </c>
      <c r="G5" s="9"/>
      <c r="H5" s="9">
        <v>34</v>
      </c>
      <c r="I5" s="9">
        <v>34</v>
      </c>
      <c r="J5" s="4">
        <v>556.79999999999995</v>
      </c>
      <c r="K5" s="1"/>
      <c r="L5" s="4">
        <v>575.1</v>
      </c>
      <c r="M5" s="4">
        <v>561</v>
      </c>
    </row>
    <row r="6" spans="1:14" x14ac:dyDescent="0.3">
      <c r="A6" s="1" t="s">
        <v>5</v>
      </c>
      <c r="B6" s="1" t="s">
        <v>4</v>
      </c>
      <c r="C6" s="5">
        <f>SUM(F6:I6)</f>
        <v>0</v>
      </c>
      <c r="D6" s="5">
        <f>SUM(J6:M6)</f>
        <v>1054.1999999999998</v>
      </c>
      <c r="E6" s="5">
        <f t="shared" si="0"/>
        <v>2</v>
      </c>
      <c r="F6" s="1"/>
      <c r="G6" s="1"/>
      <c r="H6" s="1"/>
      <c r="I6" s="8"/>
      <c r="J6" s="4">
        <v>558.29999999999995</v>
      </c>
      <c r="K6" s="1"/>
      <c r="L6" s="4">
        <v>495.9</v>
      </c>
      <c r="M6" s="1"/>
    </row>
    <row r="7" spans="1:14" s="6" customFormat="1" x14ac:dyDescent="0.3">
      <c r="A7" s="1" t="s">
        <v>9</v>
      </c>
      <c r="B7" s="1" t="s">
        <v>0</v>
      </c>
      <c r="C7" s="5">
        <f>SUM(F7:I7)</f>
        <v>51</v>
      </c>
      <c r="D7" s="5">
        <f>SUM(J7:M7)</f>
        <v>815.2</v>
      </c>
      <c r="E7" s="5">
        <f t="shared" si="0"/>
        <v>3</v>
      </c>
      <c r="F7" s="8">
        <v>17</v>
      </c>
      <c r="G7" s="8"/>
      <c r="H7" s="8">
        <v>17</v>
      </c>
      <c r="I7" s="8">
        <v>17</v>
      </c>
      <c r="J7" s="4">
        <v>263.5</v>
      </c>
      <c r="K7" s="4"/>
      <c r="L7" s="4">
        <v>275.39999999999998</v>
      </c>
      <c r="M7" s="4">
        <v>276.3</v>
      </c>
    </row>
    <row r="8" spans="1:14" x14ac:dyDescent="0.3">
      <c r="A8" s="1" t="s">
        <v>9</v>
      </c>
      <c r="B8" s="1" t="s">
        <v>1</v>
      </c>
      <c r="C8" s="5">
        <f>SUM(F8:I8)</f>
        <v>102</v>
      </c>
      <c r="D8" s="5">
        <f>SUM(J8:M8)</f>
        <v>1684.2</v>
      </c>
      <c r="E8" s="5">
        <f t="shared" si="0"/>
        <v>3</v>
      </c>
      <c r="F8" s="1">
        <v>34</v>
      </c>
      <c r="G8" s="1"/>
      <c r="H8" s="1">
        <v>34</v>
      </c>
      <c r="I8" s="1">
        <v>34</v>
      </c>
      <c r="J8" s="4">
        <v>551</v>
      </c>
      <c r="K8" s="4"/>
      <c r="L8" s="4">
        <v>555.20000000000005</v>
      </c>
      <c r="M8" s="4">
        <v>578</v>
      </c>
    </row>
    <row r="9" spans="1:14" x14ac:dyDescent="0.3">
      <c r="A9" s="1" t="s">
        <v>9</v>
      </c>
      <c r="B9" s="1" t="s">
        <v>2</v>
      </c>
      <c r="C9" s="5">
        <f>SUM(F9:I9)</f>
        <v>136</v>
      </c>
      <c r="D9" s="5">
        <f>SUM(J9:M9)</f>
        <v>2232.6</v>
      </c>
      <c r="E9" s="5">
        <f t="shared" si="0"/>
        <v>3</v>
      </c>
      <c r="F9" s="1">
        <v>34</v>
      </c>
      <c r="G9" s="1">
        <v>68</v>
      </c>
      <c r="H9" s="1"/>
      <c r="I9" s="1">
        <v>34</v>
      </c>
      <c r="J9" s="4">
        <v>595</v>
      </c>
      <c r="K9" s="4">
        <v>1062.5</v>
      </c>
      <c r="L9" s="1"/>
      <c r="M9" s="4">
        <v>575.1</v>
      </c>
    </row>
    <row r="10" spans="1:14" x14ac:dyDescent="0.3">
      <c r="A10" s="1" t="s">
        <v>9</v>
      </c>
      <c r="B10" s="1" t="s">
        <v>3</v>
      </c>
      <c r="C10" s="5">
        <f>SUM(F10:I10)</f>
        <v>102</v>
      </c>
      <c r="D10" s="5">
        <f>SUM(J10:M10)</f>
        <v>1566.7</v>
      </c>
      <c r="E10" s="5">
        <f t="shared" si="0"/>
        <v>3</v>
      </c>
      <c r="F10" s="9">
        <v>34</v>
      </c>
      <c r="G10" s="9"/>
      <c r="H10" s="9">
        <v>34</v>
      </c>
      <c r="I10" s="9">
        <v>34</v>
      </c>
      <c r="J10" s="4">
        <v>493</v>
      </c>
      <c r="K10" s="1"/>
      <c r="L10" s="4">
        <v>559.5</v>
      </c>
      <c r="M10" s="4">
        <v>514.20000000000005</v>
      </c>
    </row>
    <row r="11" spans="1:14" x14ac:dyDescent="0.3">
      <c r="A11" s="1" t="s">
        <v>9</v>
      </c>
      <c r="B11" s="1" t="s">
        <v>4</v>
      </c>
      <c r="C11" s="5">
        <f>SUM(F11:I11)</f>
        <v>68</v>
      </c>
      <c r="D11" s="5">
        <f>SUM(J11:M11)</f>
        <v>994.4</v>
      </c>
      <c r="E11" s="5">
        <f t="shared" si="0"/>
        <v>2</v>
      </c>
      <c r="F11" s="8">
        <v>34</v>
      </c>
      <c r="G11" s="8"/>
      <c r="H11" s="8">
        <v>34</v>
      </c>
      <c r="I11" s="1"/>
      <c r="J11" s="4">
        <v>534</v>
      </c>
      <c r="K11" s="1"/>
      <c r="L11" s="4">
        <v>460.4</v>
      </c>
      <c r="M11" s="1"/>
    </row>
    <row r="12" spans="1:14" s="6" customFormat="1" x14ac:dyDescent="0.3">
      <c r="A12" s="1" t="s">
        <v>10</v>
      </c>
      <c r="B12" s="1" t="s">
        <v>0</v>
      </c>
      <c r="C12" s="5">
        <f>SUM(F12:I12)</f>
        <v>51</v>
      </c>
      <c r="D12" s="5">
        <f>SUM(J12:M12)</f>
        <v>789.8</v>
      </c>
      <c r="E12" s="5">
        <f t="shared" si="0"/>
        <v>3</v>
      </c>
      <c r="F12" s="8">
        <v>17</v>
      </c>
      <c r="G12" s="8"/>
      <c r="H12" s="8">
        <v>17</v>
      </c>
      <c r="I12" s="8">
        <v>17</v>
      </c>
      <c r="J12" s="4">
        <v>264.39999999999998</v>
      </c>
      <c r="K12" s="4"/>
      <c r="L12" s="4">
        <v>261</v>
      </c>
      <c r="M12" s="4">
        <v>264.39999999999998</v>
      </c>
    </row>
    <row r="13" spans="1:14" x14ac:dyDescent="0.3">
      <c r="A13" s="1" t="s">
        <v>10</v>
      </c>
      <c r="B13" s="1" t="s">
        <v>1</v>
      </c>
      <c r="C13" s="5">
        <f>SUM(F13:I13)</f>
        <v>102</v>
      </c>
      <c r="D13" s="5">
        <f>SUM(J13:M13)</f>
        <v>1838.9</v>
      </c>
      <c r="E13" s="5">
        <f t="shared" si="0"/>
        <v>3</v>
      </c>
      <c r="F13" s="1">
        <v>34</v>
      </c>
      <c r="G13" s="1"/>
      <c r="H13" s="1">
        <v>34</v>
      </c>
      <c r="I13" s="1">
        <v>34</v>
      </c>
      <c r="J13" s="4">
        <v>552.5</v>
      </c>
      <c r="K13" s="4"/>
      <c r="L13" s="4">
        <v>704.2</v>
      </c>
      <c r="M13" s="4">
        <v>582.20000000000005</v>
      </c>
    </row>
    <row r="14" spans="1:14" x14ac:dyDescent="0.3">
      <c r="A14" s="1" t="s">
        <v>10</v>
      </c>
      <c r="B14" s="1" t="s">
        <v>2</v>
      </c>
      <c r="C14" s="5">
        <f>SUM(F14:I14)</f>
        <v>136</v>
      </c>
      <c r="D14" s="5">
        <f>SUM(J14:M14)</f>
        <v>2226.9</v>
      </c>
      <c r="E14" s="5">
        <f t="shared" si="0"/>
        <v>3</v>
      </c>
      <c r="F14" s="1">
        <v>34</v>
      </c>
      <c r="G14" s="1">
        <v>68</v>
      </c>
      <c r="H14" s="1"/>
      <c r="I14" s="1">
        <v>34</v>
      </c>
      <c r="J14" s="4">
        <v>546.70000000000005</v>
      </c>
      <c r="K14" s="4">
        <v>1120.5999999999999</v>
      </c>
      <c r="L14" s="1"/>
      <c r="M14" s="4">
        <v>559.6</v>
      </c>
    </row>
    <row r="15" spans="1:14" x14ac:dyDescent="0.3">
      <c r="A15" s="1" t="s">
        <v>10</v>
      </c>
      <c r="B15" s="1" t="s">
        <v>3</v>
      </c>
      <c r="C15" s="5">
        <f>SUM(F15:I15)</f>
        <v>102</v>
      </c>
      <c r="D15" s="5">
        <f>SUM(J15:M15)</f>
        <v>1613.6999999999998</v>
      </c>
      <c r="E15" s="5">
        <f t="shared" si="0"/>
        <v>3</v>
      </c>
      <c r="F15" s="9">
        <v>34</v>
      </c>
      <c r="G15" s="9"/>
      <c r="H15" s="9">
        <v>34</v>
      </c>
      <c r="I15" s="9">
        <v>34</v>
      </c>
      <c r="J15" s="4">
        <v>522.79999999999995</v>
      </c>
      <c r="K15" s="1"/>
      <c r="L15" s="4">
        <v>529.9</v>
      </c>
      <c r="M15" s="4">
        <v>561</v>
      </c>
    </row>
    <row r="16" spans="1:14" x14ac:dyDescent="0.3">
      <c r="A16" s="1" t="s">
        <v>10</v>
      </c>
      <c r="B16" s="1" t="s">
        <v>4</v>
      </c>
      <c r="C16" s="5">
        <f>SUM(F16:I16)</f>
        <v>68</v>
      </c>
      <c r="D16" s="5">
        <f>SUM(J16:M16)</f>
        <v>1083.7</v>
      </c>
      <c r="E16" s="5">
        <f t="shared" si="0"/>
        <v>2</v>
      </c>
      <c r="F16" s="8">
        <v>34</v>
      </c>
      <c r="G16" s="8"/>
      <c r="H16" s="8">
        <v>34</v>
      </c>
      <c r="I16" s="1"/>
      <c r="J16" s="4">
        <v>565.20000000000005</v>
      </c>
      <c r="K16" s="1"/>
      <c r="L16" s="4">
        <v>518.5</v>
      </c>
      <c r="M16" s="1"/>
    </row>
    <row r="17" spans="1:13" s="6" customFormat="1" x14ac:dyDescent="0.3">
      <c r="A17" s="1" t="s">
        <v>11</v>
      </c>
      <c r="B17" s="1" t="s">
        <v>0</v>
      </c>
      <c r="C17" s="5">
        <f>SUM(F17:I17)</f>
        <v>51</v>
      </c>
      <c r="D17" s="5">
        <f>SUM(J17:M17)</f>
        <v>779.40000000000009</v>
      </c>
      <c r="E17" s="5">
        <f t="shared" si="0"/>
        <v>3</v>
      </c>
      <c r="F17" s="8">
        <v>17</v>
      </c>
      <c r="G17" s="8"/>
      <c r="H17" s="8">
        <v>17</v>
      </c>
      <c r="I17" s="8">
        <v>17</v>
      </c>
      <c r="J17" s="4">
        <v>239.7</v>
      </c>
      <c r="K17" s="4"/>
      <c r="L17" s="4">
        <v>260.10000000000002</v>
      </c>
      <c r="M17" s="4">
        <v>279.60000000000002</v>
      </c>
    </row>
    <row r="18" spans="1:13" x14ac:dyDescent="0.3">
      <c r="A18" s="1" t="s">
        <v>11</v>
      </c>
      <c r="B18" s="1" t="s">
        <v>1</v>
      </c>
      <c r="C18" s="5">
        <f>SUM(F18:I18)</f>
        <v>102</v>
      </c>
      <c r="D18" s="5">
        <f>SUM(J18:M18)</f>
        <v>1609.3000000000002</v>
      </c>
      <c r="E18" s="5">
        <f t="shared" si="0"/>
        <v>3</v>
      </c>
      <c r="F18" s="1">
        <v>34</v>
      </c>
      <c r="G18" s="1"/>
      <c r="H18" s="1">
        <v>34</v>
      </c>
      <c r="I18" s="1">
        <v>34</v>
      </c>
      <c r="J18" s="4">
        <v>514.20000000000005</v>
      </c>
      <c r="K18" s="4"/>
      <c r="L18" s="4">
        <v>542.6</v>
      </c>
      <c r="M18" s="4">
        <v>552.5</v>
      </c>
    </row>
    <row r="19" spans="1:13" x14ac:dyDescent="0.3">
      <c r="A19" s="1" t="s">
        <v>11</v>
      </c>
      <c r="B19" s="1" t="s">
        <v>2</v>
      </c>
      <c r="C19" s="5">
        <f>SUM(F19:I19)</f>
        <v>136</v>
      </c>
      <c r="D19" s="5">
        <f>SUM(J19:M19)</f>
        <v>2234</v>
      </c>
      <c r="E19" s="5">
        <f t="shared" si="0"/>
        <v>3</v>
      </c>
      <c r="F19" s="1">
        <v>34</v>
      </c>
      <c r="G19" s="1">
        <v>68</v>
      </c>
      <c r="H19" s="1"/>
      <c r="I19" s="1">
        <v>34</v>
      </c>
      <c r="J19" s="4">
        <v>552.5</v>
      </c>
      <c r="K19" s="4">
        <v>1107.7</v>
      </c>
      <c r="L19" s="1"/>
      <c r="M19" s="4">
        <v>573.79999999999995</v>
      </c>
    </row>
    <row r="20" spans="1:13" x14ac:dyDescent="0.3">
      <c r="A20" s="1" t="s">
        <v>11</v>
      </c>
      <c r="B20" s="1" t="s">
        <v>3</v>
      </c>
      <c r="C20" s="5">
        <f>SUM(F20:I20)</f>
        <v>102</v>
      </c>
      <c r="D20" s="5">
        <f>SUM(J20:M20)</f>
        <v>1622.1000000000001</v>
      </c>
      <c r="E20" s="5">
        <f t="shared" si="0"/>
        <v>3</v>
      </c>
      <c r="F20" s="9">
        <v>34</v>
      </c>
      <c r="G20" s="9"/>
      <c r="H20" s="9">
        <v>34</v>
      </c>
      <c r="I20" s="9">
        <v>34</v>
      </c>
      <c r="J20" s="4">
        <v>551.1</v>
      </c>
      <c r="K20" s="1"/>
      <c r="L20" s="4">
        <v>532.79999999999995</v>
      </c>
      <c r="M20" s="4">
        <v>538.20000000000005</v>
      </c>
    </row>
    <row r="21" spans="1:13" x14ac:dyDescent="0.3">
      <c r="A21" s="1" t="s">
        <v>11</v>
      </c>
      <c r="B21" s="1" t="s">
        <v>4</v>
      </c>
      <c r="C21" s="5">
        <f>SUM(F21:I21)</f>
        <v>68</v>
      </c>
      <c r="D21" s="5">
        <f>SUM(J21:M21)</f>
        <v>701.2</v>
      </c>
      <c r="E21" s="5">
        <f t="shared" si="0"/>
        <v>2</v>
      </c>
      <c r="F21" s="8">
        <v>34</v>
      </c>
      <c r="G21" s="8"/>
      <c r="H21" s="8">
        <v>34</v>
      </c>
      <c r="I21" s="1"/>
      <c r="J21" s="4">
        <v>218.1</v>
      </c>
      <c r="K21" s="1"/>
      <c r="L21" s="4">
        <v>483.1</v>
      </c>
      <c r="M21" s="1"/>
    </row>
  </sheetData>
  <conditionalFormatting sqref="E1:E22 E44:E1048576">
    <cfRule type="cellIs" dxfId="2" priority="1" operator="equal">
      <formula>2</formula>
    </cfRule>
  </conditionalFormatting>
  <pageMargins left="0.7" right="0.7" top="0.75" bottom="0.75" header="0.3" footer="0.3"/>
  <ignoredErrors>
    <ignoredError sqref="D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H2" sqref="H2:O8"/>
    </sheetView>
  </sheetViews>
  <sheetFormatPr defaultRowHeight="14.4" x14ac:dyDescent="0.3"/>
  <sheetData>
    <row r="1" spans="1:15" x14ac:dyDescent="0.3">
      <c r="A1" t="s">
        <v>44</v>
      </c>
    </row>
    <row r="2" spans="1:15" ht="15" thickBot="1" x14ac:dyDescent="0.35">
      <c r="A2" s="12"/>
      <c r="B2" s="7" t="s">
        <v>6</v>
      </c>
      <c r="C2" s="7" t="s">
        <v>26</v>
      </c>
      <c r="D2" s="7" t="s">
        <v>27</v>
      </c>
      <c r="E2" s="7" t="s">
        <v>12</v>
      </c>
      <c r="F2" s="7" t="s">
        <v>28</v>
      </c>
      <c r="H2" s="7" t="s">
        <v>12</v>
      </c>
      <c r="I2" s="7" t="s">
        <v>6</v>
      </c>
      <c r="J2" s="7" t="s">
        <v>37</v>
      </c>
      <c r="K2" s="7" t="s">
        <v>18</v>
      </c>
      <c r="L2" s="7" t="s">
        <v>20</v>
      </c>
      <c r="M2" s="7" t="s">
        <v>21</v>
      </c>
      <c r="N2" s="7" t="s">
        <v>36</v>
      </c>
      <c r="O2" s="7" t="s">
        <v>47</v>
      </c>
    </row>
    <row r="3" spans="1:15" x14ac:dyDescent="0.3">
      <c r="A3" s="14" t="s">
        <v>35</v>
      </c>
      <c r="B3" s="15" t="s">
        <v>29</v>
      </c>
      <c r="C3" s="16" t="s">
        <v>15</v>
      </c>
      <c r="D3" s="15">
        <v>1996</v>
      </c>
      <c r="E3" s="16" t="s">
        <v>13</v>
      </c>
      <c r="F3" s="17">
        <v>756</v>
      </c>
      <c r="H3" s="12" t="s">
        <v>35</v>
      </c>
      <c r="I3" s="12" t="s">
        <v>29</v>
      </c>
      <c r="J3" s="34">
        <f>SUM(L3:N3)</f>
        <v>3768.2</v>
      </c>
      <c r="K3" s="34">
        <f>SUM(E25:E26)</f>
        <v>66</v>
      </c>
      <c r="L3" s="34">
        <f>SUM(F3:F4)</f>
        <v>1268.5</v>
      </c>
      <c r="M3" s="34">
        <f>SUM(F5:F6)</f>
        <v>1204</v>
      </c>
      <c r="N3" s="34">
        <f>SUM(F7:F8)</f>
        <v>1295.7</v>
      </c>
      <c r="O3" s="13" t="s">
        <v>48</v>
      </c>
    </row>
    <row r="4" spans="1:15" x14ac:dyDescent="0.3">
      <c r="A4" s="18" t="s">
        <v>35</v>
      </c>
      <c r="B4" s="12" t="s">
        <v>29</v>
      </c>
      <c r="C4" s="19" t="s">
        <v>15</v>
      </c>
      <c r="D4" s="12">
        <v>1996</v>
      </c>
      <c r="E4" s="19" t="s">
        <v>14</v>
      </c>
      <c r="F4" s="20">
        <v>512.5</v>
      </c>
      <c r="H4" s="12" t="s">
        <v>35</v>
      </c>
      <c r="I4" s="12" t="s">
        <v>31</v>
      </c>
      <c r="J4" s="34">
        <f t="shared" ref="J4:J7" si="0">SUM(L4:N4)</f>
        <v>3742.7</v>
      </c>
      <c r="K4" s="34">
        <f>SUM(E27:E28)</f>
        <v>66</v>
      </c>
      <c r="L4" s="34">
        <f>SUM(F9:F10)</f>
        <v>1177</v>
      </c>
      <c r="M4" s="34">
        <f>SUM(F11:F12)</f>
        <v>1218</v>
      </c>
      <c r="N4" s="34">
        <f>SUM(F13:F14)</f>
        <v>1347.6999999999998</v>
      </c>
      <c r="O4" s="13" t="s">
        <v>48</v>
      </c>
    </row>
    <row r="5" spans="1:15" x14ac:dyDescent="0.3">
      <c r="A5" s="18" t="s">
        <v>35</v>
      </c>
      <c r="B5" s="12" t="s">
        <v>29</v>
      </c>
      <c r="C5" s="12" t="s">
        <v>16</v>
      </c>
      <c r="D5" s="12">
        <v>1997</v>
      </c>
      <c r="E5" s="19" t="s">
        <v>13</v>
      </c>
      <c r="F5" s="26">
        <v>612.5</v>
      </c>
      <c r="H5" s="12" t="s">
        <v>35</v>
      </c>
      <c r="I5" s="12" t="str">
        <f>B15</f>
        <v>1998-1999</v>
      </c>
      <c r="J5" s="34">
        <f t="shared" si="0"/>
        <v>1284.5</v>
      </c>
      <c r="K5" s="34">
        <f>SUM(E29:E30)</f>
        <v>66</v>
      </c>
      <c r="L5" s="12"/>
      <c r="M5" s="34">
        <f>SUM(F15:F16)</f>
        <v>1284.5</v>
      </c>
      <c r="N5" s="12"/>
      <c r="O5" s="13" t="s">
        <v>48</v>
      </c>
    </row>
    <row r="6" spans="1:15" x14ac:dyDescent="0.3">
      <c r="A6" s="18" t="s">
        <v>35</v>
      </c>
      <c r="B6" s="12" t="s">
        <v>29</v>
      </c>
      <c r="C6" s="12" t="s">
        <v>16</v>
      </c>
      <c r="D6" s="12">
        <v>1997</v>
      </c>
      <c r="E6" s="19" t="s">
        <v>14</v>
      </c>
      <c r="F6" s="26">
        <v>591.5</v>
      </c>
      <c r="H6" s="12" t="s">
        <v>35</v>
      </c>
      <c r="I6" s="12" t="str">
        <f>B17</f>
        <v>1999-2000</v>
      </c>
      <c r="J6" s="34">
        <f t="shared" si="0"/>
        <v>1289.5</v>
      </c>
      <c r="K6" s="34">
        <f>SUM(E31:E32)</f>
        <v>66</v>
      </c>
      <c r="L6" s="12"/>
      <c r="M6" s="34">
        <f>SUM(F17:F18)</f>
        <v>1289.5</v>
      </c>
      <c r="N6" s="12"/>
      <c r="O6" s="13" t="s">
        <v>48</v>
      </c>
    </row>
    <row r="7" spans="1:15" x14ac:dyDescent="0.3">
      <c r="A7" s="18" t="s">
        <v>35</v>
      </c>
      <c r="B7" s="12" t="s">
        <v>29</v>
      </c>
      <c r="C7" s="12" t="s">
        <v>30</v>
      </c>
      <c r="D7" s="12">
        <v>1997</v>
      </c>
      <c r="E7" s="19" t="s">
        <v>13</v>
      </c>
      <c r="F7" s="20">
        <v>691.2</v>
      </c>
      <c r="H7" s="12" t="s">
        <v>35</v>
      </c>
      <c r="I7" s="12" t="str">
        <f>B19</f>
        <v>2000-2001</v>
      </c>
      <c r="J7" s="34">
        <f t="shared" si="0"/>
        <v>1234</v>
      </c>
      <c r="K7" s="34">
        <f>SUM(E33:E34)</f>
        <v>66</v>
      </c>
      <c r="L7" s="12"/>
      <c r="M7" s="34">
        <f>SUM(F19:F20)</f>
        <v>1234</v>
      </c>
      <c r="N7" s="12"/>
      <c r="O7" s="13" t="s">
        <v>48</v>
      </c>
    </row>
    <row r="8" spans="1:15" ht="15" thickBot="1" x14ac:dyDescent="0.35">
      <c r="A8" s="21" t="s">
        <v>35</v>
      </c>
      <c r="B8" s="22" t="s">
        <v>29</v>
      </c>
      <c r="C8" s="22" t="s">
        <v>30</v>
      </c>
      <c r="D8" s="22">
        <v>1997</v>
      </c>
      <c r="E8" s="23" t="s">
        <v>14</v>
      </c>
      <c r="F8" s="24">
        <v>604.5</v>
      </c>
      <c r="H8" s="12" t="s">
        <v>35</v>
      </c>
      <c r="I8" s="12" t="s">
        <v>46</v>
      </c>
      <c r="J8" s="34">
        <f>SUM(F35:F36)</f>
        <v>1191</v>
      </c>
      <c r="K8" s="12">
        <f>SUM(E35:E36)</f>
        <v>66</v>
      </c>
      <c r="L8" s="12"/>
      <c r="M8" s="12">
        <f>SUM(F35:F36)</f>
        <v>1191</v>
      </c>
      <c r="N8" s="12"/>
      <c r="O8" s="13" t="s">
        <v>48</v>
      </c>
    </row>
    <row r="9" spans="1:15" x14ac:dyDescent="0.3">
      <c r="A9" s="14" t="s">
        <v>35</v>
      </c>
      <c r="B9" s="15" t="s">
        <v>31</v>
      </c>
      <c r="C9" s="16" t="s">
        <v>15</v>
      </c>
      <c r="D9" s="15">
        <v>1997</v>
      </c>
      <c r="E9" s="16" t="s">
        <v>13</v>
      </c>
      <c r="F9" s="17">
        <v>647.5</v>
      </c>
    </row>
    <row r="10" spans="1:15" x14ac:dyDescent="0.3">
      <c r="A10" s="18" t="s">
        <v>35</v>
      </c>
      <c r="B10" s="12" t="s">
        <v>31</v>
      </c>
      <c r="C10" s="19" t="s">
        <v>15</v>
      </c>
      <c r="D10" s="12">
        <v>1997</v>
      </c>
      <c r="E10" s="19" t="s">
        <v>14</v>
      </c>
      <c r="F10" s="20">
        <v>529.5</v>
      </c>
    </row>
    <row r="11" spans="1:15" x14ac:dyDescent="0.3">
      <c r="A11" s="18" t="s">
        <v>35</v>
      </c>
      <c r="B11" s="12" t="s">
        <v>31</v>
      </c>
      <c r="C11" s="12" t="s">
        <v>16</v>
      </c>
      <c r="D11" s="12">
        <v>1998</v>
      </c>
      <c r="E11" s="19" t="s">
        <v>13</v>
      </c>
      <c r="F11" s="26">
        <v>663</v>
      </c>
    </row>
    <row r="12" spans="1:15" x14ac:dyDescent="0.3">
      <c r="A12" s="18" t="s">
        <v>35</v>
      </c>
      <c r="B12" s="12" t="s">
        <v>31</v>
      </c>
      <c r="C12" s="12" t="s">
        <v>16</v>
      </c>
      <c r="D12" s="12">
        <v>1998</v>
      </c>
      <c r="E12" s="19" t="s">
        <v>14</v>
      </c>
      <c r="F12" s="26">
        <v>555</v>
      </c>
    </row>
    <row r="13" spans="1:15" x14ac:dyDescent="0.3">
      <c r="A13" s="18" t="s">
        <v>35</v>
      </c>
      <c r="B13" s="12" t="s">
        <v>31</v>
      </c>
      <c r="C13" s="12" t="s">
        <v>30</v>
      </c>
      <c r="D13" s="12">
        <v>1998</v>
      </c>
      <c r="E13" s="19" t="s">
        <v>13</v>
      </c>
      <c r="F13" s="20">
        <v>737.8</v>
      </c>
    </row>
    <row r="14" spans="1:15" ht="15" thickBot="1" x14ac:dyDescent="0.35">
      <c r="A14" s="21" t="s">
        <v>35</v>
      </c>
      <c r="B14" s="22" t="s">
        <v>31</v>
      </c>
      <c r="C14" s="22" t="s">
        <v>30</v>
      </c>
      <c r="D14" s="22">
        <v>1998</v>
      </c>
      <c r="E14" s="23" t="s">
        <v>14</v>
      </c>
      <c r="F14" s="24">
        <v>609.9</v>
      </c>
    </row>
    <row r="15" spans="1:15" x14ac:dyDescent="0.3">
      <c r="A15" s="14" t="s">
        <v>35</v>
      </c>
      <c r="B15" s="15" t="s">
        <v>32</v>
      </c>
      <c r="C15" s="15" t="s">
        <v>16</v>
      </c>
      <c r="D15" s="15">
        <v>1999</v>
      </c>
      <c r="E15" s="16" t="s">
        <v>13</v>
      </c>
      <c r="F15" s="27">
        <v>675.5</v>
      </c>
    </row>
    <row r="16" spans="1:15" ht="15" thickBot="1" x14ac:dyDescent="0.35">
      <c r="A16" s="21" t="s">
        <v>35</v>
      </c>
      <c r="B16" s="22" t="s">
        <v>32</v>
      </c>
      <c r="C16" s="22" t="s">
        <v>16</v>
      </c>
      <c r="D16" s="22">
        <v>1999</v>
      </c>
      <c r="E16" s="23" t="s">
        <v>14</v>
      </c>
      <c r="F16" s="28">
        <v>609</v>
      </c>
    </row>
    <row r="17" spans="1:6" x14ac:dyDescent="0.3">
      <c r="A17" s="14" t="s">
        <v>35</v>
      </c>
      <c r="B17" s="15" t="s">
        <v>33</v>
      </c>
      <c r="C17" s="15" t="s">
        <v>16</v>
      </c>
      <c r="D17" s="15">
        <v>2000</v>
      </c>
      <c r="E17" s="16" t="s">
        <v>13</v>
      </c>
      <c r="F17" s="27">
        <v>676.9</v>
      </c>
    </row>
    <row r="18" spans="1:6" ht="15" thickBot="1" x14ac:dyDescent="0.35">
      <c r="A18" s="21" t="s">
        <v>35</v>
      </c>
      <c r="B18" s="22" t="s">
        <v>33</v>
      </c>
      <c r="C18" s="22" t="s">
        <v>16</v>
      </c>
      <c r="D18" s="22">
        <v>2000</v>
      </c>
      <c r="E18" s="23" t="s">
        <v>14</v>
      </c>
      <c r="F18" s="28">
        <v>612.6</v>
      </c>
    </row>
    <row r="19" spans="1:6" x14ac:dyDescent="0.3">
      <c r="A19" s="14" t="s">
        <v>35</v>
      </c>
      <c r="B19" s="15" t="s">
        <v>34</v>
      </c>
      <c r="C19" s="15" t="s">
        <v>16</v>
      </c>
      <c r="D19" s="15">
        <v>2001</v>
      </c>
      <c r="E19" s="16" t="s">
        <v>13</v>
      </c>
      <c r="F19" s="27">
        <v>650</v>
      </c>
    </row>
    <row r="20" spans="1:6" ht="15" thickBot="1" x14ac:dyDescent="0.35">
      <c r="A20" s="21" t="s">
        <v>35</v>
      </c>
      <c r="B20" s="22" t="s">
        <v>34</v>
      </c>
      <c r="C20" s="22" t="s">
        <v>16</v>
      </c>
      <c r="D20" s="22">
        <v>2001</v>
      </c>
      <c r="E20" s="23" t="s">
        <v>14</v>
      </c>
      <c r="F20" s="28">
        <v>584</v>
      </c>
    </row>
    <row r="22" spans="1:6" x14ac:dyDescent="0.3">
      <c r="F22" s="25">
        <f>SUM(F3:F20)</f>
        <v>11318.9</v>
      </c>
    </row>
    <row r="23" spans="1:6" ht="15" thickBot="1" x14ac:dyDescent="0.35">
      <c r="A23" t="s">
        <v>45</v>
      </c>
    </row>
    <row r="24" spans="1:6" ht="15" thickBot="1" x14ac:dyDescent="0.35">
      <c r="A24" s="14" t="s">
        <v>38</v>
      </c>
      <c r="B24" s="15" t="s">
        <v>39</v>
      </c>
      <c r="C24" s="15" t="s">
        <v>12</v>
      </c>
      <c r="D24" s="15" t="s">
        <v>40</v>
      </c>
      <c r="E24" s="15" t="s">
        <v>7</v>
      </c>
      <c r="F24" s="31" t="s">
        <v>8</v>
      </c>
    </row>
    <row r="25" spans="1:6" x14ac:dyDescent="0.3">
      <c r="A25" s="14">
        <v>1997</v>
      </c>
      <c r="B25" s="15" t="s">
        <v>41</v>
      </c>
      <c r="C25" s="15" t="s">
        <v>42</v>
      </c>
      <c r="D25" s="15">
        <v>1</v>
      </c>
      <c r="E25" s="15">
        <v>35</v>
      </c>
      <c r="F25" s="29">
        <v>612</v>
      </c>
    </row>
    <row r="26" spans="1:6" ht="15" thickBot="1" x14ac:dyDescent="0.35">
      <c r="A26" s="21">
        <v>1997</v>
      </c>
      <c r="B26" s="22" t="s">
        <v>41</v>
      </c>
      <c r="C26" s="22" t="s">
        <v>43</v>
      </c>
      <c r="D26" s="22">
        <v>2</v>
      </c>
      <c r="E26" s="22">
        <v>31</v>
      </c>
      <c r="F26" s="30">
        <v>592</v>
      </c>
    </row>
    <row r="27" spans="1:6" x14ac:dyDescent="0.3">
      <c r="A27" s="18">
        <v>1998</v>
      </c>
      <c r="B27" s="12" t="s">
        <v>41</v>
      </c>
      <c r="C27" s="12" t="s">
        <v>42</v>
      </c>
      <c r="D27" s="12">
        <v>1</v>
      </c>
      <c r="E27" s="12">
        <v>35</v>
      </c>
      <c r="F27" s="33">
        <v>663</v>
      </c>
    </row>
    <row r="28" spans="1:6" ht="15" thickBot="1" x14ac:dyDescent="0.35">
      <c r="A28" s="18">
        <v>1998</v>
      </c>
      <c r="B28" s="12" t="s">
        <v>41</v>
      </c>
      <c r="C28" s="12" t="s">
        <v>43</v>
      </c>
      <c r="D28" s="12">
        <v>2</v>
      </c>
      <c r="E28" s="12">
        <v>31</v>
      </c>
      <c r="F28" s="33">
        <v>555</v>
      </c>
    </row>
    <row r="29" spans="1:6" x14ac:dyDescent="0.3">
      <c r="A29" s="14">
        <v>1999</v>
      </c>
      <c r="B29" s="15" t="s">
        <v>41</v>
      </c>
      <c r="C29" s="15" t="s">
        <v>42</v>
      </c>
      <c r="D29" s="15">
        <v>1</v>
      </c>
      <c r="E29" s="15">
        <v>35</v>
      </c>
      <c r="F29" s="29">
        <v>675</v>
      </c>
    </row>
    <row r="30" spans="1:6" ht="15" thickBot="1" x14ac:dyDescent="0.35">
      <c r="A30" s="21">
        <v>1999</v>
      </c>
      <c r="B30" s="22" t="s">
        <v>41</v>
      </c>
      <c r="C30" s="22" t="s">
        <v>43</v>
      </c>
      <c r="D30" s="22">
        <v>2</v>
      </c>
      <c r="E30" s="22">
        <v>31</v>
      </c>
      <c r="F30" s="30">
        <v>609</v>
      </c>
    </row>
    <row r="31" spans="1:6" x14ac:dyDescent="0.3">
      <c r="A31" s="14">
        <v>2000</v>
      </c>
      <c r="B31" s="15" t="s">
        <v>41</v>
      </c>
      <c r="C31" s="15" t="s">
        <v>42</v>
      </c>
      <c r="D31" s="15">
        <v>1</v>
      </c>
      <c r="E31" s="15">
        <v>35</v>
      </c>
      <c r="F31" s="29">
        <v>677</v>
      </c>
    </row>
    <row r="32" spans="1:6" ht="15" thickBot="1" x14ac:dyDescent="0.35">
      <c r="A32" s="21">
        <v>2000</v>
      </c>
      <c r="B32" s="22" t="s">
        <v>41</v>
      </c>
      <c r="C32" s="22" t="s">
        <v>43</v>
      </c>
      <c r="D32" s="22">
        <v>2</v>
      </c>
      <c r="E32" s="22">
        <v>31</v>
      </c>
      <c r="F32" s="30">
        <v>613</v>
      </c>
    </row>
    <row r="33" spans="1:6" x14ac:dyDescent="0.3">
      <c r="A33" s="18">
        <v>2001</v>
      </c>
      <c r="B33" s="12" t="s">
        <v>41</v>
      </c>
      <c r="C33" s="12" t="s">
        <v>42</v>
      </c>
      <c r="D33" s="12">
        <v>1</v>
      </c>
      <c r="E33" s="12">
        <v>35</v>
      </c>
      <c r="F33" s="33">
        <v>650</v>
      </c>
    </row>
    <row r="34" spans="1:6" ht="15" thickBot="1" x14ac:dyDescent="0.35">
      <c r="A34" s="18">
        <v>2001</v>
      </c>
      <c r="B34" s="12" t="s">
        <v>41</v>
      </c>
      <c r="C34" s="12" t="s">
        <v>43</v>
      </c>
      <c r="D34" s="12">
        <v>2</v>
      </c>
      <c r="E34" s="12">
        <v>31</v>
      </c>
      <c r="F34" s="33">
        <v>584</v>
      </c>
    </row>
    <row r="35" spans="1:6" x14ac:dyDescent="0.3">
      <c r="A35" s="14">
        <v>2002</v>
      </c>
      <c r="B35" s="15" t="s">
        <v>41</v>
      </c>
      <c r="C35" s="15" t="s">
        <v>42</v>
      </c>
      <c r="D35" s="15">
        <v>1</v>
      </c>
      <c r="E35" s="15">
        <v>35</v>
      </c>
      <c r="F35" s="31">
        <v>636</v>
      </c>
    </row>
    <row r="36" spans="1:6" ht="15" thickBot="1" x14ac:dyDescent="0.35">
      <c r="A36" s="21">
        <v>2002</v>
      </c>
      <c r="B36" s="22" t="s">
        <v>41</v>
      </c>
      <c r="C36" s="22" t="s">
        <v>43</v>
      </c>
      <c r="D36" s="22">
        <v>2</v>
      </c>
      <c r="E36" s="22">
        <v>31</v>
      </c>
      <c r="F36" s="32">
        <v>555</v>
      </c>
    </row>
  </sheetData>
  <sortState ref="A25:F36">
    <sortCondition ref="A25:A36"/>
  </sortState>
  <conditionalFormatting sqref="F2:F20">
    <cfRule type="cellIs" dxfId="1" priority="2" operator="equal">
      <formula>2</formula>
    </cfRule>
  </conditionalFormatting>
  <conditionalFormatting sqref="L2:O2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mencia</vt:lpstr>
      <vt:lpstr>aceitillar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</dc:creator>
  <cp:lastModifiedBy>lisanjie</cp:lastModifiedBy>
  <dcterms:created xsi:type="dcterms:W3CDTF">2018-02-21T18:07:01Z</dcterms:created>
  <dcterms:modified xsi:type="dcterms:W3CDTF">2018-02-21T19:13:03Z</dcterms:modified>
</cp:coreProperties>
</file>