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4cdf69f0bd0d3/Documents/"/>
    </mc:Choice>
  </mc:AlternateContent>
  <xr:revisionPtr revIDLastSave="0" documentId="8_{38063233-025C-AD40-8F60-ECDBC7752135}" xr6:coauthVersionLast="47" xr6:coauthVersionMax="47" xr10:uidLastSave="{00000000-0000-0000-0000-000000000000}"/>
  <bookViews>
    <workbookView xWindow="3280" yWindow="680" windowWidth="30240" windowHeight="26580" xr2:uid="{00000000-000D-0000-FFFF-FFFF00000000}"/>
  </bookViews>
  <sheets>
    <sheet name="Kickstarter" sheetId="1" r:id="rId1"/>
    <sheet name="Outcomes Based on Goals" sheetId="11" r:id="rId2"/>
    <sheet name="Theater Outcomes by Launch Date" sheetId="10" r:id="rId3"/>
    <sheet name="Descriptive Statistics" sheetId="9" r:id="rId4"/>
    <sheet name="Outcomes Based on Launch Date" sheetId="5" r:id="rId5"/>
    <sheet name="Parent Category Statistics" sheetId="2" r:id="rId6"/>
  </sheets>
  <definedNames>
    <definedName name="_xlnm._FilterDatabase" localSheetId="0" hidden="1">Kickstarter!$A$1:$U$4116</definedName>
  </definedNames>
  <calcPr calcId="191029"/>
  <pivotCaches>
    <pivotCache cacheId="19" r:id="rId7"/>
    <pivotCache cacheId="20" r:id="rId8"/>
    <pivotCache cacheId="21" r:id="rId9"/>
    <pivotCache cacheId="2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1" l="1"/>
  <c r="C12" i="11"/>
  <c r="B12" i="11"/>
  <c r="D5" i="11"/>
  <c r="D13" i="11"/>
  <c r="D11" i="11"/>
  <c r="D10" i="11"/>
  <c r="D9" i="11"/>
  <c r="D8" i="11"/>
  <c r="D7" i="11"/>
  <c r="D6" i="11"/>
  <c r="D4" i="11"/>
  <c r="D3" i="11"/>
  <c r="D2" i="11"/>
  <c r="C13" i="11"/>
  <c r="C11" i="11"/>
  <c r="C10" i="11"/>
  <c r="C9" i="11"/>
  <c r="C8" i="11"/>
  <c r="C7" i="11"/>
  <c r="C6" i="11"/>
  <c r="C5" i="11"/>
  <c r="C4" i="11"/>
  <c r="C3" i="11"/>
  <c r="C2" i="11"/>
  <c r="B13" i="11"/>
  <c r="B11" i="11"/>
  <c r="B10" i="11"/>
  <c r="B9" i="11"/>
  <c r="B8" i="11"/>
  <c r="B7" i="11"/>
  <c r="B6" i="11"/>
  <c r="B5" i="11"/>
  <c r="B4" i="11"/>
  <c r="B3" i="11"/>
  <c r="B2" i="11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4116" i="1"/>
  <c r="U4116" i="1" s="1"/>
  <c r="S2" i="1"/>
  <c r="U2" i="1" s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318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E28" i="2" s="1"/>
  <c r="O3181" i="1"/>
  <c r="O3182" i="1"/>
  <c r="O3183" i="1"/>
  <c r="O3184" i="1"/>
  <c r="O3185" i="1"/>
  <c r="O3186" i="1"/>
  <c r="O3187" i="1"/>
  <c r="O3188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E30" i="2" s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E29" i="2" s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E26" i="2" s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E27" i="2" s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2" i="1"/>
  <c r="E3" i="11" l="1"/>
  <c r="E4" i="11"/>
  <c r="H4" i="11" s="1"/>
  <c r="E7" i="11"/>
  <c r="G7" i="11" s="1"/>
  <c r="E9" i="11"/>
  <c r="H9" i="11" s="1"/>
  <c r="E10" i="11"/>
  <c r="H10" i="11" s="1"/>
  <c r="G3" i="11"/>
  <c r="E8" i="11"/>
  <c r="H8" i="11" s="1"/>
  <c r="E5" i="11"/>
  <c r="G5" i="11" s="1"/>
  <c r="E12" i="11"/>
  <c r="F12" i="11" s="1"/>
  <c r="H3" i="11"/>
  <c r="E6" i="11"/>
  <c r="F6" i="11" s="1"/>
  <c r="F4" i="11"/>
  <c r="E2" i="11"/>
  <c r="H2" i="11" s="1"/>
  <c r="F3" i="11"/>
  <c r="E13" i="11"/>
  <c r="G13" i="11" s="1"/>
  <c r="E11" i="11"/>
  <c r="G11" i="11" s="1"/>
  <c r="F9" i="11"/>
  <c r="G10" i="11"/>
  <c r="G9" i="11"/>
  <c r="G4" i="11" l="1"/>
  <c r="H7" i="11"/>
  <c r="F7" i="11"/>
  <c r="F10" i="11"/>
  <c r="F13" i="11"/>
  <c r="G8" i="11"/>
  <c r="G2" i="11"/>
  <c r="F5" i="11"/>
  <c r="H12" i="11"/>
  <c r="H5" i="11"/>
  <c r="H13" i="11"/>
  <c r="F8" i="11"/>
  <c r="H11" i="11"/>
  <c r="G12" i="11"/>
  <c r="G6" i="11"/>
  <c r="H6" i="11"/>
  <c r="F11" i="11"/>
  <c r="F2" i="11"/>
</calcChain>
</file>

<file path=xl/sharedStrings.xml><?xml version="1.0" encoding="utf-8"?>
<sst xmlns="http://schemas.openxmlformats.org/spreadsheetml/2006/main" count="33075" uniqueCount="8425">
  <si>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</si>
  <si>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</si>
  <si>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</si>
  <si>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</si>
  <si>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</si>
  <si>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</si>
  <si>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</si>
  <si>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</si>
  <si>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</si>
  <si>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</si>
  <si>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</si>
  <si>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</si>
  <si>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</si>
  <si>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</si>
  <si>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</si>
  <si>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</si>
  <si>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</si>
  <si>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</si>
  <si>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</si>
  <si>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</si>
  <si>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</si>
  <si>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</si>
  <si>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</si>
  <si>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</si>
  <si>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</si>
  <si>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</si>
  <si>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</si>
  <si>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</si>
  <si>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</si>
  <si>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</si>
  <si>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</si>
  <si>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</si>
  <si>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</si>
  <si>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</si>
  <si>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</si>
  <si>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</si>
  <si>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</si>
  <si>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</si>
  <si>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</si>
  <si>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</si>
  <si>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</si>
  <si>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</si>
  <si>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</si>
  <si>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</si>
  <si>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</si>
  <si>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</si>
  <si>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</si>
  <si>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</si>
  <si>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</si>
  <si>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</si>
  <si>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</si>
  <si>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</si>
  <si>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</si>
  <si>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</si>
  <si>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</si>
  <si>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</si>
  <si>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</si>
  <si>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</si>
  <si>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</si>
  <si>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</si>
  <si>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</si>
  <si>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</si>
  <si>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</si>
  <si>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</si>
  <si>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</si>
  <si>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</si>
  <si>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</si>
  <si>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</si>
  <si>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</si>
  <si>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</si>
  <si>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</si>
  <si>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</si>
  <si>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</si>
  <si>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</si>
  <si>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</si>
  <si>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</si>
  <si>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</si>
  <si>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</si>
  <si>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</si>
  <si>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</si>
  <si>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</si>
  <si>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</si>
  <si>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</si>
  <si>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</si>
  <si>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</si>
  <si>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</si>
  <si>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</si>
  <si>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</si>
  <si>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</si>
  <si>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</si>
  <si>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</si>
  <si>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</si>
  <si>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</si>
  <si>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</si>
  <si>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</si>
  <si>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</si>
  <si>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</si>
  <si>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</si>
  <si>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</si>
  <si>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</si>
  <si>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</si>
  <si>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</si>
  <si>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</si>
  <si>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</si>
  <si>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</si>
  <si>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</si>
  <si>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</si>
  <si>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</si>
  <si>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</si>
  <si>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</si>
  <si>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</si>
  <si>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</si>
  <si>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</si>
  <si>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</si>
  <si>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</si>
  <si>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</si>
  <si>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</si>
  <si>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</si>
  <si>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</si>
  <si>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</si>
  <si>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</si>
  <si>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</si>
  <si>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</si>
  <si>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</si>
  <si>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</si>
  <si>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</si>
  <si>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</si>
  <si>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</si>
  <si>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</si>
  <si>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</si>
  <si>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</si>
  <si>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</si>
  <si>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</si>
  <si>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</si>
  <si>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</si>
  <si>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</si>
  <si>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</si>
  <si>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</si>
  <si>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</si>
  <si>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</si>
  <si>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</si>
  <si>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</si>
  <si>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</si>
  <si>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</si>
  <si>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</si>
  <si>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</si>
  <si>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</si>
  <si>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</si>
  <si>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</si>
  <si>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</si>
  <si>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</si>
  <si>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</si>
  <si>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</si>
  <si>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</si>
  <si>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</si>
  <si>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</si>
  <si>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</si>
  <si>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</si>
  <si>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</si>
  <si>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</si>
  <si>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</si>
  <si>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</si>
  <si>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</si>
  <si>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</si>
  <si>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</si>
  <si>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</si>
  <si>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</si>
  <si>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</si>
  <si>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</si>
  <si>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</si>
  <si>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</si>
  <si>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</si>
  <si>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</si>
  <si>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</si>
  <si>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</si>
  <si>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</si>
  <si>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</si>
  <si>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</si>
  <si>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</si>
  <si>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</si>
  <si>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</si>
  <si>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</si>
  <si>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</si>
  <si>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</si>
  <si>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</si>
  <si>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</si>
  <si>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</si>
  <si>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</si>
  <si>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</si>
  <si>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</si>
  <si>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</si>
  <si>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</si>
  <si>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</si>
  <si>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</si>
  <si>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</si>
  <si>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</si>
  <si>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</si>
  <si>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</si>
  <si>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</si>
  <si>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</si>
  <si>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</si>
  <si>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</si>
  <si>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</si>
  <si>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</si>
  <si>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</si>
  <si>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</si>
  <si>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</si>
  <si>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</si>
  <si>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</si>
  <si>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</si>
  <si>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</si>
  <si>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</si>
  <si>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</si>
  <si>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</si>
  <si>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</si>
  <si>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</si>
  <si>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</si>
  <si>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</si>
  <si>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</si>
  <si>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</si>
  <si>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</si>
  <si>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</si>
  <si>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</si>
  <si>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</si>
  <si>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</si>
  <si>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</si>
  <si>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</si>
  <si>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</si>
  <si>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</si>
  <si>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</si>
  <si>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</si>
  <si>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</si>
  <si>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</si>
  <si>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</si>
  <si>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</si>
  <si>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</si>
  <si>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</si>
  <si>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</si>
  <si>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</si>
  <si>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</si>
  <si>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</si>
  <si>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</si>
  <si>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</si>
  <si>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</si>
  <si>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</si>
  <si>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</si>
  <si>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</si>
  <si>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</si>
  <si>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</si>
  <si>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</si>
  <si>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</si>
  <si>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</si>
  <si>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</si>
  <si>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</si>
  <si>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</si>
  <si>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</si>
  <si>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</si>
  <si>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</si>
  <si>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</si>
  <si>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</si>
  <si>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</si>
  <si>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</si>
  <si>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</si>
  <si>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</si>
  <si>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</si>
  <si>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</si>
  <si>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</si>
  <si>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</si>
  <si>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</si>
  <si>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</si>
  <si>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</si>
  <si>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</si>
  <si>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</si>
  <si>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</si>
  <si>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</si>
  <si>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</si>
  <si>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</si>
  <si>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</si>
  <si>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</si>
  <si>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</si>
  <si>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</si>
  <si>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</si>
  <si>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</si>
  <si>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</si>
  <si>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</si>
  <si>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</si>
  <si>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</si>
  <si>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</si>
  <si>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</si>
  <si>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</si>
  <si>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</si>
  <si>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</si>
  <si>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</si>
  <si>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</si>
  <si>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</si>
  <si>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</si>
  <si>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</si>
  <si>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</si>
  <si>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</si>
  <si>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</si>
  <si>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</si>
  <si>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</si>
  <si>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</si>
  <si>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</si>
  <si>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</si>
  <si>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</si>
  <si>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</si>
  <si>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</si>
  <si>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</si>
  <si>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</si>
  <si>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</si>
  <si>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</si>
  <si>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</si>
  <si>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</si>
  <si>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</si>
  <si>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</si>
  <si>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</si>
  <si>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</si>
  <si>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</si>
  <si>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</si>
  <si>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</si>
  <si>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</si>
  <si>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</si>
  <si>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</si>
  <si>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</si>
  <si>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</si>
  <si>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</si>
  <si>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</si>
  <si>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</si>
  <si>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</si>
  <si>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</si>
  <si>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</si>
  <si>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</si>
  <si>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</si>
  <si>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</si>
  <si>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</si>
  <si>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</si>
  <si>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</si>
  <si>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</si>
  <si>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</si>
  <si>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</si>
  <si>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</si>
  <si>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</si>
  <si>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</si>
  <si>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</si>
  <si>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</si>
  <si>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</si>
  <si>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</si>
  <si>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</si>
  <si>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</si>
  <si>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</si>
  <si>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</si>
  <si>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</si>
  <si>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</si>
  <si>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</si>
  <si>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</si>
  <si>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</si>
  <si>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</si>
  <si>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</si>
  <si>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</si>
  <si>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</si>
  <si>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</si>
  <si>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</si>
  <si>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</si>
  <si>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</si>
  <si>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</si>
  <si>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</si>
  <si>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</si>
  <si>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</si>
  <si>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</si>
  <si>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</si>
  <si>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</si>
  <si>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</si>
  <si>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</si>
  <si>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</si>
  <si>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</si>
  <si>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</si>
  <si>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</si>
  <si>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</si>
  <si>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</si>
  <si>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</si>
  <si>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</si>
  <si>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</si>
  <si>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</si>
  <si>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</si>
  <si>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</si>
  <si>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</si>
  <si>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</si>
  <si>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</si>
  <si>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</si>
  <si>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</si>
  <si>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</si>
  <si>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</si>
  <si>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</si>
  <si>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</si>
  <si>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</si>
  <si>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</si>
  <si>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</si>
  <si>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</si>
  <si>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</si>
  <si>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</si>
  <si>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</si>
  <si>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</si>
  <si>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</si>
  <si>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</si>
  <si>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</si>
  <si>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</si>
  <si>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</si>
  <si>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</si>
  <si>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</si>
  <si>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</si>
  <si>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</si>
  <si>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</si>
  <si>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</si>
  <si>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</si>
  <si>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</si>
  <si>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</si>
  <si>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</si>
  <si>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</si>
  <si>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</si>
  <si>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</si>
  <si>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</si>
  <si>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</si>
  <si>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</si>
  <si>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</si>
  <si>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</si>
  <si>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</si>
  <si>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</si>
  <si>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</si>
  <si>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</si>
  <si>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</si>
  <si>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</si>
  <si>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</si>
  <si>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</si>
  <si>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</si>
  <si>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</si>
  <si>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</si>
  <si>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</si>
  <si>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</si>
  <si>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</si>
  <si>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</si>
  <si>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</si>
  <si>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</si>
  <si>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</si>
  <si>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</si>
  <si>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</si>
  <si>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</si>
  <si>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</si>
  <si>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</si>
  <si>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</si>
  <si>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</si>
  <si>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</si>
  <si>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</si>
  <si>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</si>
  <si>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</si>
  <si>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</si>
  <si>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</si>
  <si>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</si>
  <si>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</si>
  <si>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</si>
  <si>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</si>
  <si>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</si>
  <si>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</si>
  <si>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</si>
  <si>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</si>
  <si>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</si>
  <si>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</si>
  <si>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</si>
  <si>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</si>
  <si>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</si>
  <si>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</si>
  <si>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</si>
  <si>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</si>
  <si>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</si>
  <si>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</si>
  <si>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</si>
  <si>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</si>
  <si>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</si>
  <si>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</si>
  <si>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</si>
  <si>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</si>
  <si>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</si>
  <si>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</si>
  <si>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</si>
  <si>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</si>
  <si>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</si>
  <si>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</si>
  <si>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</si>
  <si>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</si>
  <si>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</si>
  <si>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</si>
  <si>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</si>
  <si>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</si>
  <si>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</si>
  <si>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</si>
  <si>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</si>
  <si>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</si>
  <si>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</si>
  <si>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</si>
  <si>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</si>
  <si>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</si>
  <si>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</si>
  <si>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</si>
  <si>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</si>
  <si>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</si>
  <si>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</si>
  <si>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</si>
  <si>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</si>
  <si>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</si>
  <si>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</si>
  <si>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</si>
  <si>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</si>
  <si>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</si>
  <si>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</si>
  <si>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</si>
  <si>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</si>
  <si>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</si>
  <si>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</si>
  <si>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</si>
  <si>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</si>
  <si>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</si>
  <si>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</si>
  <si>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</si>
  <si>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</si>
  <si>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</si>
  <si>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</si>
  <si>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</si>
  <si>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</si>
  <si>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</si>
  <si>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</si>
  <si>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</si>
  <si>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</si>
  <si>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</si>
  <si>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</si>
  <si>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</si>
  <si>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</si>
  <si>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</si>
  <si>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</si>
  <si>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</si>
  <si>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</si>
  <si>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</si>
  <si>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</si>
  <si>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</si>
  <si>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</si>
  <si>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</si>
  <si>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</si>
  <si>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</si>
  <si>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</si>
  <si>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</si>
  <si>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</si>
  <si>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</si>
  <si>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</si>
  <si>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</si>
  <si>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</si>
  <si>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</si>
  <si>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</si>
  <si>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</si>
  <si>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</si>
  <si>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</si>
  <si>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</si>
  <si>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</si>
  <si>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</si>
  <si>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</si>
  <si>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</si>
  <si>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</si>
  <si>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</si>
  <si>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</si>
  <si>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</si>
  <si>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</si>
  <si>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</si>
  <si>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</si>
  <si>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</si>
  <si>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</si>
  <si>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</si>
  <si>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</si>
  <si>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</si>
  <si>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</si>
  <si>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</si>
  <si>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</si>
  <si>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</si>
  <si>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</si>
  <si>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</si>
  <si>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</si>
  <si>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</si>
  <si>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</si>
  <si>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</si>
  <si>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</si>
  <si>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</si>
  <si>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</si>
  <si>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</si>
  <si>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</si>
  <si>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</si>
  <si>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</si>
  <si>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</si>
  <si>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</si>
  <si>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</si>
  <si>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</si>
  <si>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</si>
  <si>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</si>
  <si>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</si>
  <si>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</si>
  <si>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</si>
  <si>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</si>
  <si>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</si>
  <si>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</si>
  <si>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</si>
  <si>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</si>
  <si>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</si>
  <si>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</si>
  <si>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</si>
  <si>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</si>
  <si>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</si>
  <si>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</si>
  <si>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</si>
  <si>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</si>
  <si>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</si>
  <si>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</si>
  <si>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</si>
  <si>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</si>
  <si>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</si>
  <si>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</si>
  <si>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</si>
  <si>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</si>
  <si>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</si>
  <si>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</si>
  <si>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</si>
  <si>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</si>
  <si>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</si>
  <si>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</si>
  <si>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</si>
  <si>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</si>
  <si>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</si>
  <si>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</si>
  <si>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</si>
  <si>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</si>
  <si>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</si>
  <si>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</si>
  <si>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</si>
  <si>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</si>
  <si>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</si>
  <si>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</si>
  <si>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</si>
  <si>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</si>
  <si>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</si>
  <si>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</si>
  <si>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</si>
  <si>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</si>
  <si>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</si>
  <si>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</si>
  <si>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</si>
  <si>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</si>
  <si>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</si>
  <si>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</si>
  <si>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</si>
  <si>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</si>
  <si>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</si>
  <si>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</si>
  <si>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</si>
  <si>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</si>
  <si>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</si>
  <si>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</si>
  <si>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</si>
  <si>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</si>
  <si>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</si>
  <si>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</si>
  <si>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</si>
  <si>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</si>
  <si>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</si>
  <si>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</si>
  <si>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</si>
  <si>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</si>
  <si>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</si>
  <si>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</si>
  <si>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</si>
  <si>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</si>
  <si>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</si>
  <si>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</si>
  <si>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</si>
  <si>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</si>
  <si>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</si>
  <si>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</si>
  <si>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</si>
  <si>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</si>
  <si>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</si>
  <si>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</si>
  <si>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</si>
  <si>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</si>
  <si>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</si>
  <si>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</si>
  <si>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</si>
  <si>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</si>
  <si>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</si>
  <si>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</si>
  <si>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</si>
  <si>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</si>
  <si>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</si>
  <si>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</si>
  <si>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</si>
  <si>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</si>
  <si>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</si>
  <si>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</si>
  <si>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</si>
  <si>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</si>
  <si>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</si>
  <si>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</si>
  <si>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</si>
  <si>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</si>
  <si>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</si>
  <si>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</si>
  <si>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</si>
  <si>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</si>
  <si>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</si>
  <si>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</si>
  <si>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</si>
  <si>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</si>
  <si>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</si>
  <si>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</si>
  <si>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</si>
  <si>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</si>
  <si>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</si>
  <si>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</si>
  <si>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</si>
  <si>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</si>
  <si>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</si>
  <si>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</si>
  <si>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</si>
  <si>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</si>
  <si>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</si>
  <si>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</si>
  <si>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</si>
  <si>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</si>
  <si>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</si>
  <si>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</si>
  <si>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</si>
  <si>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</si>
  <si>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</si>
  <si>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</si>
  <si>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</si>
  <si>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</si>
  <si>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</si>
  <si>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</si>
  <si>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</si>
  <si>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</si>
  <si>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</si>
  <si>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</si>
  <si>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</si>
  <si>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</si>
  <si>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</si>
  <si>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</si>
  <si>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</si>
  <si>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</si>
  <si>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</si>
  <si>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</si>
  <si>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</si>
  <si>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</si>
  <si>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</si>
  <si>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</si>
  <si>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</si>
  <si>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</si>
  <si>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</si>
  <si>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</si>
  <si>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</si>
  <si>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</si>
  <si>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</si>
  <si>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</si>
  <si>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</si>
  <si>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</si>
  <si>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</si>
  <si>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</si>
  <si>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</si>
  <si>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</si>
  <si>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</si>
  <si>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</si>
  <si>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</si>
  <si>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</si>
  <si>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</si>
  <si>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</si>
  <si>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</si>
  <si>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</si>
  <si>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</si>
  <si>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</si>
  <si>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</si>
  <si>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</si>
  <si>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</si>
  <si>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</si>
  <si>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</si>
  <si>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</si>
  <si>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</si>
  <si>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</si>
  <si>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</si>
  <si>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</si>
  <si>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</si>
  <si>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</si>
  <si>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</si>
  <si>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</si>
  <si>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</si>
  <si>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</si>
  <si>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</si>
  <si>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</si>
  <si>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</si>
  <si>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</si>
  <si>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</si>
  <si>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</si>
  <si>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</si>
  <si>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</si>
  <si>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</si>
  <si>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</si>
  <si>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</si>
  <si>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</si>
  <si>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</si>
  <si>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</si>
  <si>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</si>
  <si>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</si>
  <si>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</si>
  <si>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</si>
  <si>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</si>
  <si>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</si>
  <si>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</si>
  <si>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</si>
  <si>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</si>
  <si>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</si>
  <si>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</si>
  <si>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</si>
  <si>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</si>
  <si>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</si>
  <si>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</si>
  <si>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</si>
  <si>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</si>
  <si>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</si>
  <si>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</si>
  <si>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</si>
  <si>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</si>
  <si>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</si>
  <si>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</si>
  <si>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</si>
  <si>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</si>
  <si>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</si>
  <si>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</si>
  <si>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</si>
  <si>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</si>
  <si>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</si>
  <si>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</si>
  <si>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</si>
  <si>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</si>
  <si>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</si>
  <si>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</si>
  <si>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</si>
  <si>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</si>
  <si>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</si>
  <si>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</si>
  <si>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</si>
  <si>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</si>
  <si>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</si>
  <si>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</si>
  <si>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</si>
  <si>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</si>
  <si>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</si>
  <si>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</si>
  <si>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</si>
  <si>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</si>
  <si>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</si>
  <si>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</si>
  <si>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</si>
  <si>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</si>
  <si>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</si>
  <si>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</si>
  <si>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</si>
  <si>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</si>
  <si>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</si>
  <si>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</si>
  <si>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</si>
  <si>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</si>
  <si>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</si>
  <si>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</si>
  <si>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</si>
  <si>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</si>
  <si>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</si>
  <si>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</si>
  <si>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</si>
  <si>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</si>
  <si>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</si>
  <si>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</si>
  <si>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</si>
  <si>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</si>
  <si>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</si>
  <si>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</si>
  <si>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</si>
  <si>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</si>
  <si>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</si>
  <si>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</si>
  <si>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</si>
  <si>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</si>
  <si>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</si>
  <si>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</si>
  <si>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</si>
  <si>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</si>
  <si>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</si>
  <si>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</si>
  <si>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</si>
  <si>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</si>
  <si>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</si>
  <si>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</si>
  <si>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</si>
  <si>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</si>
  <si>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</si>
  <si>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</si>
  <si>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</si>
  <si>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</si>
  <si>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</si>
  <si>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</si>
  <si>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</si>
  <si>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</si>
  <si>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</si>
  <si>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</si>
  <si>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</si>
  <si>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</si>
  <si>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</si>
  <si>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</si>
  <si>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</si>
  <si>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</si>
  <si>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</si>
  <si>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</si>
  <si>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</si>
  <si>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</si>
  <si>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</si>
  <si>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</si>
  <si>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</si>
  <si>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</si>
  <si>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</si>
  <si>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</si>
  <si>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</si>
  <si>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</si>
  <si>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</si>
  <si>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</si>
  <si>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</si>
  <si>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</si>
  <si>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</si>
  <si>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</si>
  <si>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</si>
  <si>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</si>
  <si>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</si>
  <si>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</si>
  <si>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</si>
  <si>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</si>
  <si>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</si>
  <si>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</si>
  <si>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</si>
  <si>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</si>
  <si>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</si>
  <si>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</si>
  <si>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</si>
  <si>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</si>
  <si>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</si>
  <si>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</si>
  <si>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</si>
  <si>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</si>
  <si>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</si>
  <si>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</si>
  <si>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</si>
  <si>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</si>
  <si>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</si>
  <si>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</si>
  <si>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</si>
  <si>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</si>
  <si>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</si>
  <si>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</si>
  <si>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</si>
  <si>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</si>
  <si>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</si>
  <si>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</si>
  <si>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</si>
  <si>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</si>
  <si>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</si>
  <si>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</si>
  <si>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</si>
  <si>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</si>
  <si>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</si>
  <si>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</si>
  <si>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</si>
  <si>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</si>
  <si>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</si>
  <si>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</si>
  <si>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</si>
  <si>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</si>
  <si>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</si>
  <si>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</si>
  <si>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</si>
  <si>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</si>
  <si>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</si>
  <si>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</si>
  <si>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</si>
  <si>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</si>
  <si>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</si>
  <si>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</si>
  <si>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</si>
  <si>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</si>
  <si>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</si>
  <si>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</si>
  <si>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</si>
  <si>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</si>
  <si>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</si>
  <si>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</si>
  <si>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</si>
  <si>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</si>
  <si>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</si>
  <si>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</si>
  <si>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</si>
  <si>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</si>
  <si>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</si>
  <si>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</si>
  <si>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</si>
  <si>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</si>
  <si>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</si>
  <si>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</si>
  <si>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</si>
  <si>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</si>
  <si>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</si>
  <si>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</si>
  <si>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</si>
  <si>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</si>
  <si>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</si>
  <si>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</si>
  <si>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</si>
  <si>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</si>
  <si>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</si>
  <si>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</si>
  <si>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</si>
  <si>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</si>
  <si>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</si>
  <si>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</si>
  <si>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</si>
  <si>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</si>
  <si>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</si>
  <si>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</si>
  <si>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</si>
  <si>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</si>
  <si>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</si>
  <si>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</si>
  <si>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</si>
  <si>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</si>
  <si>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</si>
  <si>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</si>
  <si>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</si>
  <si>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</si>
  <si>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</si>
  <si>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</si>
  <si>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</si>
  <si>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</si>
  <si>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</si>
  <si>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</si>
  <si>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</si>
  <si>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</si>
  <si>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</si>
  <si>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</si>
  <si>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</si>
  <si>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</si>
  <si>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</si>
  <si>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</si>
  <si>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</si>
  <si>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</si>
  <si>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</si>
  <si>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</si>
  <si>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</si>
  <si>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</si>
  <si>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</si>
  <si>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</si>
  <si>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</si>
  <si>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</si>
  <si>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</si>
  <si>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</si>
  <si>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</si>
  <si>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</si>
  <si>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</si>
  <si>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</si>
  <si>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</si>
  <si>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</si>
  <si>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</si>
  <si>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</si>
  <si>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</si>
  <si>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</si>
  <si>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</si>
  <si>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</si>
  <si>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</si>
  <si>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</si>
  <si>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</si>
  <si>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</si>
  <si>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</si>
  <si>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</si>
  <si>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</si>
  <si>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</si>
  <si>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</si>
  <si>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</si>
  <si>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</si>
  <si>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</si>
  <si>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</si>
  <si>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</si>
  <si>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</si>
  <si>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</si>
  <si>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</si>
  <si>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</si>
  <si>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</si>
  <si>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</si>
  <si>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</si>
  <si>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</si>
  <si>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</si>
  <si>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</si>
  <si>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</si>
  <si>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</si>
  <si>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</si>
  <si>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</si>
  <si>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</si>
  <si>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</si>
  <si>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</si>
  <si>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</si>
  <si>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</si>
  <si>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</si>
  <si>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</si>
  <si>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</si>
  <si>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</si>
  <si>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</si>
  <si>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</si>
  <si>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</si>
  <si>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</si>
  <si>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</si>
  <si>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</si>
  <si>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</si>
  <si>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</si>
  <si>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</si>
  <si>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</si>
  <si>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</si>
  <si>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</si>
  <si>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</si>
  <si>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</si>
  <si>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</si>
  <si>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</si>
  <si>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</si>
  <si>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</si>
  <si>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</si>
  <si>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</si>
  <si>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</si>
  <si>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</si>
  <si>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</si>
  <si>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</si>
  <si>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</si>
  <si>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</si>
  <si>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</si>
  <si>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</si>
  <si>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</si>
  <si>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</si>
  <si>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</si>
  <si>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</si>
  <si>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</si>
  <si>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</si>
  <si>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</si>
  <si>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</si>
  <si>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</si>
  <si>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</si>
  <si>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</si>
  <si>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</si>
  <si>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</si>
  <si>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</si>
  <si>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</si>
  <si>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</si>
  <si>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</si>
  <si>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</si>
  <si>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</si>
  <si>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</si>
  <si>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</si>
  <si>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</si>
  <si>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</si>
  <si>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</si>
  <si>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</si>
  <si>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</si>
  <si>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</si>
  <si>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</si>
  <si>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</si>
  <si>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</si>
  <si>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</si>
  <si>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</si>
  <si>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</si>
  <si>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</si>
  <si>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</si>
  <si>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</si>
  <si>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</si>
  <si>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</si>
  <si>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</si>
  <si>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</si>
  <si>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</si>
  <si>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</si>
  <si>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</si>
  <si>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</si>
  <si>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</si>
  <si>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</si>
  <si>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</si>
  <si>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</si>
  <si>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</si>
  <si>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</si>
  <si>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</si>
  <si>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</si>
  <si>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</si>
  <si>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</si>
  <si>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</si>
  <si>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</si>
  <si>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</si>
  <si>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</si>
  <si>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</si>
  <si>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</si>
  <si>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</si>
  <si>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</si>
  <si>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</si>
  <si>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</si>
  <si>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</si>
  <si>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</si>
  <si>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</si>
  <si>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</si>
  <si>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</si>
  <si>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</si>
  <si>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</si>
  <si>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</si>
  <si>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</si>
  <si>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</si>
  <si>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</si>
  <si>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</si>
  <si>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</si>
  <si>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</si>
  <si>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</si>
  <si>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</si>
  <si>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</si>
  <si>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</si>
  <si>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</si>
  <si>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</si>
  <si>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</si>
  <si>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</si>
  <si>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</si>
  <si>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</si>
  <si>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</si>
  <si>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</si>
  <si>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</si>
  <si>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</si>
  <si>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</si>
  <si>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</si>
  <si>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</si>
  <si>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</si>
  <si>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</si>
  <si>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</si>
  <si>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</si>
  <si>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</si>
  <si>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</si>
  <si>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</si>
  <si>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</si>
  <si>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</si>
  <si>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</si>
  <si>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</si>
  <si>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</si>
  <si>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</si>
  <si>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</si>
  <si>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</si>
  <si>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</si>
  <si>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</si>
  <si>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</si>
  <si>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</si>
  <si>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</si>
  <si>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</si>
  <si>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</si>
  <si>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</si>
  <si>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</si>
  <si>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</si>
  <si>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</si>
  <si>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</si>
  <si>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</si>
  <si>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</si>
  <si>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</si>
  <si>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</si>
  <si>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</si>
  <si>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</si>
  <si>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</si>
  <si>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</si>
  <si>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</si>
  <si>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</si>
  <si>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</si>
  <si>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</si>
  <si>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</si>
  <si>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</si>
  <si>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</si>
  <si>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</si>
  <si>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</si>
  <si>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</si>
  <si>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</si>
  <si>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</si>
  <si>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</si>
  <si>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</si>
  <si>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</si>
  <si>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</si>
  <si>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</si>
  <si>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</si>
  <si>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</si>
  <si>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</si>
  <si>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</si>
  <si>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</si>
  <si>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</si>
  <si>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</si>
  <si>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</si>
  <si>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</si>
  <si>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</si>
  <si>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</si>
  <si>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</si>
  <si>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</si>
  <si>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</si>
  <si>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</si>
  <si>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</si>
  <si>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</si>
  <si>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</si>
  <si>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</si>
  <si>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</si>
  <si>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</si>
  <si>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</si>
  <si>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</si>
  <si>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</si>
  <si>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</si>
  <si>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</si>
  <si>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</si>
  <si>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</si>
  <si>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</si>
  <si>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</si>
  <si>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</si>
  <si>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</si>
  <si>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</si>
  <si>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</si>
  <si>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</si>
  <si>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</si>
  <si>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</si>
  <si>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</si>
  <si>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</si>
  <si>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</si>
  <si>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</si>
  <si>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</si>
  <si>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</si>
  <si>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</si>
  <si>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</si>
  <si>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</si>
  <si>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</si>
  <si>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</si>
  <si>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</si>
  <si>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</si>
  <si>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</si>
  <si>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</si>
  <si>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</si>
  <si>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</si>
  <si>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</si>
  <si>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</si>
  <si>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</si>
  <si>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</si>
  <si>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</si>
  <si>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</si>
  <si>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</si>
  <si>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</si>
  <si>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</si>
  <si>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</si>
  <si>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</si>
  <si>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</si>
  <si>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</si>
  <si>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</si>
  <si>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</si>
  <si>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</si>
  <si>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</si>
  <si>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</si>
  <si>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</si>
  <si>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</si>
  <si>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</si>
  <si>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</si>
  <si>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</si>
  <si>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</si>
  <si>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</si>
  <si>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</si>
  <si>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</si>
  <si>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</si>
  <si>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</si>
  <si>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</si>
  <si>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</si>
  <si>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</si>
  <si>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</si>
  <si>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</si>
  <si>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</si>
  <si>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</si>
  <si>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</si>
  <si>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</si>
  <si>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</si>
  <si>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</si>
  <si>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</si>
  <si>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</si>
  <si>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</si>
  <si>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</si>
  <si>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</si>
  <si>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</si>
  <si>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</si>
  <si>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</si>
  <si>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</si>
  <si>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</si>
  <si>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</si>
  <si>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</si>
  <si>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</si>
  <si>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</si>
  <si>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</si>
  <si>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</si>
  <si>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</si>
  <si>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</si>
  <si>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</si>
  <si>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</si>
  <si>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</si>
  <si>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</si>
  <si>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</si>
  <si>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</si>
  <si>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</si>
  <si>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</si>
  <si>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</si>
  <si>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</si>
  <si>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</si>
  <si>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</si>
  <si>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</si>
  <si>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</si>
  <si>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</si>
  <si>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</si>
  <si>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</si>
  <si>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</si>
  <si>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</si>
  <si>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</si>
  <si>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</si>
  <si>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</si>
  <si>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</si>
  <si>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</si>
  <si>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</si>
  <si>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</si>
  <si>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</si>
  <si>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</si>
  <si>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</si>
  <si>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</si>
  <si>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</si>
  <si>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</si>
  <si>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</si>
  <si>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</si>
  <si>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</si>
  <si>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</si>
  <si>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</si>
  <si>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</si>
  <si>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</si>
  <si>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</si>
  <si>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</si>
  <si>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</si>
  <si>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</si>
  <si>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</si>
  <si>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</si>
  <si>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</si>
  <si>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</si>
  <si>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</si>
  <si>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</si>
  <si>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</si>
  <si>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</si>
  <si>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</si>
  <si>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</si>
  <si>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</si>
  <si>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</si>
  <si>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</si>
  <si>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</si>
  <si>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</si>
  <si>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</si>
  <si>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</si>
  <si>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</si>
  <si>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</si>
  <si>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</si>
  <si>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</si>
  <si>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</si>
  <si>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</si>
  <si>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</si>
  <si>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</si>
  <si>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</si>
  <si>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</si>
  <si>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</si>
  <si>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</si>
  <si>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</si>
  <si>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</si>
  <si>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</si>
  <si>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</si>
  <si>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</si>
  <si>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</si>
  <si>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</si>
  <si>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</si>
  <si>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</si>
  <si>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</si>
  <si>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</si>
  <si>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</si>
  <si>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</si>
  <si>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</si>
  <si>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</si>
  <si>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</si>
  <si>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</si>
  <si>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</si>
  <si>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</si>
  <si>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</si>
  <si>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</si>
  <si>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</si>
  <si>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</si>
  <si>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</si>
  <si>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</si>
  <si>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</si>
  <si>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</si>
  <si>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</si>
  <si>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</si>
  <si>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</si>
  <si>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</si>
  <si>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</si>
  <si>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</si>
  <si>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</si>
  <si>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</si>
  <si>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</si>
  <si>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</si>
  <si>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</si>
  <si>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</si>
  <si>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</si>
  <si>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</si>
  <si>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</si>
  <si>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</si>
  <si>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</si>
  <si>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</si>
  <si>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</si>
  <si>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</si>
  <si>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</si>
  <si>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</si>
  <si>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</si>
  <si>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</si>
  <si>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</si>
  <si>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</si>
  <si>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</si>
  <si>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</si>
  <si>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</si>
  <si>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</si>
  <si>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</si>
  <si>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</si>
  <si>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</si>
  <si>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</si>
  <si>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</si>
  <si>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</si>
  <si>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</si>
  <si>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</si>
  <si>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</si>
  <si>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</si>
  <si>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</si>
  <si>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</si>
  <si>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</si>
  <si>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</si>
  <si>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</si>
  <si>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</si>
  <si>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</si>
  <si>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</si>
  <si>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</si>
  <si>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</si>
  <si>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</si>
  <si>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</si>
  <si>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</si>
  <si>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</si>
  <si>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</si>
  <si>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</si>
  <si>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</si>
  <si>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</si>
  <si>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</si>
  <si>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</si>
  <si>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</si>
  <si>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</si>
  <si>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</si>
  <si>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</si>
  <si>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</si>
  <si>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</si>
  <si>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</si>
  <si>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</si>
  <si>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</si>
  <si>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</si>
  <si>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</si>
  <si>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</si>
  <si>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</si>
  <si>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</si>
  <si>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</si>
  <si>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</si>
  <si>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</si>
  <si>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</si>
  <si>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</si>
  <si>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</si>
  <si>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</si>
  <si>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</si>
  <si>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</si>
  <si>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</si>
  <si>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</si>
  <si>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</si>
  <si>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</si>
  <si>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</si>
  <si>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</si>
  <si>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</si>
  <si>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</si>
  <si>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</si>
  <si>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</si>
  <si>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</si>
  <si>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</si>
  <si>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</si>
  <si>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</si>
  <si>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</si>
  <si>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</si>
  <si>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</si>
  <si>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</si>
  <si>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</si>
  <si>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</si>
  <si>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</si>
  <si>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</si>
  <si>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</si>
  <si>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</si>
  <si>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</si>
  <si>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</si>
  <si>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</si>
  <si>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</si>
  <si>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</si>
  <si>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</si>
  <si>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</si>
  <si>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</si>
  <si>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</si>
  <si>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</si>
  <si>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</si>
  <si>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</si>
  <si>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</si>
  <si>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</si>
  <si>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</si>
  <si>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</si>
  <si>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</si>
  <si>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</si>
  <si>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</si>
  <si>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</si>
  <si>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</si>
  <si>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</si>
  <si>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</si>
  <si>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</si>
  <si>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</si>
  <si>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</si>
  <si>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</si>
  <si>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</si>
  <si>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</si>
  <si>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</si>
  <si>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</si>
  <si>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</si>
  <si>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</si>
  <si>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</si>
  <si>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</si>
  <si>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</si>
  <si>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</si>
  <si>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</si>
  <si>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</si>
  <si>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</si>
  <si>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</si>
  <si>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</si>
  <si>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</si>
  <si>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</si>
  <si>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</si>
  <si>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</si>
  <si>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</si>
  <si>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</si>
  <si>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</si>
  <si>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</si>
  <si>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</si>
  <si>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</si>
  <si>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</si>
  <si>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</si>
  <si>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</si>
  <si>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</si>
  <si>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</si>
  <si>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</si>
  <si>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</si>
  <si>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</si>
  <si>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</si>
  <si>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</si>
  <si>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</si>
  <si>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</si>
  <si>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</si>
  <si>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</si>
  <si>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</si>
  <si>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</si>
  <si>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</si>
  <si>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</si>
  <si>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</si>
  <si>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</si>
  <si>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</si>
  <si>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</si>
  <si>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</si>
  <si>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</si>
  <si>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</si>
  <si>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</si>
  <si>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</si>
  <si>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</si>
  <si>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</si>
  <si>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</si>
  <si>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</si>
  <si>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</si>
  <si>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</si>
  <si>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</si>
  <si>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</si>
  <si>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</si>
  <si>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</si>
  <si>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</si>
  <si>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</si>
  <si>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</si>
  <si>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</si>
  <si>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</si>
  <si>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</si>
  <si>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</si>
  <si>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</si>
  <si>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</si>
  <si>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</si>
  <si>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</si>
  <si>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</si>
  <si>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</si>
  <si>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</si>
  <si>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</si>
  <si>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</si>
  <si>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</si>
  <si>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</si>
  <si>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</si>
  <si>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</si>
  <si>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</si>
  <si>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</si>
  <si>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</si>
  <si>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</si>
  <si>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</si>
  <si>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</si>
  <si>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</si>
  <si>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</si>
  <si>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</si>
  <si>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</si>
  <si>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</si>
  <si>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</si>
  <si>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</si>
  <si>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</si>
  <si>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</si>
  <si>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</si>
  <si>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</si>
  <si>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</si>
  <si>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</si>
  <si>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</si>
  <si>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</si>
  <si>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</si>
  <si>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</si>
  <si>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</si>
  <si>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</si>
  <si>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</si>
  <si>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</si>
  <si>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</si>
  <si>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</si>
  <si>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</si>
  <si>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</si>
  <si>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</si>
  <si>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</si>
  <si>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</si>
  <si>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</si>
  <si>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</si>
  <si>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</si>
  <si>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</si>
  <si>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</si>
  <si>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</si>
  <si>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</si>
  <si>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</si>
  <si>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</si>
  <si>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</si>
  <si>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</si>
  <si>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</si>
  <si>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</si>
  <si>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</si>
  <si>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</si>
  <si>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</si>
  <si>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</si>
  <si>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</si>
  <si>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</si>
  <si>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</si>
  <si>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</si>
  <si>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</si>
  <si>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</si>
  <si>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</si>
  <si>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</si>
  <si>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</si>
  <si>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</si>
  <si>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</si>
  <si>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</si>
  <si>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</si>
  <si>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</si>
  <si>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</si>
  <si>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</si>
  <si>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</si>
  <si>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</si>
  <si>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</si>
  <si>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</si>
  <si>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</si>
  <si>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</si>
  <si>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</si>
  <si>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</si>
  <si>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</si>
  <si>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</si>
  <si>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</si>
  <si>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</si>
  <si>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</si>
  <si>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</si>
  <si>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</si>
  <si>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</si>
  <si>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</si>
  <si>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</si>
  <si>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</si>
  <si>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</si>
  <si>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</si>
  <si>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</si>
  <si>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</si>
  <si>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</si>
  <si>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</si>
  <si>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</si>
  <si>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</si>
  <si>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</si>
  <si>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</si>
  <si>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</si>
  <si>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</si>
  <si>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</si>
  <si>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</si>
  <si>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</si>
  <si>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</si>
  <si>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</si>
  <si>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</si>
  <si>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</si>
  <si>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</si>
  <si>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</si>
  <si>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</si>
  <si>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</si>
  <si>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</si>
  <si>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</si>
  <si>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</si>
  <si>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</si>
  <si>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</si>
  <si>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</si>
  <si>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</si>
  <si>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</si>
  <si>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</si>
  <si>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</si>
  <si>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</si>
  <si>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</si>
  <si>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</si>
  <si>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</si>
  <si>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</si>
  <si>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</si>
  <si>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</si>
  <si>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</si>
  <si>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</si>
  <si>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</si>
  <si>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</si>
  <si>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</si>
  <si>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</si>
  <si>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</si>
  <si>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</si>
  <si>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</si>
  <si>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</si>
  <si>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</si>
  <si>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</si>
  <si>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</si>
  <si>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</si>
  <si>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</si>
  <si>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</si>
  <si>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</si>
  <si>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</si>
  <si>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</si>
  <si>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</si>
  <si>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</si>
  <si>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</si>
  <si>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</si>
  <si>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</si>
  <si>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</si>
  <si>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</si>
  <si>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</si>
  <si>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</si>
  <si>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</si>
  <si>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</si>
  <si>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</si>
  <si>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</si>
  <si>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</si>
  <si>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</si>
  <si>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</si>
  <si>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</si>
  <si>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</si>
  <si>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</si>
  <si>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</si>
  <si>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</si>
  <si>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</si>
  <si>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</si>
  <si>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</si>
  <si>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</si>
  <si>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</si>
  <si>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</si>
  <si>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</si>
  <si>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</si>
  <si>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</si>
  <si>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</si>
  <si>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</si>
  <si>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</si>
  <si>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</si>
  <si>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</si>
  <si>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</si>
  <si>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</si>
  <si>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</si>
  <si>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</si>
  <si>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</si>
  <si>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</si>
  <si>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</si>
  <si>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</si>
  <si>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</si>
  <si>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</si>
  <si>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</si>
  <si>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</si>
  <si>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</si>
  <si>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</si>
  <si>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</si>
  <si>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</si>
  <si>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</si>
  <si>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</si>
  <si>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</si>
  <si>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</si>
  <si>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</si>
  <si>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</si>
  <si>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</si>
  <si>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</si>
  <si>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</si>
  <si>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</si>
  <si>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</si>
  <si>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</si>
  <si>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</si>
  <si>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</si>
  <si>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</si>
  <si>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</si>
  <si>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</si>
  <si>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</si>
  <si>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</si>
  <si>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</si>
  <si>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</si>
  <si>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</si>
  <si>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</si>
  <si>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</si>
  <si>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</si>
  <si>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</si>
  <si>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</si>
  <si>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</si>
  <si>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</si>
  <si>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</si>
  <si>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</si>
  <si>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</si>
  <si>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</si>
  <si>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</si>
  <si>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</si>
  <si>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</si>
  <si>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</si>
  <si>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</si>
  <si>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</si>
  <si>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</si>
  <si>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</si>
  <si>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</si>
  <si>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</si>
  <si>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</si>
  <si>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</si>
  <si>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</si>
  <si>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</si>
  <si>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</si>
  <si>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</si>
  <si>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</si>
  <si>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</si>
  <si>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</si>
  <si>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</si>
  <si>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</si>
  <si>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</si>
  <si>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</si>
  <si>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</si>
  <si>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</si>
  <si>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</si>
  <si>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</si>
  <si>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</si>
  <si>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</si>
  <si>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</si>
  <si>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</si>
  <si>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</si>
  <si>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</si>
  <si>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</si>
  <si>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</si>
  <si>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</si>
  <si>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</si>
  <si>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</si>
  <si>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</si>
  <si>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</si>
  <si>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</si>
  <si>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</si>
  <si>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</si>
  <si>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</si>
  <si>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</si>
  <si>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</si>
  <si>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</si>
  <si>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</si>
  <si>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</si>
  <si>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</si>
  <si>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</si>
  <si>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</si>
  <si>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</si>
  <si>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</si>
  <si>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</si>
  <si>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</si>
  <si>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</si>
  <si>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</si>
  <si>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</si>
  <si>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</si>
  <si>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</si>
  <si>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</si>
  <si>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</si>
  <si>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</si>
  <si>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</si>
  <si>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</si>
  <si>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</si>
  <si>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</si>
  <si>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</si>
  <si>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</si>
  <si>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</si>
  <si>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</si>
  <si>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</si>
  <si>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</si>
  <si>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</si>
  <si>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</si>
  <si>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</si>
  <si>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</si>
  <si>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</si>
  <si>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</si>
  <si>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</si>
  <si>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</si>
  <si>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</si>
  <si>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</si>
  <si>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</si>
  <si>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</si>
  <si>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</si>
  <si>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</si>
  <si>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</si>
  <si>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</si>
  <si>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</si>
  <si>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</si>
  <si>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</si>
  <si>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</si>
  <si>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</si>
  <si>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</si>
  <si>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</si>
  <si>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</si>
  <si>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</si>
  <si>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</si>
  <si>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</si>
  <si>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</si>
  <si>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</si>
  <si>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</si>
  <si>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</si>
  <si>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</si>
  <si>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</si>
  <si>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</si>
  <si>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</si>
  <si>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</si>
  <si>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</si>
  <si>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</si>
  <si>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</si>
  <si>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</si>
  <si>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</si>
  <si>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</si>
  <si>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</si>
  <si>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</si>
  <si>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</si>
  <si>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</si>
  <si>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</si>
  <si>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</si>
  <si>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</si>
  <si>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</si>
  <si>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</si>
  <si>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</si>
  <si>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</si>
  <si>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</si>
  <si>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</si>
  <si>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</si>
  <si>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</si>
  <si>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</si>
  <si>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</si>
  <si>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</si>
  <si>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</si>
  <si>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</si>
  <si>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</si>
  <si>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</si>
  <si>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</si>
  <si>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</si>
  <si>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</si>
  <si>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</si>
  <si>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</si>
  <si>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</si>
  <si>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</si>
  <si>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</si>
  <si>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</si>
  <si>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</si>
  <si>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</si>
  <si>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</si>
  <si>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</si>
  <si>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</si>
  <si>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</si>
  <si>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</si>
  <si>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</si>
  <si>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</si>
  <si>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</si>
  <si>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</si>
  <si>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</si>
  <si>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</si>
  <si>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</si>
  <si>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</si>
  <si>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</si>
  <si>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</si>
  <si>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</si>
  <si>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</si>
  <si>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</si>
  <si>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</si>
  <si>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</si>
  <si>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</si>
  <si>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</si>
  <si>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</si>
  <si>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</si>
  <si>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</si>
  <si>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</si>
  <si>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</si>
  <si>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</si>
  <si>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</si>
  <si>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</si>
  <si>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</si>
  <si>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</si>
  <si>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</si>
  <si>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</si>
  <si>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</si>
  <si>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</si>
  <si>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</si>
  <si>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</si>
  <si>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</si>
  <si>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</si>
  <si>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</si>
  <si>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</si>
  <si>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</si>
  <si>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</si>
  <si>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</si>
  <si>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</si>
  <si>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</si>
  <si>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</si>
  <si>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</si>
  <si>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</si>
  <si>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</si>
  <si>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</si>
  <si>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</si>
  <si>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</si>
  <si>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</si>
  <si>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</si>
  <si>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</si>
  <si>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</si>
  <si>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</si>
  <si>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</si>
  <si>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</si>
  <si>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</si>
  <si>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</si>
  <si>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</si>
  <si>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</si>
  <si>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</si>
  <si>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</si>
  <si>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</si>
  <si>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</si>
  <si>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</si>
  <si>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</si>
  <si>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</si>
  <si>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</si>
  <si>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</si>
  <si>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</si>
  <si>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</si>
  <si>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</si>
  <si>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</si>
  <si>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</si>
  <si>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</si>
  <si>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</si>
  <si>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</si>
  <si>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</si>
  <si>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</si>
  <si>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</si>
  <si>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</si>
  <si>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</si>
  <si>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</si>
  <si>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</si>
  <si>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</si>
  <si>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</si>
  <si>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</si>
  <si>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</si>
  <si>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</si>
  <si>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</si>
  <si>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</si>
  <si>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</si>
  <si>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</si>
  <si>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</si>
  <si>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</si>
  <si>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</si>
  <si>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</si>
  <si>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</si>
  <si>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</si>
  <si>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</si>
  <si>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</si>
  <si>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</si>
  <si>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</si>
  <si>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</si>
  <si>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</si>
  <si>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</si>
  <si>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</si>
  <si>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</si>
  <si>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</si>
  <si>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</si>
  <si>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</si>
  <si>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</si>
  <si>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</si>
  <si>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</si>
  <si>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</si>
  <si>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</si>
  <si>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</si>
  <si>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</si>
  <si>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</si>
  <si>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</si>
  <si>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</si>
  <si>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</si>
  <si>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</si>
  <si>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</si>
  <si>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</si>
  <si>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</si>
  <si>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</si>
  <si>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</si>
  <si>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</si>
  <si>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</si>
  <si>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</si>
  <si>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</si>
  <si>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</si>
  <si>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</si>
  <si>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</si>
  <si>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</si>
  <si>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</si>
  <si>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</si>
  <si>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</si>
  <si>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</si>
  <si>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</si>
  <si>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</si>
  <si>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</si>
  <si>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</si>
  <si>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</si>
  <si>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</si>
  <si>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</si>
  <si>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</si>
  <si>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</si>
  <si>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</si>
  <si>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</si>
  <si>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</si>
  <si>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</si>
  <si>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</si>
  <si>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</si>
  <si>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</si>
  <si>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</si>
  <si>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</si>
  <si>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</si>
  <si>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</si>
  <si>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</si>
  <si>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</si>
  <si>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</si>
  <si>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</si>
  <si>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</si>
  <si>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</si>
  <si>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</si>
  <si>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</si>
  <si>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</si>
  <si>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</si>
  <si>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</si>
  <si>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</si>
  <si>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</si>
  <si>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</si>
  <si>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</si>
  <si>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</si>
  <si>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</si>
  <si>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</si>
  <si>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</si>
  <si>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</si>
  <si>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</si>
  <si>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</si>
  <si>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</si>
  <si>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</si>
  <si>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</si>
  <si>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</si>
  <si>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</si>
  <si>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</si>
  <si>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</si>
  <si>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</si>
  <si>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</si>
  <si>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</si>
  <si>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</si>
  <si>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</si>
  <si>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</si>
  <si>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</si>
  <si>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</si>
  <si>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</si>
  <si>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</si>
  <si>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</si>
  <si>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</si>
  <si>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</si>
  <si>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</si>
  <si>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</si>
  <si>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</si>
  <si>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</si>
  <si>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</si>
  <si>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</si>
  <si>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</si>
  <si>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</si>
  <si>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</si>
  <si>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</si>
  <si>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</si>
  <si>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</si>
  <si>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</si>
  <si>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</si>
  <si>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</si>
  <si>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</si>
  <si>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</si>
  <si>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</si>
  <si>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</si>
  <si>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</si>
  <si>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</si>
  <si>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</si>
  <si>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</si>
  <si>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</si>
  <si>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</si>
  <si>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</si>
  <si>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</si>
  <si>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</si>
  <si>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</si>
  <si>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</si>
  <si>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</si>
  <si>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</si>
  <si>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</si>
  <si>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</si>
  <si>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</si>
  <si>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</si>
  <si>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</si>
  <si>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</si>
  <si>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</si>
  <si>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</si>
  <si>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</si>
  <si>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</si>
  <si>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</si>
  <si>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</si>
  <si>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</si>
  <si>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</si>
  <si>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</si>
  <si>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</si>
  <si>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</si>
  <si>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</si>
  <si>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</si>
  <si>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</si>
  <si>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</si>
  <si>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</si>
  <si>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</si>
  <si>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</si>
  <si>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</si>
  <si>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</si>
  <si>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</si>
  <si>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</si>
  <si>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</si>
  <si>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</si>
  <si>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</si>
  <si>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</si>
  <si>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</si>
  <si>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</si>
  <si>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</si>
  <si>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</si>
  <si>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</si>
  <si>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</si>
  <si>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</si>
  <si>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</si>
  <si>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</si>
  <si>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</si>
  <si>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</si>
  <si>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</si>
  <si>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</si>
  <si>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</si>
  <si>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</si>
  <si>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</si>
  <si>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</si>
  <si>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</si>
  <si>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</si>
  <si>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</si>
  <si>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</si>
  <si>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</si>
  <si>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</si>
  <si>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</si>
  <si>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</si>
  <si>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</si>
  <si>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</si>
  <si>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</si>
  <si>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</si>
  <si>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</si>
  <si>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</si>
  <si>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</si>
  <si>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</si>
  <si>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</si>
  <si>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</si>
  <si>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</si>
  <si>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</si>
  <si>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</si>
  <si>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</si>
  <si>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</si>
  <si>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</si>
  <si>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</si>
  <si>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</si>
  <si>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</si>
  <si>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</si>
  <si>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</si>
  <si>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</si>
  <si>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</si>
  <si>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</si>
  <si>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</si>
  <si>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</si>
  <si>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</si>
  <si>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</si>
  <si>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</si>
  <si>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</si>
  <si>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</si>
  <si>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</si>
  <si>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</si>
  <si>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</si>
  <si>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</si>
  <si>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</si>
  <si>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</si>
  <si>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</si>
  <si>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</si>
  <si>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</si>
  <si>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</si>
  <si>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</si>
  <si>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</si>
  <si>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</si>
  <si>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</si>
  <si>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</si>
  <si>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</si>
  <si>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</si>
  <si>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</si>
  <si>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</si>
  <si>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</si>
  <si>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</si>
  <si>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</si>
  <si>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</si>
  <si>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</si>
  <si>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</si>
  <si>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</si>
  <si>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</si>
  <si>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</si>
  <si>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</si>
  <si>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</si>
  <si>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</si>
  <si>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</si>
  <si>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</si>
  <si>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</si>
  <si>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</si>
  <si>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</si>
  <si>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</si>
  <si>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</si>
  <si>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</si>
  <si>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</si>
  <si>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</si>
  <si>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</si>
  <si>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</si>
  <si>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</si>
  <si>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</si>
  <si>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</si>
  <si>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</si>
  <si>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</si>
  <si>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</si>
  <si>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</si>
  <si>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</si>
  <si>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</si>
  <si>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</si>
  <si>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</si>
  <si>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</si>
  <si>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</si>
  <si>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</si>
  <si>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</si>
  <si>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</si>
  <si>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</si>
  <si>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</si>
  <si>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</si>
  <si>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</si>
  <si>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</si>
  <si>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</si>
  <si>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</si>
  <si>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</si>
  <si>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</si>
  <si>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</si>
  <si>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</si>
  <si>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</si>
  <si>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</si>
  <si>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</si>
  <si>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</si>
  <si>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</si>
  <si>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</si>
  <si>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</si>
  <si>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</si>
  <si>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</si>
  <si>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</si>
  <si>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</si>
  <si>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</si>
  <si>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</si>
  <si>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</si>
  <si>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</si>
  <si>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</si>
  <si>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</si>
  <si>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</si>
  <si>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</si>
  <si>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</si>
  <si>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</si>
  <si>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</si>
  <si>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</si>
  <si>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</si>
  <si>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</si>
  <si>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</si>
  <si>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</si>
  <si>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</si>
  <si>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</si>
  <si>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</si>
  <si>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</si>
  <si>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</si>
  <si>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</si>
  <si>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</si>
  <si>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</si>
  <si>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</si>
  <si>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</si>
  <si>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</si>
  <si>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</si>
  <si>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</si>
  <si>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</si>
  <si>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</si>
  <si>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</si>
  <si>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</si>
  <si>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</si>
  <si>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</si>
  <si>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</si>
  <si>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</si>
  <si>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</si>
  <si>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</si>
  <si>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</si>
  <si>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</si>
  <si>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</si>
  <si>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</si>
  <si>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</si>
  <si>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</si>
  <si>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</si>
  <si>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</si>
  <si>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</si>
  <si>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</si>
  <si>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</si>
  <si>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</si>
  <si>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</si>
  <si>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</si>
  <si>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</si>
  <si>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</si>
  <si>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</si>
  <si>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</si>
  <si>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</si>
  <si>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</si>
  <si>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</si>
  <si>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</si>
  <si>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</si>
  <si>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</si>
  <si>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</si>
  <si>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</si>
  <si>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</si>
  <si>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</si>
  <si>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</si>
  <si>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</si>
  <si>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</si>
  <si>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</si>
  <si>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</si>
  <si>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</si>
  <si>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</si>
  <si>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</si>
  <si>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</si>
  <si>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</si>
  <si>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</si>
  <si>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</si>
  <si>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</si>
  <si>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</si>
  <si>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</si>
  <si>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</si>
  <si>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</si>
  <si>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</si>
  <si>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</si>
  <si>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</si>
  <si>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</si>
  <si>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</si>
  <si>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</si>
  <si>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</si>
  <si>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</si>
  <si>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</si>
  <si>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</si>
  <si>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</si>
  <si>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</si>
  <si>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</si>
  <si>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</si>
  <si>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</si>
  <si>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</si>
  <si>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</si>
  <si>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</si>
  <si>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</si>
  <si>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</si>
  <si>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</si>
  <si>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</si>
  <si>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</si>
  <si>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</si>
  <si>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</si>
  <si>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</si>
  <si>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</si>
  <si>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</si>
  <si>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</si>
  <si>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</si>
  <si>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</si>
  <si>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</si>
  <si>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</si>
  <si>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</si>
  <si>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</si>
  <si>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</si>
  <si>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</si>
  <si>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</si>
  <si>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</si>
  <si>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</si>
  <si>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</si>
  <si>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</si>
  <si>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</si>
  <si>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</si>
  <si>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</si>
  <si>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</si>
  <si>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</si>
  <si>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</si>
  <si>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</si>
  <si>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</si>
  <si>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</si>
  <si>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</si>
  <si>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</si>
  <si>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</si>
  <si>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</si>
  <si>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</si>
  <si>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</si>
  <si>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</si>
  <si>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</si>
  <si>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</si>
  <si>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</si>
  <si>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</si>
  <si>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</si>
  <si>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</si>
  <si>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</si>
  <si>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</si>
  <si>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</si>
  <si>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</si>
  <si>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</si>
  <si>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</si>
  <si>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</si>
  <si>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</si>
  <si>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</si>
  <si>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</si>
  <si>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</si>
  <si>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</si>
  <si>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</si>
  <si>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</si>
  <si>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</si>
  <si>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</si>
  <si>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</si>
  <si>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</si>
  <si>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</si>
  <si>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</si>
  <si>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</si>
  <si>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</si>
  <si>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</si>
  <si>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</si>
  <si>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</si>
  <si>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</si>
  <si>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</si>
  <si>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</si>
  <si>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</si>
  <si>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</si>
  <si>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</si>
  <si>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</si>
  <si>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</si>
  <si>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</si>
  <si>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</si>
  <si>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</si>
  <si>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</si>
  <si>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</si>
  <si>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</si>
  <si>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</si>
  <si>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</si>
  <si>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</si>
  <si>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</si>
  <si>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</si>
  <si>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</si>
  <si>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</si>
  <si>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</si>
  <si>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</si>
  <si>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</si>
  <si>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</si>
  <si>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</si>
  <si>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</si>
  <si>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</si>
  <si>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</si>
  <si>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</si>
  <si>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</si>
  <si>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</si>
  <si>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</si>
  <si>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</si>
  <si>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</si>
  <si>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</si>
  <si>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</si>
  <si>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</si>
  <si>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</si>
  <si>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</si>
  <si>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</si>
  <si>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</si>
  <si>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</si>
  <si>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</si>
  <si>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</si>
  <si>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</si>
  <si>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</si>
  <si>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</si>
  <si>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</si>
  <si>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</si>
  <si>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</si>
  <si>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</si>
  <si>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</si>
  <si>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</si>
  <si>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</si>
  <si>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</si>
  <si>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</si>
  <si>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</si>
  <si>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</si>
  <si>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</si>
  <si>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</si>
  <si>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</si>
  <si>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</si>
  <si>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</si>
  <si>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</si>
  <si>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</si>
  <si>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</si>
  <si>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</si>
  <si>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</si>
  <si>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</si>
  <si>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</si>
  <si>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</si>
  <si>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</si>
  <si>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</si>
  <si>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</si>
  <si>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</si>
  <si>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</si>
  <si>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</si>
  <si>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</si>
  <si>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</si>
  <si>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</si>
  <si>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</si>
  <si>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</si>
  <si>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</si>
  <si>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</si>
  <si>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</si>
  <si>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</si>
  <si>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</si>
  <si>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</si>
  <si>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</si>
  <si>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</si>
  <si>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</si>
  <si>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</si>
  <si>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</si>
  <si>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</si>
  <si>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</si>
  <si>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</si>
  <si>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</si>
  <si>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</si>
  <si>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</si>
  <si>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</si>
  <si>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</si>
  <si>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</si>
  <si>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</si>
  <si>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</si>
  <si>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</si>
  <si>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</si>
  <si>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</si>
  <si>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</si>
  <si>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</si>
  <si>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</si>
  <si>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</si>
  <si>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</si>
  <si>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</si>
  <si>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</si>
  <si>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</si>
  <si>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</si>
  <si>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</si>
  <si>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</si>
  <si>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</si>
  <si>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</si>
  <si>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</si>
  <si>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</si>
  <si>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</si>
  <si>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</si>
  <si>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</si>
  <si>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</si>
  <si>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</si>
  <si>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</si>
  <si>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</si>
  <si>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</si>
  <si>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</si>
  <si>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</si>
  <si>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</si>
  <si>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</si>
  <si>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</si>
  <si>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</si>
  <si>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</si>
  <si>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</si>
  <si>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</si>
  <si>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</si>
  <si>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</si>
  <si>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</si>
  <si>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</si>
  <si>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</si>
  <si>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</si>
  <si>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</si>
  <si>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</si>
  <si>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</si>
  <si>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</si>
  <si>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</si>
  <si>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</si>
  <si>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</si>
  <si>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</si>
  <si>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</si>
  <si>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</si>
  <si>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</si>
  <si>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</si>
  <si>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</si>
  <si>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</si>
  <si>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</si>
  <si>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</si>
  <si>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</si>
  <si>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</si>
  <si>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</si>
  <si>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</si>
  <si>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</si>
  <si>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</si>
  <si>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</si>
  <si>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</si>
  <si>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</si>
  <si>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</si>
  <si>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</si>
  <si>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</si>
  <si>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</si>
  <si>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</si>
  <si>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</si>
  <si>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</si>
  <si>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</si>
  <si>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</si>
  <si>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</si>
  <si>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</si>
  <si>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</si>
  <si>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</si>
  <si>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</si>
  <si>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</si>
  <si>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</si>
  <si>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</si>
  <si>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</si>
  <si>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</si>
  <si>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</si>
  <si>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</si>
  <si>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</si>
  <si>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</si>
  <si>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</si>
  <si>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</si>
  <si>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</si>
  <si>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</si>
  <si>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</si>
  <si>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</si>
  <si>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</si>
  <si>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</si>
  <si>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</si>
  <si>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</si>
  <si>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</si>
  <si>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</si>
  <si>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</si>
  <si>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</si>
  <si>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</si>
  <si>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</si>
  <si>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</si>
  <si>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</si>
  <si>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</si>
  <si>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</si>
  <si>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</si>
  <si>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</si>
  <si>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</si>
  <si>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</si>
  <si>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</si>
  <si>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</si>
  <si>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</si>
  <si>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</si>
  <si>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</si>
  <si>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</si>
  <si>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</si>
  <si>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</si>
  <si>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</si>
  <si>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</si>
  <si>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</si>
  <si>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</si>
  <si>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</si>
  <si>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</si>
  <si>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</si>
  <si>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</si>
  <si>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</si>
  <si>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</si>
  <si>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</si>
  <si>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</si>
  <si>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</si>
  <si>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</si>
  <si>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</si>
  <si>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</si>
  <si>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</si>
  <si>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</si>
  <si>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</si>
  <si>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</si>
  <si>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</si>
  <si>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</si>
  <si>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</si>
  <si>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</si>
  <si>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</si>
  <si>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</si>
  <si>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</si>
  <si>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</si>
  <si>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</si>
  <si>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</si>
  <si>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</si>
  <si>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</si>
  <si>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</si>
  <si>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</si>
  <si>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</si>
  <si>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</si>
  <si>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</si>
  <si>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</si>
  <si>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</si>
  <si>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</si>
  <si>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</si>
  <si>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</si>
  <si>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</si>
  <si>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</si>
  <si>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</si>
  <si>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</si>
  <si>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</si>
  <si>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</si>
  <si>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</si>
  <si>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</si>
  <si>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</si>
  <si>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</si>
  <si>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</si>
  <si>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</si>
  <si>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</si>
  <si>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</si>
  <si>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</si>
  <si>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</si>
  <si>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</si>
  <si>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</si>
  <si>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</si>
  <si>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</si>
  <si>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</si>
  <si>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</si>
  <si>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</si>
  <si>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</si>
  <si>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</si>
  <si>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</si>
  <si>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</si>
  <si>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</si>
  <si>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</si>
  <si>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</si>
  <si>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</si>
  <si>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</si>
  <si>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</si>
  <si>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</si>
  <si>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</si>
  <si>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</si>
  <si>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</si>
  <si>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</si>
  <si>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</si>
  <si>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</si>
  <si>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</si>
  <si>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</si>
  <si>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</si>
  <si>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</si>
  <si>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</si>
  <si>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</si>
  <si>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</si>
  <si>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</si>
  <si>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</si>
  <si>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</si>
  <si>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</si>
  <si>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</si>
  <si>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</si>
  <si>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</si>
  <si>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</si>
  <si>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</si>
  <si>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</si>
  <si>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</si>
  <si>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</si>
  <si>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</si>
  <si>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</si>
  <si>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</si>
  <si>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</si>
  <si>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</si>
  <si>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</si>
  <si>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</si>
  <si>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</si>
  <si>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</si>
  <si>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</si>
  <si>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</si>
  <si>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</si>
  <si>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</si>
  <si>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</si>
  <si>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</si>
  <si>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</si>
  <si>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</si>
  <si>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</si>
  <si>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</si>
  <si>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</si>
  <si>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</si>
  <si>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</si>
  <si>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</si>
  <si>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</si>
  <si>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</si>
  <si>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</si>
  <si>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</si>
  <si>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</si>
  <si>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</si>
  <si>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</si>
  <si>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</si>
  <si>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</si>
  <si>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</si>
  <si>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</si>
  <si>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</si>
  <si>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</si>
  <si>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</si>
  <si>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</si>
  <si>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</si>
  <si>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</si>
  <si>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</si>
  <si>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</si>
  <si>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</si>
  <si>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</si>
  <si>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</si>
  <si>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</si>
  <si>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</si>
  <si>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</si>
  <si>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</si>
  <si>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</si>
  <si>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</si>
  <si>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</si>
  <si>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</si>
  <si>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</si>
  <si>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</si>
  <si>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</si>
  <si>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</si>
  <si>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</si>
  <si>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</si>
  <si>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</si>
  <si>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</si>
  <si>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</si>
  <si>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</si>
  <si>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</si>
  <si>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</si>
  <si>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</si>
  <si>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</si>
  <si>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</si>
  <si>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</si>
  <si>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</si>
  <si>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</si>
  <si>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</si>
  <si>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</si>
  <si>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</si>
  <si>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</si>
  <si>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</si>
  <si>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</si>
  <si>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</si>
  <si>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</si>
  <si>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</si>
  <si>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</si>
  <si>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</si>
  <si>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</si>
  <si>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</si>
  <si>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</si>
  <si>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</si>
  <si>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</si>
  <si>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</si>
  <si>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</si>
  <si>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</si>
  <si>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</si>
  <si>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</si>
  <si>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</si>
  <si>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</si>
  <si>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</si>
  <si>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</si>
  <si>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</si>
  <si>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</si>
  <si>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</si>
  <si>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</si>
  <si>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</si>
  <si>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</si>
  <si>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</si>
  <si>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</si>
  <si>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</si>
  <si>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</si>
  <si>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</si>
  <si>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</si>
  <si>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</si>
  <si>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</si>
  <si>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</si>
  <si>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</si>
  <si>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</si>
  <si>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</si>
  <si>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</si>
  <si>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</si>
  <si>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</si>
  <si>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</si>
  <si>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</si>
  <si>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</si>
  <si>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</si>
  <si>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</si>
  <si>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</si>
  <si>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</si>
  <si>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</si>
  <si>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</si>
  <si>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</si>
  <si>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</si>
  <si>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</si>
  <si>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</si>
  <si>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</si>
  <si>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</si>
  <si>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</si>
  <si>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</si>
  <si>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</si>
  <si>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</si>
  <si>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</si>
  <si>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</si>
  <si>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</si>
  <si>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</si>
  <si>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</si>
  <si>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</si>
  <si>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</si>
  <si>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</si>
  <si>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</si>
  <si>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</si>
  <si>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</si>
  <si>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</si>
  <si>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</si>
  <si>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</si>
  <si>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</si>
  <si>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</si>
  <si>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</si>
  <si>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</si>
  <si>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</si>
  <si>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</si>
  <si>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</si>
  <si>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</si>
  <si>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</si>
  <si>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</si>
  <si>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</si>
  <si>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</si>
  <si>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</si>
  <si>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</si>
  <si>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</si>
  <si>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</si>
  <si>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</si>
  <si>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</si>
  <si>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</si>
  <si>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</si>
  <si>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</si>
  <si>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</si>
  <si>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</si>
  <si>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</si>
  <si>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</si>
  <si>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</si>
  <si>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</si>
  <si>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</si>
  <si>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</si>
  <si>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</si>
  <si>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</si>
  <si>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</si>
  <si>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</si>
  <si>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</si>
  <si>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</si>
  <si>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</si>
  <si>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</si>
  <si>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</si>
  <si>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</si>
  <si>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</si>
  <si>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</si>
  <si>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</si>
  <si>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</si>
  <si>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</si>
  <si>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</si>
  <si>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</si>
  <si>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</si>
  <si>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</si>
  <si>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</si>
  <si>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</si>
  <si>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</si>
  <si>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</si>
  <si>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</si>
  <si>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</si>
  <si>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</si>
  <si>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</si>
  <si>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</si>
  <si>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</si>
  <si>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</si>
  <si>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</si>
  <si>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</si>
  <si>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</si>
  <si>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</si>
  <si>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</si>
  <si>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</si>
  <si>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</si>
  <si>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</si>
  <si>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</si>
  <si>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</si>
  <si>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</si>
  <si>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</si>
  <si>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</si>
  <si>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</si>
  <si>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</si>
  <si>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</si>
  <si>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</si>
  <si>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</si>
  <si>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</si>
  <si>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</si>
  <si>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</si>
  <si>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</si>
  <si>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</si>
  <si>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</si>
  <si>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</si>
  <si>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</si>
  <si>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</si>
  <si>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</si>
  <si>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</si>
  <si>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</si>
  <si>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</si>
  <si>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</si>
  <si>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</si>
  <si>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</si>
  <si>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</si>
  <si>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</si>
  <si>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</si>
  <si>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</si>
  <si>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</si>
  <si>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</si>
  <si>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</si>
  <si>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</si>
  <si>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</si>
  <si>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</si>
  <si>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</si>
  <si>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</si>
  <si>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</si>
  <si>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</si>
  <si>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</si>
  <si>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</si>
  <si>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</si>
  <si>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</si>
  <si>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</si>
  <si>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</si>
  <si>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</si>
  <si>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</si>
  <si>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</si>
  <si>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</si>
  <si>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</si>
  <si>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</si>
  <si>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</si>
  <si>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</si>
  <si>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</si>
  <si>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</si>
  <si>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</si>
  <si>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</si>
  <si>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</si>
  <si>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</si>
  <si>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</si>
  <si>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</si>
  <si>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</si>
  <si>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</si>
  <si>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</si>
  <si>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</si>
  <si>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</si>
  <si>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</si>
  <si>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</si>
  <si>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</si>
  <si>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</si>
  <si>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</si>
  <si>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</si>
  <si>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</si>
  <si>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</si>
  <si>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</si>
  <si>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</si>
  <si>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</si>
  <si>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</si>
  <si>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</si>
  <si>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</si>
  <si>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</si>
  <si>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</si>
  <si>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</si>
  <si>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</si>
  <si>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</si>
  <si>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</si>
  <si>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</si>
  <si>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</si>
  <si>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</si>
  <si>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</si>
  <si>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</si>
  <si>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</si>
  <si>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</si>
  <si>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</si>
  <si>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</si>
  <si>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</si>
  <si>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</si>
  <si>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</si>
  <si>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</si>
  <si>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</si>
  <si>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</si>
  <si>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</si>
  <si>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</si>
  <si>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</si>
  <si>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</si>
  <si>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</si>
  <si>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</si>
  <si>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</si>
  <si>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</si>
  <si>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</si>
  <si>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</si>
  <si>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</si>
  <si>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</si>
  <si>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</si>
  <si>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</si>
  <si>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</si>
  <si>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</si>
  <si>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</si>
  <si>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</si>
  <si>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</si>
  <si>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</si>
  <si>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</si>
  <si>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</si>
  <si>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</si>
  <si>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</si>
  <si>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</si>
  <si>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</si>
  <si>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</si>
  <si>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</si>
  <si>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</si>
  <si>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</si>
  <si>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</si>
  <si>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</si>
  <si>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</si>
  <si>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</si>
  <si>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</si>
  <si>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</si>
  <si>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</si>
  <si>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</si>
  <si>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</si>
  <si>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</si>
  <si>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</si>
  <si>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</si>
  <si>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</si>
  <si>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</si>
  <si>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</si>
  <si>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</si>
  <si>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</si>
  <si>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</si>
  <si>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</si>
  <si>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</si>
  <si>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</si>
  <si>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</si>
  <si>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</si>
  <si>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</si>
  <si>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</si>
  <si>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</si>
  <si>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</si>
  <si>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</si>
  <si>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</si>
  <si>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</si>
  <si>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</si>
  <si>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</si>
  <si>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</si>
  <si>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</si>
  <si>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</si>
  <si>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</si>
  <si>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</si>
  <si>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</si>
  <si>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</si>
  <si>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</si>
  <si>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</si>
  <si>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</si>
  <si>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</si>
  <si>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</si>
  <si>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</si>
  <si>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</si>
  <si>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</si>
  <si>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</si>
  <si>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</si>
  <si>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</si>
  <si>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</si>
  <si>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</si>
  <si>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</si>
  <si>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</si>
  <si>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</si>
  <si>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</si>
  <si>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</si>
  <si>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</si>
  <si>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</si>
  <si>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</si>
  <si>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</si>
  <si>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</si>
  <si>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</si>
  <si>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</si>
  <si>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</si>
  <si>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</si>
  <si>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</si>
  <si>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</si>
  <si>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</si>
  <si>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</si>
  <si>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</si>
  <si>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</si>
  <si>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</si>
  <si>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</si>
  <si>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</si>
  <si>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</si>
  <si>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</si>
  <si>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</si>
  <si>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</si>
  <si>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</si>
  <si>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</si>
  <si>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</si>
  <si>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</si>
  <si>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</si>
  <si>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</si>
  <si>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</si>
  <si>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</si>
  <si>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</si>
  <si>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</si>
  <si>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</si>
  <si>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</si>
  <si>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</si>
  <si>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</si>
  <si>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</si>
  <si>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</si>
  <si>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</si>
  <si>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</si>
  <si>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</si>
  <si>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</si>
  <si>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</si>
  <si>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</si>
  <si>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</si>
  <si>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</si>
  <si>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</si>
  <si>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</si>
  <si>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</si>
  <si>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</si>
  <si>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</si>
  <si>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</si>
  <si>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</si>
  <si>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</si>
  <si>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</si>
  <si>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</si>
  <si>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</si>
  <si>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</si>
  <si>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</si>
  <si>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</si>
  <si>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</si>
  <si>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</si>
  <si>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</si>
  <si>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</si>
  <si>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</si>
  <si>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</si>
  <si>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</si>
  <si>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</si>
  <si>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</si>
  <si>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</si>
  <si>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</si>
  <si>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</si>
  <si>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</si>
  <si>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</si>
  <si>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</si>
  <si>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</si>
  <si>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</si>
  <si>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</si>
  <si>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</si>
  <si>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</si>
  <si>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</si>
  <si>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</si>
  <si>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</si>
  <si>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</si>
  <si>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</si>
  <si>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</si>
  <si>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</si>
  <si>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</si>
  <si>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</si>
  <si>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</si>
  <si>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</si>
  <si>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</si>
  <si>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</si>
  <si>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</si>
  <si>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</si>
  <si>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</si>
  <si>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</si>
  <si>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</si>
  <si>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</si>
  <si>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</si>
  <si>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</si>
  <si>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</si>
  <si>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</si>
  <si>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</si>
  <si>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</si>
  <si>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</si>
  <si>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</si>
  <si>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</si>
  <si>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</si>
  <si>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</si>
  <si>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</si>
  <si>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</si>
  <si>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</si>
  <si>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</si>
  <si>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</si>
  <si>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</si>
  <si>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</si>
  <si>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</si>
  <si>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</si>
  <si>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</si>
  <si>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</si>
  <si>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</si>
  <si>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</si>
  <si>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</si>
  <si>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</si>
  <si>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</si>
  <si>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</si>
  <si>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</si>
  <si>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</si>
  <si>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</si>
  <si>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</si>
  <si>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</si>
  <si>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</si>
  <si>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</si>
  <si>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</si>
  <si>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</si>
  <si>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</si>
  <si>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</si>
  <si>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</si>
  <si>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</si>
  <si>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</si>
  <si>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</si>
  <si>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</si>
  <si>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</si>
  <si>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</si>
  <si>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</si>
  <si>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</si>
  <si>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</si>
  <si>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</si>
  <si>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</si>
  <si>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</si>
  <si>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</si>
  <si>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</si>
  <si>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</si>
  <si>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</si>
  <si>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</si>
  <si>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</si>
  <si>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</si>
  <si>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</si>
  <si>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</si>
  <si>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</si>
  <si>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</si>
  <si>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</si>
  <si>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</si>
  <si>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</si>
  <si>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</si>
  <si>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</si>
  <si>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</si>
  <si>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</si>
  <si>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</si>
  <si>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</si>
  <si>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</si>
  <si>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</si>
  <si>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</si>
  <si>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</si>
  <si>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</si>
  <si>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</si>
  <si>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</si>
  <si>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</si>
  <si>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</si>
  <si>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</si>
  <si>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</si>
  <si>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</si>
  <si>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</si>
  <si>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</si>
  <si>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</si>
  <si>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</si>
  <si>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</si>
  <si>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</si>
  <si>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</si>
  <si>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</si>
  <si>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</si>
  <si>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</si>
  <si>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</si>
  <si>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</si>
  <si>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</si>
  <si>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</si>
  <si>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</si>
  <si>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</si>
  <si>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</si>
  <si>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</si>
  <si>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</si>
  <si>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</si>
  <si>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</si>
  <si>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</si>
  <si>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</si>
  <si>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</si>
  <si>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</si>
  <si>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</si>
  <si>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</si>
  <si>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</si>
  <si>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</si>
  <si>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</si>
  <si>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</si>
  <si>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</si>
  <si>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</si>
  <si>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</si>
  <si>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</si>
  <si>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</si>
  <si>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</si>
  <si>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</si>
  <si>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</si>
  <si>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</si>
  <si>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</si>
  <si>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</si>
  <si>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</si>
  <si>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</si>
  <si>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</si>
  <si>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</si>
  <si>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</si>
  <si>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</si>
  <si>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</si>
  <si>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</si>
  <si>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</si>
  <si>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</si>
  <si>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</si>
  <si>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</si>
  <si>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</si>
  <si>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</si>
  <si>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</si>
  <si>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</si>
  <si>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</si>
  <si>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</si>
  <si>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</si>
  <si>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</si>
  <si>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</si>
  <si>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</si>
  <si>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</si>
  <si>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</si>
  <si>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</si>
  <si>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</si>
  <si>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</si>
  <si>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</si>
  <si>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</si>
  <si>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</si>
  <si>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</si>
  <si>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</si>
  <si>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</si>
  <si>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</si>
  <si>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</si>
  <si>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</si>
  <si>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</si>
  <si>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</si>
  <si>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</si>
  <si>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</si>
  <si>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</si>
  <si>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</si>
  <si>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</si>
  <si>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</si>
  <si>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</si>
  <si>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</si>
  <si>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</si>
  <si>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</si>
  <si>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</si>
  <si>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</si>
  <si>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</si>
  <si>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</si>
  <si>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</si>
  <si>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</si>
  <si>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</si>
  <si>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</si>
  <si>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</si>
  <si>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</si>
  <si>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</si>
  <si>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</si>
  <si>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</si>
  <si>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</si>
  <si>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</si>
  <si>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</si>
  <si>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</si>
  <si>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</si>
  <si>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</si>
  <si>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</si>
  <si>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</si>
  <si>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</si>
  <si>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</si>
  <si>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</si>
  <si>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</si>
  <si>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</si>
  <si>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</si>
  <si>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</si>
  <si>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</si>
  <si>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</si>
  <si>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</si>
  <si>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</si>
  <si>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</si>
  <si>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</si>
  <si>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</si>
  <si>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</si>
  <si>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</si>
  <si>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</si>
  <si>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</si>
  <si>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</si>
  <si>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</si>
  <si>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</si>
  <si>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</si>
  <si>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</si>
  <si>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</si>
  <si>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</si>
  <si>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</si>
  <si>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</si>
  <si>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</si>
  <si>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</si>
  <si>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</si>
  <si>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</si>
  <si>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</si>
  <si>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</si>
  <si>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</si>
  <si>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</si>
  <si>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</si>
  <si>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</si>
  <si>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</si>
  <si>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</si>
  <si>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</si>
  <si>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</si>
  <si>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</si>
  <si>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</si>
  <si>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</si>
  <si>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</si>
  <si>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</si>
  <si>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</si>
  <si>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</si>
  <si>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</si>
  <si>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</si>
  <si>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</si>
  <si>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</si>
  <si>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</si>
  <si>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</si>
  <si>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</si>
  <si>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</si>
  <si>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</si>
  <si>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</si>
  <si>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</si>
  <si>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</si>
  <si>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</si>
  <si>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</si>
  <si>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</si>
  <si>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</si>
  <si>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</si>
  <si>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</si>
  <si>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</si>
  <si>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</si>
  <si>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</si>
  <si>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</si>
  <si>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</si>
  <si>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</si>
  <si>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</si>
  <si>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</si>
  <si>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</si>
  <si>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</si>
  <si>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</si>
  <si>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</si>
  <si>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</si>
  <si>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</si>
  <si>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</si>
  <si>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</si>
  <si>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</si>
  <si>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</si>
  <si>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</si>
  <si>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</si>
  <si>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</si>
  <si>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</si>
  <si>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</si>
  <si>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</si>
  <si>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</si>
  <si>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</si>
  <si>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</si>
  <si>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</si>
  <si>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</si>
  <si>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</si>
  <si>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</si>
  <si>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</si>
  <si>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</si>
  <si>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</si>
  <si>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</si>
  <si>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</si>
  <si>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</si>
  <si>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</si>
  <si>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</si>
  <si>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</si>
  <si>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</si>
  <si>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</si>
  <si>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</si>
  <si>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</si>
  <si>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</si>
  <si>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</si>
  <si>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</si>
  <si>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</si>
  <si>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</si>
  <si>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</si>
  <si>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</si>
  <si>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</si>
  <si>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</si>
  <si>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</si>
  <si>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</si>
  <si>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</si>
  <si>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</si>
  <si>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</si>
  <si>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</si>
  <si>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</si>
  <si>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</si>
  <si>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</si>
  <si>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</si>
  <si>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</si>
  <si>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</si>
  <si>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</si>
  <si>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</si>
  <si>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</si>
  <si>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</si>
  <si>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</si>
  <si>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</si>
  <si>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</si>
  <si>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</si>
  <si>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</si>
  <si>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</si>
  <si>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</si>
  <si>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</si>
  <si>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</si>
  <si>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</si>
  <si>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</si>
  <si>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</si>
  <si>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</si>
  <si>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</si>
  <si>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</si>
  <si>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</si>
  <si>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</si>
  <si>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</si>
  <si>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</si>
  <si>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</si>
  <si>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</si>
  <si>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</si>
  <si>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</si>
  <si>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</si>
  <si>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</si>
  <si>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</si>
  <si>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</si>
  <si>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</si>
  <si>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</si>
  <si>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</si>
  <si>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</si>
  <si>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</si>
  <si>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</si>
  <si>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</si>
  <si>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</si>
  <si>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</si>
  <si>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</si>
  <si>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</si>
  <si>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</si>
  <si>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</si>
  <si>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</si>
  <si>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</si>
  <si>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</si>
  <si>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</si>
  <si>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</si>
  <si>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</si>
  <si>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</si>
  <si>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</si>
  <si>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</si>
  <si>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</si>
  <si>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</si>
  <si>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</si>
  <si>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</si>
  <si>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</si>
  <si>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</si>
  <si>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</si>
  <si>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</si>
  <si>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</si>
  <si>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</si>
  <si>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</si>
  <si>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</si>
  <si>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</si>
  <si>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</si>
  <si>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</si>
  <si>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</si>
  <si>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</si>
  <si>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</si>
  <si>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</si>
  <si>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</si>
  <si>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</si>
  <si>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</si>
  <si>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</si>
  <si>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</si>
  <si>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</si>
  <si>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</si>
  <si>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</si>
  <si>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</si>
  <si>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</si>
  <si>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</si>
  <si>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</si>
  <si>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</si>
  <si>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</si>
  <si>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</si>
  <si>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</si>
  <si>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</si>
  <si>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</si>
  <si>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</si>
  <si>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</si>
  <si>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</si>
  <si>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</si>
  <si>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</si>
  <si>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</si>
  <si>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</si>
  <si>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</si>
  <si>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</si>
  <si>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</si>
  <si>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</si>
  <si>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</si>
  <si>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</si>
  <si>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</si>
  <si>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</si>
  <si>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</si>
  <si>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</si>
  <si>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</si>
  <si>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</si>
  <si>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</si>
  <si>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</si>
  <si>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</si>
  <si>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</si>
  <si>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</si>
  <si>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</si>
  <si>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</si>
  <si>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</si>
  <si>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</si>
  <si>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</si>
  <si>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</si>
  <si>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</si>
  <si>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</si>
  <si>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</si>
  <si>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</si>
  <si>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</si>
  <si>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</si>
  <si>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</si>
  <si>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</si>
  <si>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</si>
  <si>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</si>
  <si>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</si>
  <si>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</si>
  <si>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</si>
  <si>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</si>
  <si>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</si>
  <si>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</si>
  <si>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</si>
  <si>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</si>
  <si>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</si>
  <si>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</si>
  <si>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</si>
  <si>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</si>
  <si>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</si>
  <si>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</si>
  <si>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</si>
  <si>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</si>
  <si>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</si>
  <si>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</si>
  <si>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</si>
  <si>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</si>
  <si>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</si>
  <si>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</si>
  <si>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</si>
  <si>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</si>
  <si>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</si>
  <si>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</si>
  <si>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</si>
  <si>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</si>
  <si>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</si>
  <si>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</si>
  <si>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</si>
  <si>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</si>
  <si>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</si>
  <si>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</si>
  <si>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</si>
  <si>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</si>
  <si>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</si>
  <si>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</si>
  <si>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</si>
  <si>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</si>
  <si>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</si>
  <si>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</si>
  <si>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</si>
  <si>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</si>
  <si>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</si>
  <si>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</si>
  <si>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</si>
  <si>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</si>
  <si>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</si>
  <si>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</si>
  <si>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</si>
  <si>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</si>
  <si>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</si>
  <si>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</si>
  <si>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</si>
  <si>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</si>
  <si>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</si>
  <si>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</si>
  <si>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</si>
  <si>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</si>
  <si>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</si>
  <si>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</si>
  <si>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</si>
  <si>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</si>
  <si>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</si>
  <si>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</si>
  <si>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</si>
  <si>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</si>
  <si>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</si>
  <si>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</si>
  <si>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</si>
  <si>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</si>
  <si>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</si>
  <si>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</si>
  <si>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</si>
  <si>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</si>
  <si>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</si>
  <si>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</si>
  <si>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</si>
  <si>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</si>
  <si>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</si>
  <si>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</si>
  <si>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</si>
  <si>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</si>
  <si>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</si>
  <si>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</si>
  <si>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</si>
  <si>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</si>
  <si>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</si>
  <si>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</si>
  <si>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</si>
  <si>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</si>
  <si>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</si>
  <si>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</si>
  <si>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</si>
  <si>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</si>
  <si>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</si>
  <si>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</si>
  <si>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</si>
  <si>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</si>
  <si>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</si>
  <si>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</si>
  <si>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</si>
  <si>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</si>
  <si>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</si>
  <si>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</si>
  <si>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</si>
  <si>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</si>
  <si>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</si>
  <si>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</si>
  <si>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</si>
  <si>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</si>
  <si>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</si>
  <si>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</si>
  <si>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</si>
  <si>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</si>
  <si>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</si>
  <si>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</si>
  <si>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</si>
  <si>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</si>
  <si>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</si>
  <si>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</si>
  <si>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</si>
  <si>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</si>
  <si>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</si>
  <si>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</si>
  <si>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</si>
  <si>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</si>
  <si>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</si>
  <si>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</si>
  <si>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</si>
  <si>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</si>
  <si>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</si>
  <si>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</si>
  <si>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</si>
  <si>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</si>
  <si>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</si>
  <si>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</si>
  <si>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</si>
  <si>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</si>
  <si>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</si>
  <si>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</si>
  <si>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</si>
  <si>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</si>
  <si>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</si>
  <si>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</si>
  <si>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</si>
  <si>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</si>
  <si>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</si>
  <si>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</si>
  <si>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</si>
  <si>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</si>
  <si>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</si>
  <si>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</si>
  <si>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</si>
  <si>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</si>
  <si>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</si>
  <si>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</si>
  <si>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</si>
  <si>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</si>
  <si>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</si>
  <si>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</si>
  <si>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</si>
  <si>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</si>
  <si>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</si>
  <si>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</si>
  <si>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</si>
  <si>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</si>
  <si>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</si>
  <si>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</si>
  <si>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</si>
  <si>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</si>
  <si>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</si>
  <si>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</si>
  <si>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</si>
  <si>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</si>
  <si>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</si>
  <si>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</si>
  <si>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</si>
  <si>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</si>
  <si>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</si>
  <si>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</si>
  <si>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</si>
  <si>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</si>
  <si>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</si>
  <si>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</si>
  <si>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</si>
  <si>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</si>
  <si>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</si>
  <si>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</si>
  <si>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</si>
  <si>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</si>
  <si>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</si>
  <si>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</si>
  <si>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</si>
  <si>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</si>
  <si>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</si>
  <si>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</si>
  <si>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</si>
  <si>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</si>
  <si>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</si>
  <si>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</si>
  <si>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</si>
  <si>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</si>
  <si>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</si>
  <si>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</si>
  <si>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</si>
  <si>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</si>
  <si>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</si>
  <si>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</si>
  <si>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</si>
  <si>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</si>
  <si>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</si>
  <si>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</si>
  <si>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</si>
  <si>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</si>
  <si>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</si>
  <si>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</si>
  <si>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</si>
  <si>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</si>
  <si>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</si>
  <si>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</si>
  <si>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</si>
  <si>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</si>
  <si>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</si>
  <si>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</si>
  <si>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</si>
  <si>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</si>
  <si>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</si>
  <si>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</si>
  <si>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</si>
  <si>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</si>
  <si>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</si>
  <si>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</si>
  <si>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</si>
  <si>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</si>
  <si>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</si>
  <si>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</si>
  <si>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</si>
  <si>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</si>
  <si>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</si>
  <si>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</si>
  <si>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</si>
  <si>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</si>
  <si>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</si>
  <si>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</si>
  <si>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</si>
  <si>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</si>
  <si>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</si>
  <si>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</si>
  <si>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</si>
  <si>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</si>
  <si>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</si>
  <si>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</si>
  <si>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</si>
  <si>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</si>
  <si>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</si>
  <si>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</si>
  <si>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</si>
  <si>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</si>
  <si>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</si>
  <si>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</si>
  <si>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</si>
  <si>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</si>
  <si>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</si>
  <si>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</si>
  <si>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</si>
  <si>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</si>
  <si>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</si>
  <si>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</si>
  <si>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</si>
  <si>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</si>
  <si>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</si>
  <si>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</si>
  <si>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</si>
  <si>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</si>
  <si>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</si>
  <si>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</si>
  <si>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</si>
  <si>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</si>
  <si>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</si>
  <si>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</si>
  <si>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</si>
  <si>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</si>
  <si>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</si>
  <si>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</si>
  <si>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</si>
  <si>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</si>
  <si>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</si>
  <si>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</si>
  <si>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</si>
  <si>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</si>
  <si>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</si>
  <si>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</si>
  <si>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</si>
  <si>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</si>
  <si>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</si>
  <si>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</si>
  <si>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</si>
  <si>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</si>
  <si>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</si>
  <si>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</si>
  <si>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</si>
  <si>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</si>
  <si>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</si>
  <si>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</si>
  <si>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</si>
  <si>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</si>
  <si>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</si>
  <si>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</si>
  <si>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</si>
  <si>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</si>
  <si>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</si>
  <si>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</si>
  <si>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</si>
  <si>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</si>
  <si>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</si>
  <si>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</si>
  <si>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</si>
  <si>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</si>
  <si>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</si>
  <si>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</si>
  <si>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</si>
  <si>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</si>
  <si>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</si>
  <si>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</si>
  <si>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</si>
  <si>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</si>
  <si>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</si>
  <si>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</si>
  <si>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</si>
  <si>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</si>
  <si>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</si>
  <si>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</si>
  <si>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</si>
  <si>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</si>
  <si>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</si>
  <si>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</si>
  <si>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</si>
  <si>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</si>
  <si>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</si>
  <si>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</si>
  <si>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</si>
  <si>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</si>
  <si>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</si>
  <si>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</si>
  <si>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</si>
  <si>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</si>
  <si>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</si>
  <si>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</si>
  <si>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</si>
  <si>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</si>
  <si>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</si>
  <si>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</si>
  <si>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</si>
  <si>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</si>
  <si>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</si>
  <si>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</si>
  <si>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</si>
  <si>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</si>
  <si>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</si>
  <si>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</si>
  <si>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</si>
  <si>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</si>
  <si>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</si>
  <si>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</si>
  <si>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</si>
  <si>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</si>
  <si>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</si>
  <si>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</si>
  <si>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</si>
  <si>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</si>
  <si>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</si>
  <si>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</si>
  <si>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</si>
  <si>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</si>
  <si>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</si>
  <si>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</si>
  <si>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</si>
  <si>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</si>
  <si>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</si>
  <si>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</si>
  <si>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</si>
  <si>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</si>
  <si>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</si>
  <si>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</si>
  <si>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</si>
  <si>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</si>
  <si>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</si>
  <si>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</si>
  <si>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</si>
  <si>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</si>
  <si>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</si>
  <si>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</si>
  <si>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</si>
  <si>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</si>
  <si>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</si>
  <si>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</si>
  <si>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</si>
  <si>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</si>
  <si>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</si>
  <si>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</si>
  <si>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</si>
  <si>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</si>
  <si>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</si>
  <si>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</si>
  <si>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</si>
  <si>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</si>
  <si>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</si>
  <si>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</si>
  <si>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</si>
  <si>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</si>
  <si>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</si>
  <si>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</si>
  <si>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</si>
  <si>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</si>
  <si>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</si>
  <si>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</si>
  <si>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</si>
  <si>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</si>
  <si>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</si>
  <si>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</si>
  <si>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</si>
  <si>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</si>
  <si>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</si>
  <si>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</si>
  <si>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</si>
  <si>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</si>
  <si>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</si>
  <si>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</si>
  <si>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</si>
  <si>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</si>
  <si>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</si>
  <si>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</si>
  <si>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</si>
  <si>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</si>
  <si>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</si>
  <si>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</si>
  <si>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</si>
  <si>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</si>
  <si>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</si>
  <si>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</si>
  <si>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</si>
  <si>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</si>
  <si>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</si>
  <si>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</si>
  <si>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</si>
  <si>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</si>
  <si>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</si>
  <si>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</si>
  <si>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</si>
  <si>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</si>
  <si>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</si>
  <si>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</si>
  <si>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</si>
  <si>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</si>
  <si>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</si>
  <si>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</si>
  <si>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</si>
  <si>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</si>
  <si>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</si>
  <si>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</si>
  <si>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</si>
  <si>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</si>
  <si>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</si>
  <si>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</si>
  <si>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</si>
  <si>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</si>
  <si>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</si>
  <si>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</si>
  <si>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</si>
  <si>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</si>
  <si>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</si>
  <si>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</si>
  <si>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</si>
  <si>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</si>
  <si>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</si>
  <si>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</si>
  <si>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</si>
  <si>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</si>
  <si>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</si>
  <si>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</si>
  <si>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</si>
  <si>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</si>
  <si>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</si>
  <si>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</si>
  <si>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</si>
  <si>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</si>
  <si>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</si>
  <si>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</si>
  <si>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</si>
  <si>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</si>
  <si>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</si>
  <si>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</si>
  <si>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</si>
  <si>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</si>
  <si>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</si>
  <si>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</si>
  <si>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</si>
  <si>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</si>
  <si>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</si>
  <si>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</si>
  <si>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</si>
  <si>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</si>
  <si>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</si>
  <si>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</si>
  <si>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</si>
  <si>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</si>
  <si>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</si>
  <si>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</si>
  <si>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</si>
  <si>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</si>
  <si>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</si>
  <si>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</si>
  <si>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</si>
  <si>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</si>
  <si>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</si>
  <si>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</si>
  <si>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</si>
  <si>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</si>
  <si>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</si>
  <si>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</si>
  <si>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</si>
  <si>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</si>
  <si>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</si>
  <si>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</si>
  <si>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</si>
  <si>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</si>
  <si>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</si>
  <si>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</si>
  <si>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</si>
  <si>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</si>
  <si>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</si>
  <si>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</si>
  <si>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</si>
  <si>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</si>
  <si>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</si>
  <si>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</si>
  <si>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</si>
  <si>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</si>
  <si>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</si>
  <si>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</si>
  <si>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</si>
  <si>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</si>
  <si>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</si>
  <si>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</si>
  <si>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</si>
  <si>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</si>
  <si>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</si>
  <si>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</si>
  <si>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</si>
  <si>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</si>
  <si>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</si>
  <si>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</si>
  <si>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</si>
  <si>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</si>
  <si>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</si>
  <si>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</si>
  <si>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</si>
  <si>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</si>
  <si>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</si>
  <si>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</si>
  <si>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</si>
  <si>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</si>
  <si>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</si>
  <si>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</si>
  <si>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</si>
  <si>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</si>
  <si>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</si>
  <si>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</si>
  <si>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</si>
  <si>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</si>
  <si>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</si>
  <si>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</si>
  <si>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</si>
  <si>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</si>
  <si>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</si>
  <si>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</si>
  <si>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</si>
  <si>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</si>
  <si>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</si>
  <si>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</si>
  <si>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</si>
  <si>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</si>
  <si>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</si>
  <si>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</si>
  <si>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</si>
  <si>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</si>
  <si>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</si>
  <si>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</si>
  <si>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</si>
  <si>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</si>
  <si>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</si>
  <si>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</si>
  <si>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</si>
  <si>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</si>
  <si>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</si>
  <si>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</si>
  <si>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</si>
  <si>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</si>
  <si>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</si>
  <si>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</si>
  <si>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</si>
  <si>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</si>
  <si>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</si>
  <si>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</si>
  <si>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</si>
  <si>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</si>
  <si>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</si>
  <si>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</si>
  <si>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</si>
  <si>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</si>
  <si>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</si>
  <si>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</si>
  <si>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</si>
  <si>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</si>
  <si>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</si>
  <si>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</si>
  <si>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</si>
  <si>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</si>
  <si>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</si>
  <si>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</si>
  <si>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</si>
  <si>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</si>
  <si>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</si>
  <si>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</si>
  <si>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</si>
  <si>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</si>
  <si>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</si>
  <si>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</si>
  <si>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</si>
  <si>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</si>
  <si>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</si>
  <si>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</si>
  <si>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</si>
  <si>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</si>
  <si>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</si>
  <si>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</si>
  <si>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</si>
  <si>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</si>
  <si>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</si>
  <si>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</si>
  <si>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</si>
  <si>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</si>
  <si>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</si>
  <si>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</si>
  <si>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</si>
  <si>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</si>
  <si>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</si>
  <si>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</si>
  <si>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</si>
  <si>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</si>
  <si>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</si>
  <si>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</si>
  <si>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</si>
  <si>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</si>
  <si>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</si>
  <si>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</si>
  <si>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</si>
  <si>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</si>
  <si>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</si>
  <si>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</si>
  <si>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</si>
  <si>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</si>
  <si>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</si>
  <si>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</si>
  <si>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</si>
  <si>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</si>
  <si>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</si>
  <si>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</si>
  <si>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</si>
  <si>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</si>
  <si>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</si>
  <si>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</si>
  <si>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</si>
  <si>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</si>
  <si>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</si>
  <si>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</si>
  <si>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</si>
  <si>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</si>
  <si>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</si>
  <si>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</si>
  <si>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</si>
  <si>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</si>
  <si>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</si>
  <si>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</si>
  <si>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</si>
  <si>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</si>
  <si>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</si>
  <si>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</si>
  <si>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</si>
  <si>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</si>
  <si>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</si>
  <si>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</si>
  <si>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</si>
  <si>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</si>
  <si>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</si>
  <si>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</si>
  <si>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</si>
  <si>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</si>
  <si>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</si>
  <si>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</si>
  <si>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</si>
  <si>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</si>
  <si>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</si>
  <si>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</si>
  <si>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</si>
  <si>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</si>
  <si>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</si>
  <si>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</si>
  <si>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</si>
  <si>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</si>
  <si>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</si>
  <si>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</si>
  <si>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</si>
  <si>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</si>
  <si>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</si>
  <si>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</si>
  <si>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</si>
  <si>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</si>
  <si>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</si>
  <si>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</si>
  <si>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</si>
  <si>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</si>
  <si>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</si>
  <si>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</si>
  <si>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</si>
  <si>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</si>
  <si>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</si>
  <si>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</si>
  <si>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</si>
  <si>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</si>
  <si>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</si>
  <si>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</si>
  <si>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</si>
  <si>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</si>
  <si>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</si>
  <si>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</si>
  <si>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</si>
  <si>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</si>
  <si>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</si>
  <si>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</si>
  <si>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</si>
  <si>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</si>
  <si>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</si>
  <si>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</si>
  <si>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</si>
  <si>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</si>
  <si>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</si>
  <si>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</si>
  <si>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</si>
  <si>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</si>
  <si>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</si>
  <si>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</si>
  <si>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</si>
  <si>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</si>
  <si>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</si>
  <si>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</si>
  <si>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</si>
  <si>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</si>
  <si>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</si>
  <si>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</si>
  <si>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</si>
  <si>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</si>
  <si>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</si>
  <si>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</si>
  <si>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</si>
  <si>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</si>
  <si>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</si>
  <si>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</si>
  <si>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</si>
  <si>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</si>
  <si>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</si>
  <si>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</si>
  <si>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</si>
  <si>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</si>
  <si>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</si>
  <si>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</si>
  <si>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</si>
  <si>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</si>
  <si>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</si>
  <si>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</si>
  <si>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</si>
  <si>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</si>
  <si>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</si>
  <si>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</si>
  <si>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</si>
  <si>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</si>
  <si>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</si>
  <si>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</si>
  <si>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</si>
  <si>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</si>
  <si>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</si>
  <si>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</si>
  <si>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</si>
  <si>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</si>
  <si>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</si>
  <si>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</si>
  <si>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</si>
  <si>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</si>
  <si>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</si>
  <si>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</si>
  <si>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</si>
  <si>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</si>
  <si>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</si>
  <si>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</si>
  <si>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</si>
  <si>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</si>
  <si>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</si>
  <si>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</si>
  <si>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</si>
  <si>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</si>
  <si>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</si>
  <si>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</si>
  <si>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</si>
  <si>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</si>
  <si>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</si>
  <si>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</si>
  <si>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</si>
  <si>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</si>
  <si>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</si>
  <si>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</si>
  <si>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</si>
  <si>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</si>
  <si>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</si>
  <si>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</si>
  <si>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</si>
  <si>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</si>
  <si>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</si>
  <si>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</si>
  <si>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</si>
  <si>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</si>
  <si>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</si>
  <si>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</si>
  <si>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</si>
  <si>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</si>
  <si>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</si>
  <si>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</si>
  <si>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</si>
  <si>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</si>
  <si>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</si>
  <si>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</si>
  <si>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</si>
  <si>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</si>
  <si>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</si>
  <si>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</si>
  <si>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</si>
  <si>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</si>
  <si>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</si>
  <si>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</si>
  <si>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</si>
  <si>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</si>
  <si>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</si>
  <si>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</si>
  <si>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</si>
  <si>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</si>
  <si>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</si>
  <si>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</si>
  <si>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</si>
  <si>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</si>
  <si>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</si>
  <si>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</si>
  <si>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</si>
  <si>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</si>
  <si>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</si>
  <si>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</si>
  <si>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</si>
  <si>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</si>
  <si>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</si>
  <si>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</si>
  <si>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</si>
  <si>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</si>
  <si>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</si>
  <si>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</si>
  <si>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</si>
  <si>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</si>
  <si>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</si>
  <si>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</si>
  <si>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</si>
  <si>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</si>
  <si>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</si>
  <si>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</si>
  <si>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</si>
  <si>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</si>
  <si>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</si>
  <si>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</si>
  <si>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</si>
  <si>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</si>
  <si>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</si>
  <si>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</si>
  <si>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</si>
  <si>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</si>
  <si>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</si>
  <si>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</si>
  <si>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</si>
  <si>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</si>
  <si>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</si>
  <si>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</si>
  <si>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</si>
  <si>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</si>
  <si>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</si>
  <si>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</si>
  <si>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</si>
  <si>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</si>
  <si>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</si>
  <si>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</si>
  <si>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</si>
  <si>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</si>
  <si>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</si>
  <si>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</si>
  <si>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</si>
  <si>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</si>
  <si>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</si>
  <si>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</si>
  <si>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</si>
  <si>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</si>
  <si>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</si>
  <si>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</si>
  <si>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</si>
  <si>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</si>
  <si>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</si>
  <si>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</si>
  <si>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</si>
  <si>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</si>
  <si>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</si>
  <si>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</si>
  <si>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</si>
  <si>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</si>
  <si>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</si>
  <si>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</si>
  <si>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</si>
  <si>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</si>
  <si>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</si>
  <si>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</si>
  <si>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</si>
  <si>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</si>
  <si>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</si>
  <si>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</si>
  <si>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</si>
  <si>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</si>
  <si>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</si>
  <si>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</si>
  <si>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</si>
  <si>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</si>
  <si>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</si>
  <si>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</si>
  <si>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</si>
  <si>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</si>
  <si>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</si>
  <si>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</si>
  <si>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</si>
  <si>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</si>
  <si>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</si>
  <si>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</si>
  <si>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</si>
  <si>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</si>
  <si>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</si>
  <si>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</si>
  <si>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</si>
  <si>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</si>
  <si>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</si>
  <si>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</si>
  <si>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</si>
  <si>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</si>
  <si>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</si>
  <si>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</si>
  <si>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</si>
  <si>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</si>
  <si>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</si>
  <si>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</si>
  <si>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</si>
  <si>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</si>
  <si>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</si>
  <si>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</si>
  <si>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</si>
  <si>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</si>
  <si>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</si>
  <si>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</si>
  <si>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</si>
  <si>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</si>
  <si>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</si>
  <si>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</si>
  <si>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</si>
  <si>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</si>
  <si>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</si>
  <si>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</si>
  <si>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</si>
  <si>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</si>
  <si>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</si>
  <si>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</si>
  <si>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</si>
  <si>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</si>
  <si>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</si>
  <si>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</si>
  <si>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</si>
  <si>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</si>
  <si>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</si>
  <si>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</si>
  <si>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</si>
  <si>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</si>
  <si>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</si>
  <si>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</si>
  <si>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</si>
  <si>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</si>
  <si>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</si>
  <si>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</si>
  <si>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</si>
  <si>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</si>
  <si>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</si>
  <si>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</si>
  <si>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</si>
  <si>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</si>
  <si>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</si>
  <si>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</si>
  <si>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</si>
  <si>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</si>
  <si>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</si>
  <si>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</si>
  <si>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</si>
  <si>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</si>
  <si>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</si>
  <si>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</si>
  <si>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</si>
  <si>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</si>
  <si>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</si>
  <si>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</si>
  <si>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</si>
  <si>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</si>
  <si>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</si>
  <si>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</si>
  <si>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</si>
  <si>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</si>
  <si>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</si>
  <si>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</si>
  <si>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</si>
  <si>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</si>
  <si>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</si>
  <si>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</si>
  <si>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</si>
  <si>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</si>
  <si>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</si>
  <si>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</si>
  <si>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</si>
  <si>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</si>
  <si>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</si>
  <si>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</si>
  <si>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</si>
  <si>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</si>
  <si>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</si>
  <si>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</si>
  <si>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</si>
  <si>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</si>
  <si>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</si>
  <si>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</si>
  <si>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</si>
  <si>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</si>
  <si>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</si>
  <si>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</si>
  <si>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</si>
  <si>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</si>
  <si>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</si>
  <si>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</si>
  <si>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</si>
  <si>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</si>
  <si>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</si>
  <si>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</si>
  <si>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</si>
  <si>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</si>
  <si>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</si>
  <si>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</si>
  <si>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</si>
  <si>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</si>
  <si>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</si>
  <si>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</si>
  <si>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</si>
  <si>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</si>
  <si>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</si>
  <si>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</si>
  <si>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</si>
  <si>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</si>
  <si>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</si>
  <si>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</si>
  <si>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</si>
  <si>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</si>
  <si>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</si>
  <si>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</si>
  <si>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</si>
  <si>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</si>
  <si>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</si>
  <si>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</si>
  <si>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</si>
  <si>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</si>
  <si>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</si>
  <si>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</si>
  <si>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</si>
  <si>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</si>
  <si>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</si>
  <si>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</si>
  <si>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</si>
  <si>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</si>
  <si>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</si>
  <si>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</si>
  <si>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</si>
  <si>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</si>
  <si>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</si>
  <si>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</si>
  <si>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</si>
  <si>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</si>
  <si>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</si>
  <si>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</si>
  <si>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</si>
  <si>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</si>
  <si>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</si>
  <si>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</si>
  <si>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</si>
  <si>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</si>
  <si>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</si>
  <si>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</si>
  <si>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</si>
  <si>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</si>
  <si>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</si>
  <si>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</si>
  <si>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</si>
  <si>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</si>
  <si>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</si>
  <si>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</si>
  <si>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</si>
  <si>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</si>
  <si>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</si>
  <si>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</si>
  <si>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</si>
  <si>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</si>
  <si>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</si>
  <si>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</si>
  <si>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</si>
  <si>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</si>
  <si>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</si>
  <si>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</si>
  <si>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</si>
  <si>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</si>
  <si>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</si>
  <si>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</si>
  <si>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</si>
  <si>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</si>
  <si>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</si>
  <si>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</si>
  <si>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</si>
  <si>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</si>
  <si>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</si>
  <si>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</si>
  <si>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</si>
  <si>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</si>
  <si>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</si>
  <si>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</si>
  <si>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</si>
  <si>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</si>
  <si>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</si>
  <si>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</si>
  <si>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</si>
  <si>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</si>
  <si>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</si>
  <si>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</si>
  <si>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</si>
  <si>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</si>
  <si>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</si>
  <si>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</si>
  <si>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</si>
  <si>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</si>
  <si>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</si>
  <si>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</si>
  <si>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</si>
  <si>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</si>
  <si>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</si>
  <si>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</si>
  <si>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</si>
  <si>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</si>
  <si>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</si>
  <si>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</si>
  <si>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</si>
  <si>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</si>
  <si>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</si>
  <si>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</si>
  <si>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</si>
  <si>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</si>
  <si>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</si>
  <si>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</si>
  <si>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</si>
  <si>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</si>
  <si>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</si>
  <si>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</si>
  <si>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</si>
  <si>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</si>
  <si>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</si>
  <si>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</si>
  <si>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</si>
  <si>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</si>
  <si>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</si>
  <si>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</si>
  <si>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</si>
  <si>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</si>
  <si>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</si>
  <si>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</si>
  <si>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</si>
  <si>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</si>
  <si>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</si>
  <si>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</si>
  <si>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</si>
  <si>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</si>
  <si>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</si>
  <si>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</si>
  <si>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</si>
  <si>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</si>
  <si>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</si>
  <si>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</si>
  <si>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</si>
  <si>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</si>
  <si>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</si>
  <si>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</si>
  <si>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</si>
  <si>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</si>
  <si>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</si>
  <si>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</si>
  <si>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</si>
  <si>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</si>
  <si>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</si>
  <si>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</si>
  <si>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</si>
  <si>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</si>
  <si>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</si>
  <si>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</si>
  <si>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</si>
  <si>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</si>
  <si>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</si>
  <si>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</si>
  <si>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</si>
  <si>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</si>
  <si>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</si>
  <si>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</si>
  <si>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</si>
  <si>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</si>
  <si>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</si>
  <si>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</si>
  <si>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</si>
  <si>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</si>
  <si>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</si>
  <si>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</si>
  <si>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</si>
  <si>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</si>
  <si>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</si>
  <si>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</si>
  <si>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</si>
  <si>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</si>
  <si>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</si>
  <si>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</si>
  <si>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</si>
  <si>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</si>
  <si>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</si>
  <si>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</si>
  <si>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</si>
  <si>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</si>
  <si>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</si>
  <si>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</si>
  <si>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</si>
  <si>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</si>
  <si>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</si>
  <si>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</si>
  <si>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</si>
  <si>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</si>
  <si>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</si>
  <si>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</si>
  <si>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</si>
  <si>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</si>
  <si>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</si>
  <si>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</si>
  <si>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</si>
  <si>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</si>
  <si>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</si>
  <si>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</si>
  <si>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</si>
  <si>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</si>
  <si>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</si>
  <si>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</si>
  <si>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</si>
  <si>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</si>
  <si>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</si>
  <si>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</si>
  <si>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</si>
  <si>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</si>
  <si>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</si>
  <si>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</si>
  <si>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</si>
  <si>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</si>
  <si>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</si>
  <si>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</si>
  <si>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</si>
  <si>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</si>
  <si>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</si>
  <si>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</si>
  <si>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</si>
  <si>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</si>
  <si>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</si>
  <si>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</si>
  <si>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</si>
  <si>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</si>
  <si>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</si>
  <si>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</si>
  <si>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</si>
  <si>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</si>
  <si>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</si>
  <si>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</si>
  <si>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</si>
  <si>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</si>
  <si>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</si>
  <si>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</si>
  <si>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</si>
  <si>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</si>
  <si>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</si>
  <si>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</si>
  <si>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</si>
  <si>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</si>
  <si>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</si>
  <si>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</si>
  <si>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</si>
  <si>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</si>
  <si>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</si>
  <si>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</si>
  <si>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</si>
  <si>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</si>
  <si>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</si>
  <si>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</si>
  <si>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</si>
  <si>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</si>
  <si>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</si>
  <si>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</si>
  <si>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</si>
  <si>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</si>
  <si>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</si>
  <si>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</si>
  <si>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</si>
  <si>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</si>
  <si>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</si>
  <si>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</si>
  <si>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</si>
  <si>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</si>
  <si>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</si>
  <si>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</si>
  <si>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</si>
  <si>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</si>
  <si>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</si>
  <si>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</si>
  <si>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</si>
  <si>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</si>
  <si>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</si>
  <si>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</si>
  <si>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</si>
  <si>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</si>
  <si>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</si>
  <si>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</si>
  <si>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</si>
  <si>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</si>
  <si>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</si>
  <si>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</si>
  <si>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</si>
  <si>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</si>
  <si>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</si>
  <si>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</si>
  <si>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</si>
  <si>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</si>
  <si>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</si>
  <si>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</si>
  <si>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</si>
  <si>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</si>
  <si>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</si>
  <si>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</si>
  <si>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</si>
  <si>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</si>
  <si>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</si>
  <si>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</si>
  <si>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</si>
  <si>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</si>
  <si>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</si>
  <si>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</si>
  <si>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</si>
  <si>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</si>
  <si>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</si>
  <si>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</si>
  <si>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</si>
  <si>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</si>
  <si>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</si>
  <si>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</si>
  <si>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</si>
  <si>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</si>
  <si>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</si>
  <si>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</si>
  <si>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</si>
  <si>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</si>
  <si>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</si>
  <si>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</si>
  <si>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</si>
  <si>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</si>
  <si>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</si>
  <si>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</si>
  <si>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</si>
  <si>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</si>
  <si>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</si>
  <si>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</si>
  <si>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</si>
  <si>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</si>
  <si>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</si>
  <si>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</si>
  <si>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</si>
  <si>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</si>
  <si>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</si>
  <si>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</si>
  <si>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</si>
  <si>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</si>
  <si>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</si>
  <si>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</si>
  <si>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</si>
  <si>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</si>
  <si>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</si>
  <si>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</si>
  <si>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</si>
  <si>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</si>
  <si>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</si>
  <si>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</si>
  <si>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</si>
  <si>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</si>
  <si>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</si>
  <si>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</si>
  <si>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</si>
  <si>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</si>
  <si>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</si>
  <si>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</si>
  <si>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</si>
  <si>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</si>
  <si>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</si>
  <si>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</si>
  <si>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</si>
  <si>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</si>
  <si>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</si>
  <si>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</si>
  <si>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</si>
  <si>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</si>
  <si>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</si>
  <si>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</si>
  <si>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</si>
  <si>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</si>
  <si>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</si>
  <si>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</si>
  <si>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</si>
  <si>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</si>
  <si>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</si>
  <si>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</si>
  <si>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</si>
  <si>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</si>
  <si>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</si>
  <si>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</si>
  <si>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</si>
  <si>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</si>
  <si>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</si>
  <si>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</si>
  <si>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</si>
  <si>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</si>
  <si>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</si>
  <si>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</si>
  <si>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</si>
  <si>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</si>
  <si>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</si>
  <si>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</si>
  <si>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</si>
  <si>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</si>
  <si>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</si>
  <si>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</si>
  <si>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</si>
  <si>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</si>
  <si>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</si>
  <si>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</si>
  <si>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</si>
  <si>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</si>
  <si>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</si>
  <si>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</si>
  <si>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</si>
  <si>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</si>
  <si>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</si>
  <si>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</si>
  <si>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</si>
  <si>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</si>
  <si>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</si>
  <si>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</si>
  <si>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</si>
  <si>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</si>
  <si>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</si>
  <si>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</si>
  <si>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</si>
  <si>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</si>
  <si>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</si>
  <si>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</si>
  <si>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</si>
  <si>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</si>
  <si>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</si>
  <si>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</si>
  <si>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</si>
  <si>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</si>
  <si>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</si>
  <si>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</si>
  <si>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</si>
  <si>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</si>
  <si>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</si>
  <si>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</si>
  <si>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</si>
  <si>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</si>
  <si>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</si>
  <si>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</si>
  <si>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</si>
  <si>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</si>
  <si>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</si>
  <si>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</si>
  <si>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</si>
  <si>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</si>
  <si>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</si>
  <si>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</si>
  <si>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</si>
  <si>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</si>
  <si>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</si>
  <si>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</si>
  <si>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</si>
  <si>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</si>
  <si>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</si>
  <si>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</si>
  <si>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</si>
  <si>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</si>
  <si>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</si>
  <si>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</si>
  <si>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</si>
  <si>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</si>
  <si>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</si>
  <si>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</si>
  <si>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</si>
  <si>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</si>
  <si>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</si>
  <si>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</si>
  <si>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</si>
  <si>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</si>
  <si>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</si>
  <si>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</si>
  <si>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</si>
  <si>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</si>
  <si>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</si>
  <si>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</si>
  <si>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</si>
  <si>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</si>
  <si>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</si>
  <si>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</si>
  <si>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</si>
  <si>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</si>
  <si>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</si>
  <si>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</si>
  <si>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</si>
  <si>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</si>
  <si>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</si>
  <si>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</si>
  <si>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</si>
  <si>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</si>
  <si>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</si>
  <si>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</si>
  <si>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</si>
  <si>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</si>
  <si>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</si>
  <si>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</si>
  <si>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</si>
  <si>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</si>
  <si>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</si>
  <si>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</si>
  <si>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</si>
  <si>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</si>
  <si>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</si>
  <si>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</si>
  <si>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</si>
  <si>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</si>
  <si>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</si>
  <si>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</si>
  <si>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</si>
  <si>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</si>
  <si>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</si>
  <si>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</si>
  <si>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</si>
  <si>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</si>
  <si>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</si>
  <si>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</si>
  <si>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</si>
  <si>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</si>
  <si>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</si>
  <si>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</si>
  <si>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</si>
  <si>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</si>
  <si>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</si>
  <si>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</si>
  <si>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</si>
  <si>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</si>
  <si>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</si>
  <si>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</si>
  <si>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</si>
  <si>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</si>
  <si>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</si>
  <si>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</si>
  <si>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</si>
  <si>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</si>
  <si>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</si>
  <si>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</si>
  <si>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</si>
  <si>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</si>
  <si>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</si>
  <si>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</si>
  <si>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</si>
  <si>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</si>
  <si>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</si>
  <si>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</si>
  <si>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</si>
  <si>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</si>
  <si>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</si>
  <si>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</si>
  <si>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</si>
  <si>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</si>
  <si>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</si>
  <si>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</si>
  <si>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</si>
  <si>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</si>
  <si>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</si>
  <si>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</si>
  <si>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</si>
  <si>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</si>
  <si>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</si>
  <si>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</si>
  <si>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</si>
  <si>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</si>
  <si>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</si>
  <si>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</si>
  <si>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</si>
  <si>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</si>
  <si>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</si>
  <si>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</si>
  <si>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</si>
  <si>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</si>
  <si>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</si>
  <si>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</si>
  <si>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</si>
  <si>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</si>
  <si>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</si>
  <si>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</si>
  <si>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</si>
  <si>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</si>
  <si>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</si>
  <si>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</si>
  <si>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</si>
  <si>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</si>
  <si>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</si>
  <si>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</si>
  <si>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</si>
  <si>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</si>
  <si>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</si>
  <si>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</si>
  <si>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</si>
  <si>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</si>
  <si>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</si>
  <si>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</si>
  <si>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</si>
  <si>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</si>
  <si>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</si>
  <si>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</si>
  <si>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</si>
  <si>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</si>
  <si>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</si>
  <si>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</si>
  <si>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</si>
  <si>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</si>
  <si>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</si>
  <si>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</si>
  <si>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</si>
  <si>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</si>
  <si>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</si>
  <si>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</si>
  <si>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</si>
  <si>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</si>
  <si>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</si>
  <si>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</si>
  <si>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</si>
  <si>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</si>
  <si>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</si>
  <si>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</si>
  <si>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</si>
  <si>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</si>
  <si>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</si>
  <si>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</si>
  <si>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</si>
  <si>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</si>
  <si>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</si>
  <si>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</si>
  <si>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</si>
  <si>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</si>
  <si>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</si>
  <si>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</si>
  <si>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</si>
  <si>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</si>
  <si>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</si>
  <si>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</si>
  <si>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</si>
  <si>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</si>
  <si>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</si>
  <si>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</si>
  <si>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</si>
  <si>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</si>
  <si>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</si>
  <si>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</si>
  <si>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</si>
  <si>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</si>
  <si>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</si>
  <si>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</si>
  <si>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</si>
  <si>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</si>
  <si>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</si>
  <si>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</si>
  <si>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</si>
  <si>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</si>
  <si>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</si>
  <si>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</si>
  <si>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</si>
  <si>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</si>
  <si>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</si>
  <si>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</si>
  <si>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</si>
  <si>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</si>
  <si>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</si>
  <si>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</si>
  <si>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</si>
  <si>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</si>
  <si>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</si>
  <si>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</si>
  <si>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</si>
  <si>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</si>
  <si>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</si>
  <si>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</si>
  <si>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</si>
  <si>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</si>
  <si>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</si>
  <si>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</si>
  <si>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</si>
  <si>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</si>
  <si>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</si>
  <si>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</si>
  <si>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</si>
  <si>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</si>
  <si>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</si>
  <si>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</si>
  <si>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</si>
  <si>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</si>
  <si>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</si>
  <si>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</si>
  <si>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</si>
  <si>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</si>
  <si>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</si>
  <si>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</si>
  <si>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</si>
  <si>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</si>
  <si>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</si>
  <si>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</si>
  <si>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</si>
  <si>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</si>
  <si>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</si>
  <si>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</si>
  <si>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</si>
  <si>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</si>
  <si>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</si>
  <si>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</si>
  <si>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</si>
  <si>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</si>
  <si>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</si>
  <si>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</si>
  <si>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</si>
  <si>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</si>
  <si>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</si>
  <si>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</si>
  <si>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</si>
  <si>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</si>
  <si>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</si>
  <si>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</si>
  <si>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</si>
  <si>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</si>
  <si>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</si>
  <si>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</si>
  <si>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</si>
  <si>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</si>
  <si>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</si>
  <si>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</si>
  <si>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</si>
  <si>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</si>
  <si>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</si>
  <si>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</si>
  <si>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</si>
  <si>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</si>
  <si>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</si>
  <si>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</si>
  <si>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</si>
  <si>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</si>
  <si>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</si>
  <si>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</si>
  <si>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</si>
  <si>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</si>
  <si>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</si>
  <si>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</si>
  <si>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</si>
  <si>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</si>
  <si>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</si>
  <si>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</si>
  <si>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</si>
  <si>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</si>
  <si>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</si>
  <si>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</si>
  <si>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</si>
  <si>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</si>
  <si>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</si>
  <si>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</si>
  <si>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</si>
  <si>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</si>
  <si>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</si>
  <si>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</si>
  <si>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</si>
  <si>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</si>
  <si>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</si>
  <si>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</si>
  <si>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</si>
  <si>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</si>
  <si>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</si>
  <si>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</si>
  <si>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</si>
  <si>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</si>
  <si>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</si>
  <si>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</si>
  <si>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</si>
  <si>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</si>
  <si>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</si>
  <si>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</si>
  <si>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</si>
  <si>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</si>
  <si>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</si>
  <si>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</si>
  <si>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</si>
  <si>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</si>
  <si>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</si>
  <si>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</si>
  <si>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</si>
  <si>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</si>
  <si>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</si>
  <si>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</si>
  <si>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</si>
  <si>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</si>
  <si>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</si>
  <si>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</si>
  <si>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</si>
  <si>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</si>
  <si>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</si>
  <si>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</si>
  <si>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</si>
  <si>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</si>
  <si>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</si>
  <si>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</si>
  <si>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</si>
  <si>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</si>
  <si>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</si>
  <si>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</si>
  <si>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</si>
  <si>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</si>
  <si>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</si>
  <si>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</si>
  <si>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</si>
  <si>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</si>
  <si>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</si>
  <si>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</si>
  <si>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</si>
  <si>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</si>
  <si>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</si>
  <si>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</si>
  <si>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</si>
  <si>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</si>
  <si>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</si>
  <si>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</si>
  <si>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</si>
  <si>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</si>
  <si>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</si>
  <si>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</si>
  <si>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</si>
  <si>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</si>
  <si>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</si>
  <si>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</si>
  <si>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</si>
  <si>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</si>
  <si>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</si>
  <si>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</si>
  <si>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</si>
  <si>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</si>
  <si>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</si>
  <si>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</si>
  <si>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</si>
  <si>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</si>
  <si>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</si>
  <si>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</si>
  <si>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</si>
  <si>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</si>
  <si>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</si>
  <si>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</si>
  <si>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</si>
  <si>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</si>
  <si>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</si>
  <si>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</si>
  <si>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</si>
  <si>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</si>
  <si>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</si>
  <si>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</si>
  <si>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</si>
  <si>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</si>
  <si>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</si>
  <si>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</si>
  <si>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</si>
  <si>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</si>
  <si>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</si>
  <si>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</si>
  <si>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</si>
  <si>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</si>
  <si>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</si>
  <si>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</si>
  <si>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</si>
  <si>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</si>
  <si>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</si>
  <si>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</si>
  <si>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</si>
  <si>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</si>
  <si>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</si>
  <si>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</si>
  <si>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</si>
  <si>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</si>
  <si>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</si>
  <si>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</si>
  <si>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</si>
  <si>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</si>
  <si>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</si>
  <si>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</si>
  <si>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</si>
  <si>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</si>
  <si>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</si>
  <si>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</si>
  <si>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</si>
  <si>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</si>
  <si>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</si>
  <si>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</si>
  <si>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</si>
  <si>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</si>
  <si>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</si>
  <si>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</si>
  <si>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</si>
  <si>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</si>
  <si>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</si>
  <si>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</si>
  <si>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</si>
  <si>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</si>
  <si>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</si>
  <si>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</si>
  <si>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</si>
  <si>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</si>
  <si>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</si>
  <si>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</si>
  <si>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</si>
  <si>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</si>
  <si>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</si>
  <si>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</si>
  <si>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</si>
  <si>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</si>
  <si>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</si>
  <si>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</si>
  <si>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</si>
  <si>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</si>
  <si>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</si>
  <si>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</si>
  <si>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</si>
  <si>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</si>
  <si>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</si>
  <si>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</si>
  <si>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</si>
  <si>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</si>
  <si>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</si>
  <si>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</si>
  <si>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</si>
  <si>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</si>
  <si>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</si>
  <si>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</si>
  <si>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</si>
  <si>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</si>
  <si>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</si>
  <si>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</si>
  <si>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</si>
  <si>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</si>
  <si>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</si>
  <si>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</si>
  <si>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</si>
  <si>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</si>
  <si>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</si>
  <si>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</si>
  <si>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</si>
  <si>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</si>
  <si>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</si>
  <si>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</si>
  <si>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</si>
  <si>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</si>
  <si>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</si>
  <si>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</si>
  <si>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</si>
  <si>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</si>
  <si>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</si>
  <si>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</si>
  <si>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</si>
  <si>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</si>
  <si>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</si>
  <si>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</si>
  <si>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</si>
  <si>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</si>
  <si>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</si>
  <si>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</si>
  <si>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</si>
  <si>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</si>
  <si>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</si>
  <si>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</si>
  <si>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</si>
  <si>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</si>
  <si>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</si>
  <si>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</si>
  <si>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</si>
  <si>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</si>
  <si>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</si>
  <si>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</si>
  <si>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</si>
  <si>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</si>
  <si>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</si>
  <si>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</si>
  <si>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</si>
  <si>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</si>
  <si>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</si>
  <si>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</si>
  <si>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</si>
  <si>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</si>
  <si>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</si>
  <si>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</si>
  <si>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</si>
  <si>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</si>
  <si>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</si>
  <si>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</si>
  <si>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</si>
  <si>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</si>
  <si>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</si>
  <si>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</si>
  <si>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</si>
  <si>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</si>
  <si>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</si>
  <si>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</si>
  <si>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</si>
  <si>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</si>
  <si>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</si>
  <si>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</si>
  <si>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</si>
  <si>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</si>
  <si>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</si>
  <si>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</si>
  <si>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</si>
  <si>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</si>
  <si>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</si>
  <si>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</si>
  <si>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</si>
  <si>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</si>
  <si>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</si>
  <si>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</si>
  <si>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</si>
  <si>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</si>
  <si>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</si>
  <si>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</si>
  <si>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</si>
  <si>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</si>
  <si>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</si>
  <si>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</si>
  <si>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</si>
  <si>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</si>
  <si>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</si>
  <si>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</si>
  <si>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</si>
  <si>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</si>
  <si>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</si>
  <si>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</si>
  <si>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</si>
  <si>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</si>
  <si>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</si>
  <si>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</si>
  <si>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</si>
  <si>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</si>
  <si>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</si>
  <si>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</si>
  <si>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</si>
  <si>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</si>
  <si>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</si>
  <si>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</si>
  <si>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</si>
  <si>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</si>
  <si>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</si>
  <si>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</si>
  <si>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</si>
  <si>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</si>
  <si>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</si>
  <si>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</si>
  <si>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</si>
  <si>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</si>
  <si>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</si>
  <si>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</si>
  <si>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</si>
  <si>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</si>
  <si>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</si>
  <si>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</si>
  <si>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</si>
  <si>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</si>
  <si>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</si>
  <si>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</si>
  <si>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</si>
  <si>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</si>
  <si>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</si>
  <si>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</si>
  <si>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</si>
  <si>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</si>
  <si>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</si>
  <si>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</si>
  <si>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</si>
  <si>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</si>
  <si>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</si>
  <si>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</si>
  <si>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</si>
  <si>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</si>
  <si>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</si>
  <si>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</si>
  <si>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</si>
  <si>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</si>
  <si>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</si>
  <si>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</si>
  <si>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</si>
  <si>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</si>
  <si>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</si>
  <si>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</si>
  <si>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</si>
  <si>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</si>
  <si>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</si>
  <si>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</si>
  <si>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</si>
  <si>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</si>
  <si>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</si>
  <si>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</si>
  <si>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</si>
  <si>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</si>
  <si>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</si>
  <si>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</si>
  <si>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</si>
  <si>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</si>
  <si>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</si>
  <si>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</si>
  <si>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</si>
  <si>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</si>
  <si>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</si>
  <si>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</si>
  <si>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</si>
  <si>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</si>
  <si>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</si>
  <si>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</si>
  <si>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</si>
  <si>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</si>
  <si>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</si>
  <si>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</si>
  <si>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</si>
  <si>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</si>
  <si>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</si>
  <si>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</si>
  <si>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</si>
  <si>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</si>
  <si>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</si>
  <si>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</si>
  <si>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</si>
  <si>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</si>
  <si>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</si>
  <si>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</si>
  <si>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</si>
  <si>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</si>
  <si>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</si>
  <si>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</si>
  <si>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</si>
  <si>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</si>
  <si>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</si>
  <si>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</si>
  <si>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</si>
  <si>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</si>
  <si>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</si>
  <si>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</si>
  <si>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</si>
  <si>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</si>
  <si>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</si>
  <si>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</si>
  <si>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</si>
  <si>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</si>
  <si>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</si>
  <si>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</si>
  <si>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</si>
  <si>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</si>
  <si>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</si>
  <si>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</si>
  <si>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</si>
  <si>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</si>
  <si>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</si>
  <si>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</si>
  <si>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</si>
  <si>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</si>
  <si>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</si>
  <si>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</si>
  <si>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</si>
  <si>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</si>
  <si>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</si>
  <si>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</si>
  <si>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</si>
  <si>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</si>
  <si>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</si>
  <si>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</si>
  <si>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</si>
  <si>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</si>
  <si>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</si>
  <si>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</si>
  <si>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</si>
  <si>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</si>
  <si>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</si>
  <si>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</si>
  <si>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</si>
  <si>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</si>
  <si>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</si>
  <si>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</si>
  <si>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</si>
  <si>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</si>
  <si>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</si>
  <si>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</si>
  <si>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</si>
  <si>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</si>
  <si>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</si>
  <si>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</si>
  <si>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</si>
  <si>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</si>
  <si>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</si>
  <si>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</si>
  <si>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</si>
  <si>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</si>
  <si>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</si>
  <si>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</si>
  <si>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</si>
  <si>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</si>
  <si>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</si>
  <si>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</si>
  <si>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</si>
  <si>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</si>
  <si>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</si>
  <si>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</si>
  <si>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</si>
  <si>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</si>
  <si>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</si>
  <si>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</si>
  <si>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</si>
  <si>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</si>
  <si>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</si>
  <si>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</si>
  <si>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</si>
  <si>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</si>
  <si>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</si>
  <si>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</si>
  <si>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</si>
  <si>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</si>
  <si>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</si>
  <si>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</si>
  <si>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</si>
  <si>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</si>
  <si>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</si>
  <si>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</si>
  <si>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</si>
  <si>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</si>
  <si>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</si>
  <si>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</si>
  <si>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</si>
  <si>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</si>
  <si>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</si>
  <si>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</si>
  <si>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</si>
  <si>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</si>
  <si>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</si>
  <si>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</si>
  <si>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</si>
  <si>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</si>
  <si>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</si>
  <si>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</si>
  <si>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</si>
  <si>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</si>
  <si>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</si>
  <si>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</si>
  <si>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</si>
  <si>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</si>
  <si>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</si>
  <si>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</si>
  <si>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</si>
  <si>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</si>
  <si>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</si>
  <si>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</si>
  <si>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</si>
  <si>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</si>
  <si>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</si>
  <si>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</si>
  <si>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</si>
  <si>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</si>
  <si>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</si>
  <si>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</si>
  <si>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</si>
  <si>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</si>
  <si>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</si>
  <si>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</si>
  <si>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</si>
  <si>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</si>
  <si>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</si>
  <si>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</si>
  <si>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</si>
  <si>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</si>
  <si>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</si>
  <si>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</si>
  <si>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</si>
  <si>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</si>
  <si>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</si>
  <si>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</si>
  <si>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</si>
  <si>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</si>
  <si>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</si>
  <si>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</si>
  <si>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</si>
  <si>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</si>
  <si>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</si>
  <si>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</si>
  <si>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</si>
  <si>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</si>
  <si>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</si>
  <si>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</si>
  <si>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</si>
  <si>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</si>
  <si>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</si>
  <si>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</si>
  <si>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</si>
  <si>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</si>
  <si>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</si>
  <si>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</si>
  <si>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</si>
  <si>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</si>
  <si>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</si>
  <si>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</si>
  <si>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</si>
  <si>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</si>
  <si>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</si>
  <si>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</si>
  <si>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</si>
  <si>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</si>
  <si>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</si>
  <si>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</si>
  <si>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</si>
  <si>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</si>
  <si>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</si>
  <si>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</si>
  <si>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</si>
  <si>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</si>
  <si>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</si>
  <si>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</si>
  <si>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</si>
  <si>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</si>
  <si>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</si>
  <si>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</si>
  <si>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</si>
  <si>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</si>
  <si>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</si>
  <si>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</si>
  <si>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</si>
  <si>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</si>
  <si>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</si>
  <si>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</si>
  <si>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</si>
  <si>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</si>
  <si>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</si>
  <si>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</si>
  <si>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</si>
  <si>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</si>
  <si>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</si>
  <si>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</si>
  <si>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</si>
  <si>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</si>
  <si>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</si>
  <si>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</si>
  <si>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</si>
  <si>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</si>
  <si>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</si>
  <si>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</si>
  <si>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</si>
  <si>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</si>
  <si>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</si>
  <si>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</si>
  <si>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</si>
  <si>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</si>
  <si>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</si>
  <si>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</si>
  <si>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</si>
  <si>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</si>
  <si>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</si>
  <si>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</si>
  <si>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</si>
  <si>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</si>
  <si>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</si>
  <si>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</si>
  <si>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</si>
  <si>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</si>
  <si>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</si>
  <si>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</si>
  <si>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</si>
  <si>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</si>
  <si>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</si>
  <si>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</si>
  <si>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</si>
  <si>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</si>
  <si>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</si>
  <si>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</si>
  <si>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</si>
  <si>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</si>
  <si>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</si>
  <si>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</si>
  <si>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</si>
  <si>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</si>
  <si>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</si>
  <si>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</si>
  <si>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</si>
  <si>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</si>
  <si>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</si>
  <si>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</si>
  <si>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</si>
  <si>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</si>
  <si>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</si>
  <si>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</si>
  <si>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</si>
  <si>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</si>
  <si>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</si>
  <si>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</si>
  <si>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</si>
  <si>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</si>
  <si>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</si>
  <si>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</si>
  <si>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</si>
  <si>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</si>
  <si>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</si>
  <si>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</si>
  <si>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</si>
  <si>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</si>
  <si>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</si>
  <si>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</si>
  <si>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</si>
  <si>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</si>
  <si>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</si>
  <si>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</si>
  <si>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</si>
  <si>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</si>
  <si>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</si>
  <si>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</si>
  <si>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</si>
  <si>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</si>
  <si>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</si>
  <si>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</si>
  <si>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</si>
  <si>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</si>
  <si>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</si>
  <si>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</si>
  <si>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</si>
  <si>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</si>
  <si>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</si>
  <si>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</si>
  <si>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</si>
  <si>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</si>
  <si>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</si>
  <si>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</si>
  <si>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</si>
  <si>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</si>
  <si>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</si>
  <si>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</si>
  <si>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</si>
  <si>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</si>
  <si>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</si>
  <si>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</si>
  <si>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</si>
  <si>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</si>
  <si>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</si>
  <si>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</si>
  <si>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</si>
  <si>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</si>
  <si>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</si>
  <si>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</si>
  <si>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</si>
  <si>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</si>
  <si>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</si>
  <si>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</si>
  <si>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</si>
  <si>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</si>
  <si>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</si>
  <si>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</si>
  <si>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</si>
  <si>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</si>
  <si>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</si>
  <si>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</si>
  <si>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</si>
  <si>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</si>
  <si>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</si>
  <si>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</si>
  <si>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</si>
  <si>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</si>
  <si>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</si>
  <si>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</si>
  <si>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</si>
  <si>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</si>
  <si>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</si>
  <si>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</si>
  <si>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</si>
  <si>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</si>
  <si>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</si>
  <si>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</si>
  <si>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</si>
  <si>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</si>
  <si>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</si>
  <si>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</si>
  <si>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</si>
  <si>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</si>
  <si>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</si>
  <si>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</si>
  <si>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</si>
  <si>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</si>
  <si>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</si>
  <si>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</si>
  <si>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</si>
  <si>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</si>
  <si>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</si>
  <si>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</si>
  <si>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</si>
  <si>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</si>
  <si>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</si>
  <si>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</si>
  <si>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</si>
  <si>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</si>
  <si>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</si>
  <si>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</si>
  <si>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</si>
  <si>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</si>
  <si>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</si>
  <si>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</si>
  <si>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</si>
  <si>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</si>
  <si>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</si>
  <si>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</si>
  <si>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</si>
  <si>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</si>
  <si>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</si>
  <si>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</si>
  <si>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</si>
  <si>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</si>
  <si>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</si>
  <si>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</si>
  <si>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</si>
  <si>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</si>
  <si>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</si>
  <si>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</si>
  <si>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</si>
  <si>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</si>
  <si>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</si>
  <si>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</si>
  <si>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</si>
  <si>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</si>
  <si>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</si>
  <si>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</si>
  <si>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</si>
  <si>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</si>
  <si>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</si>
  <si>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</si>
  <si>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</si>
  <si>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</si>
  <si>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</si>
  <si>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</si>
  <si>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</si>
  <si>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</si>
  <si>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</si>
  <si>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</si>
  <si>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</si>
  <si>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</si>
  <si>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</si>
  <si>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</si>
  <si>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</si>
  <si>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</si>
  <si>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</si>
  <si>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</si>
  <si>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</si>
  <si>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</si>
  <si>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</si>
  <si>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</si>
  <si>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</si>
  <si>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</si>
  <si>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</si>
  <si>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</si>
  <si>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</si>
  <si>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</si>
  <si>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</si>
  <si>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</si>
  <si>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</si>
  <si>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</si>
  <si>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</si>
  <si>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</si>
  <si>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</si>
  <si>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</si>
  <si>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</si>
  <si>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</si>
  <si>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</si>
  <si>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</si>
  <si>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</si>
  <si>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</si>
  <si>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</si>
  <si>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</si>
  <si>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</si>
  <si>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</si>
  <si>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</si>
  <si>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</si>
  <si>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</si>
  <si>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</si>
  <si>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</si>
  <si>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</si>
  <si>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</si>
  <si>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</si>
  <si>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</si>
  <si>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</si>
  <si>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</si>
  <si>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</si>
  <si>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</si>
  <si>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</si>
  <si>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</si>
  <si>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</si>
  <si>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</si>
  <si>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</si>
  <si>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</si>
  <si>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</si>
  <si>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</si>
  <si>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</si>
  <si>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</si>
  <si>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</si>
  <si>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</si>
  <si>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</si>
  <si>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</si>
  <si>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</si>
  <si>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</si>
  <si>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</si>
  <si>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</si>
  <si>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</si>
  <si>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</si>
  <si>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</si>
  <si>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</si>
  <si>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</si>
  <si>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</si>
  <si>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</si>
  <si>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</si>
  <si>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</si>
  <si>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</si>
  <si>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</si>
  <si>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</si>
  <si>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</si>
  <si>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</si>
  <si>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</si>
  <si>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</si>
  <si>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</si>
  <si>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</si>
  <si>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</si>
  <si>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</si>
  <si>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</si>
  <si>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</si>
  <si>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</si>
  <si>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</si>
  <si>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</si>
  <si>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</si>
  <si>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</si>
  <si>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</si>
  <si>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</si>
  <si>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</si>
  <si>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</si>
  <si>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</si>
  <si>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</si>
  <si>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</si>
  <si>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</si>
  <si>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</si>
  <si>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</si>
  <si>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</si>
  <si>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</si>
  <si>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</si>
  <si>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</si>
  <si>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</si>
  <si>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</si>
  <si>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</si>
  <si>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</si>
  <si>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</si>
  <si>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</si>
  <si>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</si>
  <si>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</si>
  <si>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</si>
  <si>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</si>
  <si>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</si>
  <si>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</si>
  <si>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</si>
  <si>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</si>
  <si>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</si>
  <si>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</si>
  <si>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</si>
  <si>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</si>
  <si>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</si>
  <si>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</si>
  <si>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</si>
  <si>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</si>
  <si>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</si>
  <si>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</si>
  <si>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</si>
  <si>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</si>
  <si>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</si>
  <si>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</si>
  <si>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</si>
  <si>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</si>
  <si>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</si>
  <si>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</si>
  <si>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</si>
  <si>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</si>
  <si>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</si>
  <si>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</si>
  <si>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</si>
  <si>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</si>
  <si>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</si>
  <si>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</si>
  <si>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</si>
  <si>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</si>
  <si>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</si>
  <si>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</si>
  <si>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</si>
  <si>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</si>
  <si>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</si>
  <si>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</si>
  <si>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</si>
  <si>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</si>
  <si>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</si>
  <si>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</si>
  <si>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</si>
  <si>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</si>
  <si>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</si>
  <si>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</si>
  <si>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</si>
  <si>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</si>
  <si>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</si>
  <si>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</si>
  <si>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</si>
  <si>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</si>
  <si>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</si>
  <si>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</si>
  <si>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</si>
  <si>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</si>
  <si>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</si>
  <si>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</si>
  <si>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</si>
  <si>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</si>
  <si>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</si>
  <si>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</si>
  <si>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</si>
  <si>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</si>
  <si>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</si>
  <si>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</si>
  <si>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</si>
  <si>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</si>
  <si>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</si>
  <si>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</si>
  <si>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</si>
  <si>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</si>
  <si>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</si>
  <si>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</si>
  <si>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</si>
  <si>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</si>
  <si>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</si>
  <si>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</si>
  <si>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</si>
  <si>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</si>
  <si>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</si>
  <si>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</si>
  <si>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</si>
  <si>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</si>
  <si>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</si>
  <si>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</si>
  <si>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</si>
  <si>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</si>
  <si>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</si>
  <si>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</si>
  <si>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</si>
  <si>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</si>
  <si>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</si>
  <si>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</si>
  <si>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</si>
  <si>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</si>
  <si>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</si>
  <si>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</si>
  <si>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</si>
  <si>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</si>
  <si>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</si>
  <si>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</si>
  <si>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</si>
  <si>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</si>
  <si>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</si>
  <si>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</si>
  <si>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</si>
  <si>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</si>
  <si>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</si>
  <si>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</si>
  <si>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</si>
  <si>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</si>
  <si>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</si>
  <si>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</si>
  <si>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</si>
  <si>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</si>
  <si>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</si>
  <si>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</si>
  <si>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</si>
  <si>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</si>
  <si>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</si>
  <si>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</si>
  <si>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</si>
  <si>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</si>
  <si>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</si>
  <si>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</si>
  <si>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</si>
  <si>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</si>
  <si>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</si>
  <si>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</si>
  <si>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</si>
  <si>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</si>
  <si>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</si>
  <si>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</si>
  <si>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</si>
  <si>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</si>
  <si>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</si>
  <si>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</si>
  <si>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</si>
  <si>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</si>
  <si>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</si>
  <si>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</si>
  <si>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</si>
  <si>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</si>
  <si>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</si>
  <si>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</si>
  <si>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</si>
  <si>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</si>
  <si>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</si>
  <si>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</si>
  <si>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</si>
  <si>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</si>
  <si>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</si>
  <si>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</si>
  <si>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</si>
  <si>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</si>
  <si>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</si>
  <si>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</si>
  <si>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</si>
  <si>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</si>
  <si>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</si>
  <si>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</si>
  <si>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</si>
  <si>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</si>
  <si>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</si>
  <si>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</si>
  <si>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</si>
  <si>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</si>
  <si>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</si>
  <si>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</si>
  <si>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</si>
  <si>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</si>
  <si>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</si>
  <si>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</si>
  <si>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</si>
  <si>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</si>
  <si>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</si>
  <si>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</si>
  <si>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</si>
  <si>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</si>
  <si>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</si>
  <si>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</si>
  <si>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</si>
  <si>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</si>
  <si>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</si>
  <si>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</si>
  <si>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</si>
  <si>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</si>
  <si>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</si>
  <si>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</si>
  <si>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</si>
  <si>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</si>
  <si>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</si>
  <si>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</si>
  <si>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</si>
  <si>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</si>
  <si>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</si>
  <si>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</si>
  <si>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</si>
  <si>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</si>
  <si>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</si>
  <si>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</si>
  <si>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</si>
  <si>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</si>
  <si>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</si>
  <si>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</si>
  <si>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</si>
  <si>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</si>
  <si>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</si>
  <si>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</si>
  <si>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</si>
  <si>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</si>
  <si>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</si>
  <si>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</si>
  <si>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</si>
  <si>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</si>
  <si>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</si>
  <si>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</si>
  <si>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</si>
  <si>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</si>
  <si>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</si>
  <si>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</si>
  <si>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</si>
  <si>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</si>
  <si>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</si>
  <si>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</si>
  <si>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</si>
  <si>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</si>
  <si>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</si>
  <si>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</si>
  <si>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</si>
  <si>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</si>
  <si>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</si>
  <si>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</si>
  <si>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</si>
  <si>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</si>
  <si>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</si>
  <si>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</si>
  <si>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</si>
  <si>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</si>
  <si>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</si>
  <si>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</si>
  <si>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</si>
  <si>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</si>
  <si>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</si>
  <si>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</si>
  <si>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</si>
  <si>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</si>
  <si>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</si>
  <si>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</si>
  <si>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</si>
  <si>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</si>
  <si>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</si>
  <si>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</si>
  <si>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</si>
  <si>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</si>
  <si>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</si>
  <si>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</si>
  <si>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</si>
  <si>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</si>
  <si>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</si>
  <si>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</si>
  <si>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</si>
  <si>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</si>
  <si>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</si>
  <si>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</si>
  <si>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</si>
  <si>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</si>
  <si>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</si>
  <si>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</si>
  <si>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</si>
  <si>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</si>
  <si>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</si>
  <si>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</si>
  <si>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</si>
  <si>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</si>
  <si>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</si>
  <si>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</si>
  <si>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</si>
  <si>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</si>
  <si>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</si>
  <si>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</si>
  <si>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</si>
  <si>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</si>
  <si>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</si>
  <si>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</si>
  <si>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</si>
  <si>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</si>
  <si>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</si>
  <si>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</si>
  <si>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</si>
  <si>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</si>
  <si>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</si>
  <si>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</si>
  <si>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</si>
  <si>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</si>
  <si>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</si>
  <si>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</si>
  <si>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</si>
  <si>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</si>
  <si>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</si>
  <si>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</si>
  <si>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</si>
  <si>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</si>
  <si>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</si>
  <si>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</si>
  <si>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</si>
  <si>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</si>
  <si>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</si>
  <si>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</si>
  <si>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</si>
  <si>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</si>
  <si>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</si>
  <si>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</si>
  <si>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</si>
  <si>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</si>
  <si>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</si>
  <si>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</si>
  <si>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</si>
  <si>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</si>
  <si>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</si>
  <si>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</si>
  <si>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</si>
  <si>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</si>
  <si>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</si>
  <si>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</si>
  <si>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</si>
  <si>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</si>
  <si>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</si>
  <si>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</si>
  <si>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</si>
  <si>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</si>
  <si>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</si>
  <si>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</si>
  <si>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</si>
  <si>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</si>
  <si>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</si>
  <si>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</si>
  <si>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</si>
  <si>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</si>
  <si>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</si>
  <si>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</si>
  <si>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</si>
  <si>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</si>
  <si>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</si>
  <si>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</si>
  <si>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</si>
  <si>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</si>
  <si>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</si>
  <si>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</si>
  <si>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</si>
  <si>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</si>
  <si>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</si>
  <si>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</si>
  <si>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</si>
  <si>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</si>
  <si>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</si>
  <si>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</si>
  <si>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</si>
  <si>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</si>
  <si>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</si>
  <si>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</si>
  <si>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</si>
  <si>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</si>
  <si>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</si>
  <si>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</si>
  <si>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</si>
  <si>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</si>
  <si>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</si>
  <si>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</si>
  <si>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</si>
  <si>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</si>
  <si>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</si>
  <si>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</si>
  <si>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</si>
  <si>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</si>
  <si>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</si>
  <si>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</si>
  <si>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</si>
  <si>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</si>
  <si>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</si>
  <si>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</si>
  <si>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</si>
  <si>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</si>
  <si>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</si>
  <si>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</si>
  <si>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</si>
  <si>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</si>
  <si>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</si>
  <si>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</si>
  <si>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</si>
  <si>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</si>
  <si>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</si>
  <si>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</si>
  <si>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</si>
  <si>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</si>
  <si>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</si>
  <si>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</si>
  <si>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</si>
  <si>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</si>
  <si>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</si>
  <si>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</si>
  <si>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</si>
  <si>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</si>
  <si>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</si>
  <si>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</si>
  <si>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</si>
  <si>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</si>
  <si>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</si>
  <si>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</si>
  <si>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</si>
  <si>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</si>
  <si>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</si>
  <si>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</si>
  <si>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</si>
  <si>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</si>
  <si>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</si>
  <si>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</si>
  <si>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</si>
  <si>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</si>
  <si>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</si>
  <si>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</si>
  <si>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</si>
  <si>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</si>
  <si>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</si>
  <si>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</si>
  <si>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</si>
  <si>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</si>
  <si>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</si>
  <si>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</si>
  <si>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</si>
  <si>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</si>
  <si>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</si>
  <si>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</si>
  <si>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</si>
  <si>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</si>
  <si>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</si>
  <si>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</si>
  <si>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</si>
  <si>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</si>
  <si>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</si>
  <si>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</si>
  <si>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</si>
  <si>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</si>
  <si>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</si>
  <si>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</si>
  <si>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</si>
  <si>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</si>
  <si>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</si>
  <si>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</si>
  <si>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</si>
  <si>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</si>
  <si>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</si>
  <si>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</si>
  <si>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</si>
  <si>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</si>
  <si>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</si>
  <si>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</si>
  <si>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</si>
  <si>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</si>
  <si>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</si>
  <si>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</si>
  <si>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</si>
  <si>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</si>
  <si>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</si>
  <si>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</si>
  <si>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</si>
  <si>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</si>
  <si>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</si>
  <si>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</si>
  <si>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</si>
  <si>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</si>
  <si>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</si>
  <si>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</si>
  <si>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</si>
  <si>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</si>
  <si>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</si>
  <si>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</si>
  <si>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</si>
  <si>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</si>
  <si>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</si>
  <si>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</si>
  <si>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</si>
  <si>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</si>
  <si>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</si>
  <si>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</si>
  <si>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</si>
  <si>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</si>
  <si>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</si>
  <si>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</si>
  <si>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</si>
  <si>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</si>
  <si>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</si>
  <si>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</si>
  <si>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</si>
  <si>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</si>
  <si>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</si>
  <si>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</si>
  <si>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</si>
  <si>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</si>
  <si>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</si>
  <si>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</si>
  <si>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</si>
  <si>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</si>
  <si>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</si>
  <si>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</si>
  <si>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</si>
  <si>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</si>
  <si>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</si>
  <si>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</si>
  <si>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</si>
  <si>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</si>
  <si>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</si>
  <si>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</si>
  <si>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</si>
  <si>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</si>
  <si>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</si>
  <si>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</si>
  <si>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</si>
  <si>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</si>
  <si>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</si>
  <si>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</si>
  <si>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</si>
  <si>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</si>
  <si>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</si>
  <si>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</si>
  <si>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</si>
  <si>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</si>
  <si>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</si>
  <si>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</si>
  <si>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</si>
  <si>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</si>
  <si>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</si>
  <si>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</si>
  <si>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</si>
  <si>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</si>
  <si>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</si>
  <si>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</si>
  <si>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</si>
  <si>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</si>
  <si>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</si>
  <si>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</si>
  <si>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</si>
  <si>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</si>
  <si>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</si>
  <si>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</si>
  <si>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</si>
  <si>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</si>
  <si>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</si>
  <si>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</si>
  <si>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</si>
  <si>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</si>
  <si>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</si>
  <si>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</si>
  <si>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</si>
  <si>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</si>
  <si>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</si>
  <si>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</si>
  <si>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</si>
  <si>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</si>
  <si>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</si>
  <si>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</si>
  <si>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</si>
  <si>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</si>
  <si>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</si>
  <si>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</si>
  <si>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</si>
  <si>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</si>
  <si>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</si>
  <si>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</si>
  <si>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</si>
  <si>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</si>
  <si>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</si>
  <si>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</si>
  <si>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</si>
  <si>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</si>
  <si>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</si>
  <si>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</si>
  <si>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</si>
  <si>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</si>
  <si>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</si>
  <si>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</si>
  <si>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</si>
  <si>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</si>
  <si>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</si>
  <si>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</si>
  <si>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</si>
  <si>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</si>
  <si>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</si>
  <si>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</si>
  <si>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</si>
  <si>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</si>
  <si>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</si>
  <si>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</si>
  <si>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</si>
  <si>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</si>
  <si>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</si>
  <si>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</si>
  <si>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</si>
  <si>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</si>
  <si>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</si>
  <si>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</si>
  <si>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</si>
  <si>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</si>
  <si>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</si>
  <si>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</si>
  <si>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</si>
  <si>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</si>
  <si>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</si>
  <si>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</si>
  <si>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</si>
  <si>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</si>
  <si>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</si>
  <si>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</si>
  <si>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</si>
  <si>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</si>
  <si>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</si>
  <si>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</si>
  <si>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</si>
  <si>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</si>
  <si>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</si>
  <si>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</si>
  <si>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</si>
  <si>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</si>
  <si>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</si>
  <si>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</si>
  <si>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</si>
  <si>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</si>
  <si>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</si>
  <si>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</si>
  <si>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</si>
  <si>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</si>
  <si>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</si>
  <si>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</si>
  <si>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</si>
  <si>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</si>
  <si>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</si>
  <si>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</si>
  <si>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</si>
  <si>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</si>
  <si>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</si>
  <si>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</si>
  <si>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</si>
  <si>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</si>
  <si>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</si>
  <si>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</si>
  <si>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</si>
  <si>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</si>
  <si>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</si>
  <si>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</si>
  <si>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</si>
  <si>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</si>
  <si>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</si>
  <si>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</si>
  <si>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</si>
  <si>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</si>
  <si>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</si>
  <si>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</si>
  <si>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</si>
  <si>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</si>
  <si>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</si>
  <si>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</si>
  <si>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</si>
  <si>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</si>
  <si>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</si>
  <si>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</si>
  <si>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</si>
  <si>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</si>
  <si>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</si>
  <si>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</si>
  <si>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</si>
  <si>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</si>
  <si>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</si>
  <si>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</si>
  <si>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</si>
  <si>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</si>
  <si>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</si>
  <si>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</si>
  <si>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</si>
  <si>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</si>
  <si>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</si>
  <si>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</si>
  <si>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</si>
  <si>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</si>
  <si>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</si>
  <si>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</si>
  <si>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</si>
  <si>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</si>
  <si>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</si>
  <si>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</si>
  <si>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</si>
  <si>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</si>
  <si>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</si>
  <si>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</si>
  <si>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</si>
  <si>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</si>
  <si>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</si>
  <si>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</si>
  <si>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</si>
  <si>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</si>
  <si>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</si>
  <si>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</si>
  <si>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</si>
  <si>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</si>
  <si>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</si>
  <si>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</si>
  <si>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</si>
  <si>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</si>
  <si>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</si>
  <si>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</si>
  <si>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</si>
  <si>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</si>
  <si>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</si>
  <si>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</si>
  <si>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</si>
  <si>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</si>
  <si>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</si>
  <si>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</si>
  <si>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</si>
  <si>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</si>
  <si>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</si>
  <si>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</si>
  <si>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</si>
  <si>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</si>
  <si>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</si>
  <si>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</si>
  <si>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</si>
  <si>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</si>
  <si>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</si>
  <si>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</si>
  <si>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</si>
  <si>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</si>
  <si>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</si>
  <si>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</si>
  <si>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</si>
  <si>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</si>
  <si>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</si>
  <si>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</si>
  <si>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</si>
  <si>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</si>
  <si>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</si>
  <si>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</si>
  <si>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</si>
  <si>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</si>
  <si>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</si>
  <si>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</si>
  <si>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</si>
  <si>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</si>
  <si>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</si>
  <si>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</si>
  <si>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</si>
  <si>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</si>
  <si>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</si>
  <si>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</si>
  <si>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</si>
  <si>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</si>
  <si>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</si>
  <si>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</si>
  <si>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</si>
  <si>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</si>
  <si>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</si>
  <si>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</si>
  <si>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</si>
  <si>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</si>
  <si>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</si>
  <si>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</si>
  <si>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</si>
  <si>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</si>
  <si>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</si>
  <si>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</si>
  <si>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</si>
  <si>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</si>
  <si>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</si>
  <si>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</si>
  <si>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</si>
  <si>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</si>
  <si>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</si>
  <si>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</si>
  <si>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</si>
  <si>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</si>
  <si>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</si>
  <si>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</si>
  <si>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</si>
  <si>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</si>
  <si>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</si>
  <si>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</si>
  <si>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</si>
  <si>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</si>
  <si>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</si>
  <si>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</si>
  <si>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</si>
  <si>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</si>
  <si>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</si>
  <si>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</si>
  <si>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</si>
  <si>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</si>
  <si>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</si>
  <si>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</si>
  <si>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</si>
  <si>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</si>
  <si>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</si>
  <si>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</si>
  <si>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</si>
  <si>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</si>
  <si>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</si>
  <si>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</si>
  <si>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</si>
  <si>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</si>
  <si>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</si>
  <si>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</si>
  <si>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</si>
  <si>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</si>
  <si>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</si>
  <si>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</si>
  <si>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</si>
  <si>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</si>
  <si>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</si>
  <si>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</si>
  <si>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</si>
  <si>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</si>
  <si>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</si>
  <si>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</si>
  <si>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</si>
  <si>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</si>
  <si>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</si>
  <si>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</si>
  <si>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</si>
  <si>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</si>
  <si>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</si>
  <si>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</si>
  <si>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</si>
  <si>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</si>
  <si>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</si>
  <si>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</si>
  <si>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</si>
  <si>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</si>
  <si>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</si>
  <si>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</si>
  <si>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</si>
  <si>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</si>
  <si>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</si>
  <si>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</si>
  <si>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</si>
  <si>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</si>
  <si>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</si>
  <si>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</si>
  <si>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</si>
  <si>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</si>
  <si>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</si>
  <si>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</si>
  <si>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</si>
  <si>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</si>
  <si>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</si>
  <si>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</si>
  <si>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</si>
  <si>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</si>
  <si>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</si>
  <si>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</si>
  <si>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</si>
  <si>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</si>
  <si>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</si>
  <si>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</si>
  <si>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</si>
  <si>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</si>
  <si>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</si>
  <si>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</si>
  <si>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</si>
  <si>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</si>
  <si>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</si>
  <si>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</si>
  <si>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</si>
  <si>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</si>
  <si>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</si>
  <si>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</si>
  <si>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</si>
  <si>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</si>
  <si>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</si>
  <si>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</si>
  <si>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</si>
  <si>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</si>
  <si>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</si>
  <si>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</si>
  <si>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</si>
  <si>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</si>
  <si>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</si>
  <si>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</si>
  <si>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</si>
  <si>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</si>
  <si>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</si>
  <si>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</si>
  <si>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</si>
  <si>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</si>
  <si>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</si>
  <si>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</si>
  <si>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</si>
  <si>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</si>
  <si>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</si>
  <si>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</si>
  <si>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</si>
  <si>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</si>
  <si>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</si>
  <si>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</si>
  <si>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</si>
  <si>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</si>
  <si>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</si>
  <si>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</si>
  <si>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</si>
  <si>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</si>
  <si>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</si>
  <si>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</si>
  <si>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</si>
  <si>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</si>
  <si>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</si>
  <si>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</si>
  <si>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</si>
  <si>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</si>
  <si>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</si>
  <si>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</si>
  <si>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</si>
  <si>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</si>
  <si>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</si>
  <si>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</si>
  <si>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</si>
  <si>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</si>
  <si>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</si>
  <si>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</si>
  <si>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</si>
  <si>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</si>
  <si>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</si>
  <si>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</si>
  <si>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</si>
  <si>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</si>
  <si>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</si>
  <si>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</si>
  <si>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</si>
  <si>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</si>
  <si>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</si>
  <si>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</si>
  <si>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</si>
  <si>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</si>
  <si>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</si>
  <si>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</si>
  <si>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</si>
  <si>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</si>
  <si>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</si>
  <si>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</si>
  <si>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</si>
  <si>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</si>
  <si>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</si>
  <si>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</si>
  <si>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</si>
  <si>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</si>
  <si>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</si>
  <si>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</si>
  <si>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</si>
  <si>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</si>
  <si>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</si>
  <si>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</si>
  <si>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</si>
  <si>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</si>
  <si>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</si>
  <si>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</si>
  <si>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</si>
  <si>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</si>
  <si>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</si>
  <si>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</si>
  <si>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</si>
  <si>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</si>
  <si>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</si>
  <si>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</si>
  <si>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</si>
  <si>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</si>
  <si>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</si>
  <si>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</si>
  <si>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</si>
  <si>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</si>
  <si>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</si>
  <si>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</si>
  <si>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</si>
  <si>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</si>
  <si>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</si>
  <si>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</si>
  <si>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</si>
  <si>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</si>
  <si>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</si>
  <si>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</si>
  <si>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</si>
  <si>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</si>
  <si>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</si>
  <si>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</si>
  <si>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</si>
  <si>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</si>
  <si>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</si>
  <si>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</si>
  <si>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</si>
  <si>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</si>
  <si>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</si>
  <si>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</si>
  <si>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</si>
  <si>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</si>
  <si>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</si>
  <si>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</si>
  <si>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</si>
  <si>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</si>
  <si>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</si>
  <si>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</si>
  <si>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</si>
  <si>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</si>
  <si>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</si>
  <si>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</si>
  <si>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</si>
  <si>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</si>
  <si>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</si>
  <si>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</si>
  <si>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</si>
  <si>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</si>
  <si>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</si>
  <si>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</si>
  <si>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</si>
  <si>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</si>
  <si>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</si>
  <si>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</si>
  <si>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</si>
  <si>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</si>
  <si>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</si>
  <si>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</si>
  <si>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</si>
  <si>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</si>
  <si>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</si>
  <si>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</si>
  <si>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</si>
  <si>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</si>
  <si>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</si>
  <si>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</si>
  <si>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</si>
  <si>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</si>
  <si>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</si>
  <si>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</si>
  <si>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</si>
  <si>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</si>
  <si>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</si>
  <si>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</si>
  <si>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</si>
  <si>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</si>
  <si>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</si>
  <si>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</si>
  <si>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</si>
  <si>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</si>
  <si>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</si>
  <si>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</si>
  <si>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</si>
  <si>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</si>
  <si>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</si>
  <si>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</si>
  <si>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</si>
  <si>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</si>
  <si>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</si>
  <si>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</si>
  <si>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</si>
  <si>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</si>
  <si>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</si>
  <si>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</si>
  <si>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</si>
  <si>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</si>
  <si>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</si>
  <si>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</si>
  <si>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</si>
  <si>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</si>
  <si>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</si>
  <si>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</si>
  <si>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</si>
  <si>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</si>
  <si>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</si>
  <si>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</si>
  <si>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</si>
  <si>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</si>
  <si>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</si>
  <si>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</si>
  <si>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</si>
  <si>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</si>
  <si>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</si>
  <si>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</si>
  <si>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</si>
  <si>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</si>
  <si>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</si>
  <si>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</si>
  <si>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</si>
  <si>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</si>
  <si>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</si>
  <si>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</si>
  <si>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</si>
  <si>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</si>
  <si>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</si>
  <si>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</si>
  <si>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</si>
  <si>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</si>
  <si>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</si>
  <si>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</si>
  <si>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</si>
  <si>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</si>
  <si>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</si>
  <si>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</si>
  <si>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</si>
  <si>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</si>
  <si>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</si>
  <si>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</si>
  <si>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</si>
  <si>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</si>
  <si>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</si>
  <si>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</si>
  <si>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</si>
  <si>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</si>
  <si>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</si>
  <si>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</si>
  <si>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</si>
  <si>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</si>
  <si>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</si>
  <si>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</si>
  <si>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</si>
  <si>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</si>
  <si>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</si>
  <si>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</si>
  <si>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</si>
  <si>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</si>
  <si>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</si>
  <si>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</si>
  <si>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</si>
  <si>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</si>
  <si>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</si>
  <si>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</si>
  <si>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</si>
  <si>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</si>
  <si>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</si>
  <si>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</si>
  <si>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</si>
  <si>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</si>
  <si>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</si>
  <si>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</si>
  <si>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</si>
  <si>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</si>
  <si>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</si>
  <si>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</si>
  <si>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</si>
  <si>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</si>
  <si>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</si>
  <si>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</si>
  <si>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</si>
  <si>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</si>
  <si>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</si>
  <si>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</si>
  <si>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</si>
  <si>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</si>
  <si>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</si>
  <si>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</si>
  <si>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</si>
  <si>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</si>
  <si>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</si>
  <si>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</si>
  <si>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</si>
  <si>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</si>
  <si>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</si>
  <si>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</si>
  <si>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</si>
  <si>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</si>
  <si>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</si>
  <si>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</si>
  <si>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</si>
  <si>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</si>
  <si>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</si>
  <si>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</si>
  <si>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</si>
  <si>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</si>
  <si>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</si>
  <si>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</si>
  <si>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</si>
  <si>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</si>
  <si>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</si>
  <si>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</si>
  <si>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</si>
  <si>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</si>
  <si>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</si>
  <si>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</si>
  <si>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</si>
  <si>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</si>
  <si>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</si>
  <si>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</si>
  <si>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</si>
  <si>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</si>
  <si>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</si>
  <si>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</si>
  <si>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</si>
  <si>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</si>
  <si>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</si>
  <si>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</si>
  <si>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</si>
  <si>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</si>
  <si>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</si>
  <si>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</si>
  <si>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</si>
  <si>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</si>
  <si>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</si>
  <si>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</si>
  <si>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</si>
  <si>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</si>
  <si>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</si>
  <si>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</si>
  <si>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</si>
  <si>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</si>
  <si>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</si>
  <si>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</si>
  <si>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</si>
  <si>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</si>
  <si>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</si>
  <si>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</si>
  <si>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</si>
  <si>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</si>
  <si>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</si>
  <si>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</si>
  <si>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</si>
  <si>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</si>
  <si>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</si>
  <si>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</si>
  <si>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</si>
  <si>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</si>
  <si>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</si>
  <si>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</si>
  <si>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</si>
  <si>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</si>
  <si>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</si>
  <si>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</si>
  <si>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</si>
  <si>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</si>
  <si>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</si>
  <si>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</si>
  <si>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</si>
  <si>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</si>
  <si>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</si>
  <si>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</si>
  <si>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</si>
  <si>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</si>
  <si>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</si>
  <si>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</si>
  <si>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</si>
  <si>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</si>
  <si>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</si>
  <si>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</si>
  <si>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</si>
  <si>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</si>
  <si>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</si>
  <si>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</si>
  <si>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</si>
  <si>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</si>
  <si>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</si>
  <si>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</si>
  <si>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</si>
  <si>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</si>
  <si>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</si>
  <si>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</si>
  <si>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</si>
  <si>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</si>
  <si>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</si>
  <si>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</si>
  <si>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</si>
  <si>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</si>
  <si>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</si>
  <si>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</si>
  <si>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</si>
  <si>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</si>
  <si>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</si>
  <si>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</si>
  <si>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</si>
  <si>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</si>
  <si>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</si>
  <si>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</si>
  <si>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</si>
  <si>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</si>
  <si>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</si>
  <si>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</si>
  <si>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</si>
  <si>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</si>
  <si>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</si>
  <si>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</si>
  <si>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</si>
  <si>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</si>
  <si>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</si>
  <si>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</si>
  <si>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</si>
  <si>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</si>
  <si>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</si>
  <si>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</si>
  <si>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</si>
  <si>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</si>
  <si>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</si>
  <si>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</si>
  <si>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</si>
  <si>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</si>
  <si>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</si>
  <si>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</si>
  <si>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</si>
  <si>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</si>
  <si>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</si>
  <si>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</si>
  <si>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</si>
  <si>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</si>
  <si>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</si>
  <si>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</si>
  <si>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</si>
  <si>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</si>
  <si>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</si>
  <si>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</si>
  <si>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</si>
  <si>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</si>
  <si>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</si>
  <si>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</si>
  <si>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</si>
  <si>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</si>
  <si>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</si>
  <si>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</si>
  <si>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</si>
  <si>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</si>
  <si>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</si>
  <si>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</si>
  <si>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</si>
  <si>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</si>
  <si>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</si>
  <si>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</si>
  <si>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</si>
  <si>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</si>
  <si>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</si>
  <si>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</si>
  <si>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</si>
  <si>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</si>
  <si>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</si>
  <si>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</si>
  <si>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</si>
  <si>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</si>
  <si>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</si>
  <si>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</si>
  <si>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</si>
  <si>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</si>
  <si>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</si>
  <si>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</si>
  <si>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</si>
  <si>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</si>
  <si>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</si>
  <si>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</si>
  <si>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</si>
  <si>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</si>
  <si>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</si>
  <si>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</si>
  <si>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</si>
  <si>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</si>
  <si>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</si>
  <si>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</si>
  <si>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</si>
  <si>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</si>
  <si>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</si>
  <si>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</si>
  <si>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</si>
  <si>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</si>
  <si>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</si>
  <si>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</si>
  <si>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</si>
  <si>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</si>
  <si>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</si>
  <si>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</si>
  <si>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</si>
  <si>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</si>
  <si>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</si>
  <si>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</si>
  <si>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</si>
  <si>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</si>
  <si>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</si>
  <si>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</si>
  <si>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</si>
  <si>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</si>
  <si>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</si>
  <si>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</si>
  <si>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</si>
  <si>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</si>
  <si>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</si>
  <si>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</si>
  <si>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</si>
  <si>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</si>
  <si>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</si>
  <si>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</si>
  <si>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</si>
  <si>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</si>
  <si>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</si>
  <si>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</si>
  <si>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</si>
  <si>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</si>
  <si>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</si>
  <si>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</si>
  <si>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</si>
  <si>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</si>
  <si>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</si>
  <si>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</si>
  <si>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</si>
  <si>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</si>
  <si>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</si>
  <si>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</si>
  <si>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</si>
  <si>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</si>
  <si>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</si>
  <si>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</si>
  <si>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</si>
  <si>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</si>
  <si>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</si>
  <si>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</si>
  <si>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</si>
  <si>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</si>
  <si>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</si>
  <si>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</si>
  <si>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</si>
  <si>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</si>
  <si>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</si>
  <si>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</si>
  <si>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</si>
  <si>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</si>
  <si>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</si>
  <si>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</si>
  <si>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</si>
  <si>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</si>
  <si>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</si>
  <si>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</si>
  <si>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</si>
  <si>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</si>
  <si>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</si>
  <si>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</si>
  <si>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</si>
  <si>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</si>
  <si>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</si>
  <si>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</si>
  <si>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</si>
  <si>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</si>
  <si>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</si>
  <si>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</si>
  <si>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</si>
  <si>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</si>
  <si>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</si>
  <si>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</si>
  <si>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</si>
  <si>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</si>
  <si>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</si>
  <si>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</si>
  <si>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</si>
  <si>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</si>
  <si>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</si>
  <si>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</si>
  <si>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</si>
  <si>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</si>
  <si>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</si>
  <si>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</si>
  <si>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</si>
  <si>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</si>
  <si>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</si>
  <si>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</si>
  <si>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</si>
  <si>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</si>
  <si>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</si>
  <si>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</si>
  <si>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</si>
  <si>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</si>
  <si>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</si>
  <si>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</si>
  <si>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</si>
  <si>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</si>
  <si>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</si>
  <si>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</si>
  <si>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</si>
  <si>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</si>
  <si>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</si>
  <si>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</si>
  <si>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</si>
  <si>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</si>
  <si>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</si>
  <si>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</si>
  <si>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</si>
  <si>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</si>
  <si>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</si>
  <si>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</si>
  <si>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</si>
  <si>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</si>
  <si>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</si>
  <si>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</si>
  <si>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</si>
  <si>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</si>
  <si>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</si>
  <si>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</si>
  <si>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</si>
  <si>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</si>
  <si>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</si>
  <si>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</si>
  <si>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</si>
  <si>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</si>
  <si>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</si>
  <si>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</si>
  <si>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</si>
  <si>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</si>
  <si>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</si>
  <si>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</si>
  <si>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</si>
  <si>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</si>
  <si>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</si>
  <si>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</si>
  <si>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</si>
  <si>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</si>
  <si>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</si>
  <si>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</si>
  <si>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</si>
  <si>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</si>
  <si>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</si>
  <si>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</si>
  <si>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</si>
  <si>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</si>
  <si>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</si>
  <si>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</si>
  <si>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</si>
  <si>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</si>
  <si>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</si>
  <si>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</si>
  <si>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</si>
  <si>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</si>
  <si>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</si>
  <si>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</si>
  <si>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</si>
  <si>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</si>
  <si>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</si>
  <si>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</si>
  <si>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</si>
  <si>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</si>
  <si>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</si>
  <si>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</si>
  <si>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</si>
  <si>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</si>
  <si>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</si>
  <si>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</si>
  <si>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</si>
  <si>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</si>
  <si>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</si>
  <si>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</si>
  <si>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</si>
  <si>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</si>
  <si>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</si>
  <si>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</si>
  <si>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</si>
  <si>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</si>
  <si>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</si>
  <si>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</si>
  <si>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</si>
  <si>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</si>
  <si>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</si>
  <si>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</si>
  <si>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</si>
  <si>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</si>
  <si>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</si>
  <si>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</si>
  <si>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</si>
  <si>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</si>
  <si>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</si>
  <si>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</si>
  <si>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</si>
  <si>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</si>
  <si>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</si>
  <si>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</si>
  <si>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</si>
  <si>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</si>
  <si>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</si>
  <si>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</si>
  <si>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</si>
  <si>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</si>
  <si>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</si>
  <si>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</si>
  <si>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</si>
  <si>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</si>
  <si>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</si>
  <si>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</si>
  <si>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</si>
  <si>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</si>
  <si>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</si>
  <si>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</si>
  <si>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</si>
  <si>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</si>
  <si>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</si>
  <si>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</si>
  <si>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</si>
  <si>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</si>
  <si>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</si>
  <si>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</si>
  <si>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</si>
  <si>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</si>
  <si>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</si>
  <si>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</si>
  <si>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</si>
  <si>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</si>
  <si>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</si>
  <si>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</si>
  <si>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</si>
  <si>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</si>
  <si>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</si>
  <si>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</si>
  <si>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</si>
  <si>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</si>
  <si>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</si>
  <si>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</si>
  <si>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</si>
  <si>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</si>
  <si>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</si>
  <si>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</si>
  <si>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</si>
  <si>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</si>
  <si>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</si>
  <si>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</si>
  <si>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</si>
  <si>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</si>
  <si>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</si>
  <si>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</si>
  <si>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</si>
  <si>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</si>
  <si>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</si>
  <si>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</si>
  <si>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</si>
  <si>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</si>
  <si>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</si>
  <si>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</si>
  <si>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</si>
  <si>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</si>
  <si>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</si>
  <si>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</si>
  <si>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</si>
  <si>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</si>
  <si>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</si>
  <si>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</si>
  <si>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</si>
  <si>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</si>
  <si>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</si>
  <si>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</si>
  <si>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</si>
  <si>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</si>
  <si>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</si>
  <si>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</si>
  <si>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</si>
  <si>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</si>
  <si>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</si>
  <si>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</si>
  <si>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</si>
  <si>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</si>
  <si>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</si>
  <si>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</si>
  <si>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</si>
  <si>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</si>
  <si>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</si>
  <si>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</si>
  <si>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</si>
  <si>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</si>
  <si>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</si>
  <si>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</si>
  <si>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</si>
  <si>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</si>
  <si>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</si>
  <si>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</si>
  <si>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</si>
  <si>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</si>
  <si>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</si>
  <si>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</si>
  <si>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</si>
  <si>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</si>
  <si>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</si>
  <si>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</si>
  <si>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</si>
  <si>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</si>
  <si>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</si>
  <si>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</si>
  <si>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</si>
  <si>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</si>
  <si>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</si>
  <si>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</si>
  <si>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</si>
  <si>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</si>
  <si>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</si>
  <si>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</si>
  <si>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</si>
  <si>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</si>
  <si>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</si>
  <si>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</si>
  <si>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</si>
  <si>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</si>
  <si>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</si>
  <si>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</si>
  <si>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</si>
  <si>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</si>
  <si>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</si>
  <si>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</si>
  <si>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</si>
  <si>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Years</t>
  </si>
  <si>
    <t>Name</t>
  </si>
  <si>
    <t xml:space="preserve"> Goal</t>
  </si>
  <si>
    <t>Pledge</t>
  </si>
  <si>
    <t>Successful</t>
  </si>
  <si>
    <t>Failed</t>
  </si>
  <si>
    <t>Mean Goal</t>
  </si>
  <si>
    <t>Median Goal</t>
  </si>
  <si>
    <t>Mean Pledged</t>
  </si>
  <si>
    <t>Median Pledged</t>
  </si>
  <si>
    <t>Standard Deviation of Goal</t>
  </si>
  <si>
    <t>Upper Quartile of Goal</t>
  </si>
  <si>
    <t>Lower Quartile of Goal</t>
  </si>
  <si>
    <t>IQR of Goal</t>
  </si>
  <si>
    <t>Standard Deviation of Pledge</t>
  </si>
  <si>
    <t>Lower Quartile of Pledge</t>
  </si>
  <si>
    <t>IQR of Pledge</t>
  </si>
  <si>
    <t>Upper Quartile of Pledge</t>
  </si>
  <si>
    <t>(Multiple Items)</t>
  </si>
  <si>
    <t>Count of id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</si>
  <si>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</si>
  <si>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</si>
  <si>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</si>
  <si>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</si>
  <si>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</si>
  <si>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</si>
  <si>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</si>
  <si>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</si>
  <si>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</si>
  <si>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</si>
  <si>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</si>
  <si>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</si>
  <si>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</si>
  <si>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</si>
  <si>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</si>
  <si>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</si>
  <si>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</si>
  <si>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</si>
  <si>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Greather than 50000</t>
  </si>
  <si>
    <t>45000 to 49999</t>
  </si>
  <si>
    <t xml:space="preserve">Percentage Successful </t>
  </si>
  <si>
    <t xml:space="preserve">Percentage Failed </t>
  </si>
  <si>
    <t xml:space="preserve">Percentage Canceled </t>
  </si>
  <si>
    <t xml:space="preserve">Number Successful </t>
  </si>
  <si>
    <t xml:space="preserve">Number Failed </t>
  </si>
  <si>
    <t xml:space="preserve">Number Canceled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</si>
</sst>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on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3" formatCode="0%"/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4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Percentage Successful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Greather than 50000</c:v>
              </c:pt>
            </c:strLit>
          </c:cat>
          <c:val>
            <c:numLit>
              <c:formatCode>General</c:formatCode>
              <c:ptCount val="12"/>
              <c:pt idx="0">
                <c:v>0.75806451612903225</c:v>
              </c:pt>
              <c:pt idx="1">
                <c:v>0.72659176029962547</c:v>
              </c:pt>
              <c:pt idx="2">
                <c:v>0.55029585798816572</c:v>
              </c:pt>
              <c:pt idx="3">
                <c:v>0.54166666666666663</c:v>
              </c:pt>
              <c:pt idx="4">
                <c:v>0.5</c:v>
              </c:pt>
              <c:pt idx="5">
                <c:v>0.45</c:v>
              </c:pt>
              <c:pt idx="6">
                <c:v>0.2</c:v>
              </c:pt>
              <c:pt idx="7">
                <c:v>0.27272727272727271</c:v>
              </c:pt>
              <c:pt idx="8">
                <c:v>0.66666666666666663</c:v>
              </c:pt>
              <c:pt idx="9">
                <c:v>0.66666666666666663</c:v>
              </c:pt>
              <c:pt idx="10">
                <c:v>0</c:v>
              </c:pt>
              <c:pt idx="11">
                <c:v>0.16666666666666666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73-2245-835E-6F8DC2058EB7}"/>
            </c:ext>
          </c:extLst>
        </c:ser>
        <c:ser>
          <c:idx val="1"/>
          <c:order val="1"/>
          <c:tx>
            <c:v>Percentage Failed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Greather than 50000</c:v>
              </c:pt>
            </c:strLit>
          </c:cat>
          <c:val>
            <c:numLit>
              <c:formatCode>General</c:formatCode>
              <c:ptCount val="12"/>
              <c:pt idx="0">
                <c:v>0.24193548387096775</c:v>
              </c:pt>
              <c:pt idx="1">
                <c:v>0.27340823970037453</c:v>
              </c:pt>
              <c:pt idx="2">
                <c:v>0.44970414201183434</c:v>
              </c:pt>
              <c:pt idx="3">
                <c:v>0.45833333333333331</c:v>
              </c:pt>
              <c:pt idx="4">
                <c:v>0.5</c:v>
              </c:pt>
              <c:pt idx="5">
                <c:v>0.55000000000000004</c:v>
              </c:pt>
              <c:pt idx="6">
                <c:v>0.8</c:v>
              </c:pt>
              <c:pt idx="7">
                <c:v>0.72727272727272729</c:v>
              </c:pt>
              <c:pt idx="8">
                <c:v>0.33333333333333331</c:v>
              </c:pt>
              <c:pt idx="9">
                <c:v>0.33333333333333331</c:v>
              </c:pt>
              <c:pt idx="10">
                <c:v>1</c:v>
              </c:pt>
              <c:pt idx="11">
                <c:v>0.83333333333333337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A73-2245-835E-6F8DC2058EB7}"/>
            </c:ext>
          </c:extLst>
        </c:ser>
        <c:ser>
          <c:idx val="2"/>
          <c:order val="2"/>
          <c:tx>
            <c:v>Percentage Canceled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Greather than 50000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A73-2245-835E-6F8DC205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64784"/>
        <c:axId val="1524379536"/>
      </c:lineChart>
      <c:catAx>
        <c:axId val="15330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79536"/>
        <c:crosses val="autoZero"/>
        <c:auto val="1"/>
        <c:lblAlgn val="ctr"/>
        <c:lblOffset val="100"/>
        <c:noMultiLvlLbl val="0"/>
      </c:catAx>
      <c:valAx>
        <c:axId val="1524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Goals'!$B$64</c:f>
              <c:strCache>
                <c:ptCount val="1"/>
                <c:pt idx="0">
                  <c:v>Number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Goals'!$A$65:$A$77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Greather than 50000</c:v>
                </c:pt>
              </c:strCache>
            </c:strRef>
          </c:cat>
          <c:val>
            <c:numRef>
              <c:f>'Outcomes Based on Goals'!$B$65:$B$77</c:f>
              <c:numCache>
                <c:formatCode>0</c:formatCode>
                <c:ptCount val="12"/>
                <c:pt idx="0">
                  <c:v>141</c:v>
                </c:pt>
                <c:pt idx="1">
                  <c:v>388</c:v>
                </c:pt>
                <c:pt idx="2">
                  <c:v>93</c:v>
                </c:pt>
                <c:pt idx="3">
                  <c:v>39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7-5445-BBE8-658B166E9E1C}"/>
            </c:ext>
          </c:extLst>
        </c:ser>
        <c:ser>
          <c:idx val="1"/>
          <c:order val="1"/>
          <c:tx>
            <c:strRef>
              <c:f>'Outcomes Based on Goals'!$C$64</c:f>
              <c:strCache>
                <c:ptCount val="1"/>
                <c:pt idx="0">
                  <c:v>Number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Goals'!$A$65:$A$77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Greather than 50000</c:v>
                </c:pt>
              </c:strCache>
            </c:strRef>
          </c:cat>
          <c:val>
            <c:numRef>
              <c:f>'Outcomes Based on Goals'!$C$65:$C$77</c:f>
              <c:numCache>
                <c:formatCode>0</c:formatCode>
                <c:ptCount val="12"/>
                <c:pt idx="0">
                  <c:v>45</c:v>
                </c:pt>
                <c:pt idx="1">
                  <c:v>146</c:v>
                </c:pt>
                <c:pt idx="2">
                  <c:v>76</c:v>
                </c:pt>
                <c:pt idx="3">
                  <c:v>33</c:v>
                </c:pt>
                <c:pt idx="4">
                  <c:v>12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7-5445-BBE8-658B166E9E1C}"/>
            </c:ext>
          </c:extLst>
        </c:ser>
        <c:ser>
          <c:idx val="2"/>
          <c:order val="2"/>
          <c:tx>
            <c:strRef>
              <c:f>'Outcomes Based on Goals'!$D$64</c:f>
              <c:strCache>
                <c:ptCount val="1"/>
                <c:pt idx="0">
                  <c:v>Number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Goals'!$A$65:$A$77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Greather than 50000</c:v>
                </c:pt>
              </c:strCache>
            </c:strRef>
          </c:cat>
          <c:val>
            <c:numRef>
              <c:f>'Outcomes Based on Goals'!$D$65:$D$77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7-5445-BBE8-658B166E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06304"/>
        <c:axId val="1552143200"/>
      </c:lineChart>
      <c:catAx>
        <c:axId val="15522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43200"/>
        <c:crosses val="autoZero"/>
        <c:auto val="1"/>
        <c:lblAlgn val="ctr"/>
        <c:lblOffset val="100"/>
        <c:noMultiLvlLbl val="0"/>
      </c:catAx>
      <c:valAx>
        <c:axId val="15521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C-8941-8F57-144491C2BB98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C-8941-8F57-144491C2BB98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C-8941-8F57-144491C2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886592"/>
        <c:axId val="1450888240"/>
      </c:lineChart>
      <c:catAx>
        <c:axId val="14508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88240"/>
        <c:crosses val="autoZero"/>
        <c:auto val="1"/>
        <c:lblAlgn val="ctr"/>
        <c:lblOffset val="100"/>
        <c:noMultiLvlLbl val="0"/>
      </c:catAx>
      <c:valAx>
        <c:axId val="14508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A-104C-9704-44ABD9FB10C0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BA-104C-9704-44ABD9FB10C0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BA-104C-9704-44ABD9FB10C0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BA-104C-9704-44ABD9FB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1072"/>
        <c:axId val="1799053088"/>
      </c:lineChart>
      <c:catAx>
        <c:axId val="13052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53088"/>
        <c:crosses val="autoZero"/>
        <c:auto val="1"/>
        <c:lblAlgn val="ctr"/>
        <c:lblOffset val="100"/>
        <c:noMultiLvlLbl val="0"/>
      </c:catAx>
      <c:valAx>
        <c:axId val="17990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[Kickstarter_Challenge.xlsx]Parent 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Statistics'!$A$6:$A$12</c:f>
              <c:strCache>
                <c:ptCount val="6"/>
                <c:pt idx="0">
                  <c:v>gadgets</c:v>
                </c:pt>
                <c:pt idx="1">
                  <c:v>hardware</c:v>
                </c:pt>
                <c:pt idx="2">
                  <c:v>makerspaces</c:v>
                </c:pt>
                <c:pt idx="3">
                  <c:v>space exploration</c:v>
                </c:pt>
                <c:pt idx="4">
                  <c:v>wearables</c:v>
                </c:pt>
                <c:pt idx="5">
                  <c:v>web</c:v>
                </c:pt>
              </c:strCache>
            </c:strRef>
          </c:cat>
          <c:val>
            <c:numRef>
              <c:f>'Parent Category Statistics'!$B$6:$B$12</c:f>
              <c:numCache>
                <c:formatCode>General</c:formatCode>
                <c:ptCount val="6"/>
                <c:pt idx="3">
                  <c:v>15</c:v>
                </c:pt>
                <c:pt idx="4">
                  <c:v>47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6-DF4C-8E03-72AB622AB661}"/>
            </c:ext>
          </c:extLst>
        </c:ser>
        <c:ser>
          <c:idx val="1"/>
          <c:order val="1"/>
          <c:tx>
            <c:strRef>
              <c:f>'Parent 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Statistics'!$A$6:$A$12</c:f>
              <c:strCache>
                <c:ptCount val="6"/>
                <c:pt idx="0">
                  <c:v>gadgets</c:v>
                </c:pt>
                <c:pt idx="1">
                  <c:v>hardware</c:v>
                </c:pt>
                <c:pt idx="2">
                  <c:v>makerspaces</c:v>
                </c:pt>
                <c:pt idx="3">
                  <c:v>space exploration</c:v>
                </c:pt>
                <c:pt idx="4">
                  <c:v>wearables</c:v>
                </c:pt>
                <c:pt idx="5">
                  <c:v>web</c:v>
                </c:pt>
              </c:strCache>
            </c:strRef>
          </c:cat>
          <c:val>
            <c:numRef>
              <c:f>'Parent Category Statistics'!$C$6:$C$12</c:f>
              <c:numCache>
                <c:formatCode>General</c:formatCode>
                <c:ptCount val="6"/>
                <c:pt idx="0">
                  <c:v>13</c:v>
                </c:pt>
                <c:pt idx="2">
                  <c:v>7</c:v>
                </c:pt>
                <c:pt idx="3">
                  <c:v>1</c:v>
                </c:pt>
                <c:pt idx="4">
                  <c:v>81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1-6745-AC00-2BDE4A4A0465}"/>
            </c:ext>
          </c:extLst>
        </c:ser>
        <c:ser>
          <c:idx val="2"/>
          <c:order val="2"/>
          <c:tx>
            <c:strRef>
              <c:f>'Parent 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Statistics'!$A$6:$A$12</c:f>
              <c:strCache>
                <c:ptCount val="6"/>
                <c:pt idx="0">
                  <c:v>gadgets</c:v>
                </c:pt>
                <c:pt idx="1">
                  <c:v>hardware</c:v>
                </c:pt>
                <c:pt idx="2">
                  <c:v>makerspaces</c:v>
                </c:pt>
                <c:pt idx="3">
                  <c:v>space exploration</c:v>
                </c:pt>
                <c:pt idx="4">
                  <c:v>wearables</c:v>
                </c:pt>
                <c:pt idx="5">
                  <c:v>web</c:v>
                </c:pt>
              </c:strCache>
            </c:strRef>
          </c:cat>
          <c:val>
            <c:numRef>
              <c:f>'Parent Category Statistics'!$D$6:$D$12</c:f>
              <c:numCache>
                <c:formatCode>General</c:formatCode>
                <c:ptCount val="6"/>
                <c:pt idx="1">
                  <c:v>103</c:v>
                </c:pt>
                <c:pt idx="2">
                  <c:v>7</c:v>
                </c:pt>
                <c:pt idx="3">
                  <c:v>31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1-6745-AC00-2BDE4A4A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2728912"/>
        <c:axId val="1703853184"/>
      </c:barChart>
      <c:catAx>
        <c:axId val="17527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53184"/>
        <c:crosses val="autoZero"/>
        <c:auto val="1"/>
        <c:lblAlgn val="ctr"/>
        <c:lblOffset val="100"/>
        <c:noMultiLvlLbl val="0"/>
      </c:catAx>
      <c:valAx>
        <c:axId val="17038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28</xdr:row>
      <xdr:rowOff>165100</xdr:rowOff>
    </xdr:from>
    <xdr:to>
      <xdr:col>7</xdr:col>
      <xdr:colOff>215900</xdr:colOff>
      <xdr:row>57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89F82E-F94C-3A4E-BAF4-C6B755F34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77</xdr:row>
      <xdr:rowOff>177800</xdr:rowOff>
    </xdr:from>
    <xdr:to>
      <xdr:col>7</xdr:col>
      <xdr:colOff>228600</xdr:colOff>
      <xdr:row>100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EA8D88-E063-5043-9E0D-7F68841B5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78154</xdr:colOff>
      <xdr:row>20</xdr:row>
      <xdr:rowOff>10747</xdr:rowOff>
    </xdr:from>
    <xdr:to>
      <xdr:col>8</xdr:col>
      <xdr:colOff>498231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DB45B-CA5D-6145-B362-73E116290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29935</xdr:colOff>
      <xdr:row>19</xdr:row>
      <xdr:rowOff>107043</xdr:rowOff>
    </xdr:from>
    <xdr:to>
      <xdr:col>7</xdr:col>
      <xdr:colOff>691242</xdr:colOff>
      <xdr:row>36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AE940-F807-214C-BA5D-D33AD6130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118533</xdr:colOff>
      <xdr:row>0</xdr:row>
      <xdr:rowOff>177005</xdr:rowOff>
    </xdr:from>
    <xdr:to>
      <xdr:col>12</xdr:col>
      <xdr:colOff>407193</xdr:colOff>
      <xdr:row>15</xdr:row>
      <xdr:rowOff>58472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75ED4-D38D-5D46-8C2F-11E4AEA9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Roxane Ahumada" refreshedDate="44541.671248842591" createdVersion="7" refreshedVersion="7" minRefreshableVersion="3" recordCount="4115" xr:uid="{5D6AD767-6785-4946-AD07-386CCEE112DA}">
  <cacheSource type="worksheet">
    <worksheetSource ref="A1:T4116" sheet="Kickstarter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MixedTypes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SemiMixedTypes="0" containsNonDate="0" containsDate="1" containsString="0" minDate="1970-01-01T00:00:00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par="21" base="18">
        <rangePr groupBy="months" startDate="1970-01-01T00:00:00" endDate="2017-03-15T15:30:07"/>
        <groupItems count="14">
          <s v="&lt;1/1/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1970-01-01T00:00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d v="1970-01-01T00:00:00"/>
      </sharedItems>
      <fieldGroup par="23" base="19">
        <rangePr groupBy="months" startDate="1970-01-01T00:00:00" endDate="2017-05-03T19:12:00"/>
        <groupItems count="14">
          <s v="&lt;1/1/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Quarters" numFmtId="0" databaseField="0">
      <fieldGroup base="18">
        <rangePr groupBy="quarters" startDate="1970-01-01T00:00:00" endDate="2017-03-15T15:30:07"/>
        <groupItems count="6">
          <s v="&lt;1/1/70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1970-01-01T00:00:00" endDate="2017-03-15T15:30:07"/>
        <groupItems count="50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  <cacheField name="Quarters2" numFmtId="0" databaseField="0">
      <fieldGroup base="19">
        <rangePr groupBy="quarters" startDate="1970-01-01T00:00:00" endDate="2017-05-03T19:12:00"/>
        <groupItems count="6">
          <s v="&lt;1/1/70"/>
          <s v="Qtr1"/>
          <s v="Qtr2"/>
          <s v="Qtr3"/>
          <s v="Qtr4"/>
          <s v="&gt;5/3/17"/>
        </groupItems>
      </fieldGroup>
    </cacheField>
    <cacheField name="Years2" numFmtId="0" databaseField="0">
      <fieldGroup base="19">
        <rangePr groupBy="years" startDate="1970-01-01T00:00:00" endDate="2017-05-03T19:12:00"/>
        <groupItems count="50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Roxane Ahumada" refreshedDate="44541.683991203703" createdVersion="7" refreshedVersion="7" minRefreshableVersion="3" recordCount="4115" xr:uid="{9B4C8F05-9189-E84E-A97B-145786504329}">
  <cacheSource type="worksheet">
    <worksheetSource ref="A1:R411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MixedTypes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Roxane Ahumada" refreshedDate="44545.787973379629" createdVersion="7" refreshedVersion="7" minRefreshableVersion="3" recordCount="4116" xr:uid="{2AA50101-485D-B94C-8CAF-88271EE63FFF}">
  <cacheSource type="worksheet">
    <worksheetSource ref="A1:U1048576" sheet="Kickstarter"/>
  </cacheSource>
  <cacheFields count="21">
    <cacheField name="id" numFmtId="0">
      <sharedItems containsString="0" containsBlank="1" containsNumber="1" containsInteger="1" minValue="0" maxValue="4113" count="411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m/>
      </sharedItems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Blank="1" containsMixedTypes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1970-01-01T00:00:00" maxDate="2017-03-15T15:30:07" count="4116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  <m/>
      </sharedItems>
      <fieldGroup base="18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1970-01-01T00:00:00" maxDate="2017-05-03T19:12:00"/>
    </cacheField>
    <cacheField name="Years" numFmtId="0">
      <sharedItems containsString="0" containsBlank="1" containsNumber="1" containsInteger="1" minValue="1970" maxValue="2017" count="11">
        <n v="2015"/>
        <n v="2017"/>
        <n v="2016"/>
        <n v="2014"/>
        <n v="2013"/>
        <n v="2012"/>
        <n v="2011"/>
        <n v="2010"/>
        <n v="2009"/>
        <n v="197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Roxane Ahumada" refreshedDate="44549.487388657406" createdVersion="7" refreshedVersion="7" minRefreshableVersion="3" recordCount="12" xr:uid="{21050725-EDFF-AA4C-B995-51CE9C87E2B8}">
  <cacheSource type="worksheet">
    <worksheetSource name="Table1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her than 50000"/>
      </sharedItems>
    </cacheField>
    <cacheField name="Number Successful" numFmtId="0">
      <sharedItems containsSemiMixedTypes="0" containsString="0" containsNumber="1" containsInteger="1" minValue="0" maxValue="388" count="11">
        <n v="141"/>
        <n v="388"/>
        <n v="93"/>
        <n v="39"/>
        <n v="12"/>
        <n v="9"/>
        <n v="1"/>
        <n v="3"/>
        <n v="4"/>
        <n v="2"/>
        <n v="0"/>
      </sharedItems>
    </cacheField>
    <cacheField name="Number Failed" numFmtId="0">
      <sharedItems containsSemiMixedTypes="0" containsString="0" containsNumber="1" containsInteger="1" minValue="1" maxValue="146" count="11">
        <n v="45"/>
        <n v="146"/>
        <n v="76"/>
        <n v="33"/>
        <n v="12"/>
        <n v="11"/>
        <n v="4"/>
        <n v="8"/>
        <n v="2"/>
        <n v="1"/>
        <n v="10"/>
      </sharedItems>
    </cacheField>
    <cacheField name="Number Canceled" numFmtId="0">
      <sharedItems containsSemiMixedTypes="0" containsString="0" containsNumber="1" containsInteger="1" minValue="0" maxValue="0" count="1">
        <n v="0"/>
      </sharedItems>
    </cacheField>
    <cacheField name="Total Projects" numFmtId="0">
      <sharedItems containsSemiMixedTypes="0" containsString="0" containsNumber="1" containsInteger="1" minValue="1" maxValue="534"/>
    </cacheField>
    <cacheField name="Percentage Successful" numFmtId="10">
      <sharedItems containsSemiMixedTypes="0" containsString="0" containsNumber="1" minValue="0" maxValue="0.75806451612903225" count="11">
        <n v="0.75806451612903225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6666666666666666"/>
      </sharedItems>
    </cacheField>
    <cacheField name="Percentage Failed" numFmtId="10">
      <sharedItems containsSemiMixedTypes="0" containsString="0" containsNumber="1" minValue="0.24193548387096775" maxValue="1" count="11">
        <n v="0.24193548387096775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1"/>
        <n v="0.83333333333333337"/>
      </sharedItems>
    </cacheField>
    <cacheField name="Percentage Canceled" numFmtId="1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485BB-F856-614E-8033-AE7EB18BAA51}" name="PivotTable3" cacheId="22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64:D77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12">
        <item x="10"/>
        <item x="6"/>
        <item x="9"/>
        <item x="7"/>
        <item x="8"/>
        <item x="5"/>
        <item x="4"/>
        <item x="3"/>
        <item x="2"/>
        <item x="0"/>
        <item x="1"/>
        <item t="default"/>
      </items>
    </pivotField>
    <pivotField dataField="1" showAll="0">
      <items count="12">
        <item x="9"/>
        <item x="8"/>
        <item x="6"/>
        <item x="7"/>
        <item x="10"/>
        <item x="5"/>
        <item x="4"/>
        <item x="3"/>
        <item x="0"/>
        <item x="2"/>
        <item x="1"/>
        <item t="default"/>
      </items>
    </pivotField>
    <pivotField dataField="1" showAll="0">
      <items count="2">
        <item x="0"/>
        <item t="default"/>
      </items>
    </pivotField>
    <pivotField showAll="0"/>
    <pivotField numFmtId="10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numFmtId="10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numFmtId="10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Successful " fld="1" baseField="0" baseItem="0"/>
    <dataField name="Number Failed " fld="2" baseField="0" baseItem="0"/>
    <dataField name="Number Canceled " fld="3" baseField="0" baseItem="0"/>
  </dataFields>
  <formats count="1">
    <format dxfId="3">
      <pivotArea outline="0" collapsedLevelsAreSubtotals="1" fieldPosition="0"/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F6B56-8F23-F549-B767-4079C676DD2E}" name="PivotTable2" cacheId="2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16:D28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Percentage Successful " fld="5" baseField="0" baseItem="0"/>
    <dataField name="Percentage Failed " fld="6" baseField="0" baseItem="0"/>
    <dataField name="Percentage Canceled " fld="7" baseField="0" baseItem="0"/>
  </dataFields>
  <formats count="1">
    <format dxfId="4">
      <pivotArea outline="0" collapsedLevelsAreSubtotals="1" fieldPosition="0"/>
    </format>
  </formats>
  <chartFormats count="3">
    <chartFormat chart="0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B734E-79D2-2049-AF33-4E20424BC02A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:E19" firstHeaderRow="1" firstDataRow="2" firstDataCol="1" rowPageCount="2" colPageCount="1"/>
  <pivotFields count="21">
    <pivotField dataField="1" showAll="0">
      <items count="4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t="default"/>
      </items>
    </pivotField>
    <pivotField showAll="0"/>
    <pivotField showAll="0"/>
    <pivotField showAll="0"/>
    <pivotField showAll="0"/>
    <pivotField axis="axisCol" multipleItemSelectionAllowe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2">
        <item x="9"/>
        <item x="8"/>
        <item x="7"/>
        <item x="6"/>
        <item x="5"/>
        <item x="4"/>
        <item x="3"/>
        <item x="0"/>
        <item x="2"/>
        <item x="1"/>
        <item h="1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53046-0237-C840-BDC4-AFB1EA0C38BB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BE1D8-19F3-A64A-8DD5-FDC7AED5E1AB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sd="0" x="0"/>
        <item h="1" sd="0" x="7"/>
        <item h="1" sd="0" x="6"/>
        <item h="1" sd="0" x="5"/>
        <item h="1" sd="0" x="4"/>
        <item h="1" sd="0" x="8"/>
        <item h="1" sd="0" x="3"/>
        <item sd="0" x="2"/>
        <item h="1" x="1"/>
        <item h="1" sd="0" x="9"/>
        <item t="default" sd="0"/>
      </items>
    </pivotField>
    <pivotField axis="axisRow" showAll="0">
      <items count="43">
        <item sd="0" x="5"/>
        <item sd="0" x="25"/>
        <item sd="0" x="16"/>
        <item sd="0" x="39"/>
        <item sd="0" x="35"/>
        <item sd="0" x="4"/>
        <item sd="0" x="3"/>
        <item sd="0" x="15"/>
        <item sd="0" x="28"/>
        <item sd="0" x="10"/>
        <item sd="0" x="19"/>
        <item sd="0" x="29"/>
        <item sd="0" x="30"/>
        <item sd="0" x="14"/>
        <item sd="0" x="13"/>
        <item sd="0" x="37"/>
        <item sd="0" x="12"/>
        <item sd="0" x="18"/>
        <item sd="0" x="40"/>
        <item sd="0" x="24"/>
        <item sd="0" x="9"/>
        <item sd="0" x="31"/>
        <item sd="0" x="20"/>
        <item sd="0" x="26"/>
        <item sd="0" x="6"/>
        <item sd="0" x="27"/>
        <item sd="0" x="23"/>
        <item sd="0" x="34"/>
        <item sd="0" x="11"/>
        <item sd="0" x="2"/>
        <item sd="0" x="1"/>
        <item sd="0" x="33"/>
        <item sd="0" x="36"/>
        <item sd="0" x="38"/>
        <item sd="0" x="32"/>
        <item sd="0" x="0"/>
        <item sd="0" x="22"/>
        <item sd="0" x="17"/>
        <item sd="0" x="8"/>
        <item sd="0" x="7"/>
        <item sd="0" x="21"/>
        <item sd="0" x="41"/>
        <item t="default" sd="0"/>
      </items>
    </pivotField>
  </pivotFields>
  <rowFields count="1">
    <field x="17"/>
  </rowFields>
  <rowItems count="7">
    <i>
      <x v="11"/>
    </i>
    <i>
      <x v="12"/>
    </i>
    <i>
      <x v="15"/>
    </i>
    <i>
      <x v="32"/>
    </i>
    <i>
      <x v="38"/>
    </i>
    <i>
      <x v="39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6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D8659-C580-A444-9DFA-14836AEF02CD}" name="Table1" displayName="Table1" ref="A1:H13" totalsRowShown="0">
  <autoFilter ref="A1:H13" xr:uid="{5C6D8659-C580-A444-9DFA-14836AEF02CD}"/>
  <tableColumns count="8">
    <tableColumn id="1" xr3:uid="{03F9EDC3-D792-4C40-8E95-27F7DEEE887B}" name="Goal"/>
    <tableColumn id="2" xr3:uid="{17AE68D0-5567-A94E-8615-7B85BD27BACA}" name="Number Successful"/>
    <tableColumn id="3" xr3:uid="{7ED6BE2B-1590-7745-8068-BCA6A1C7F248}" name="Number Failed"/>
    <tableColumn id="4" xr3:uid="{BFAA6FC6-404D-9848-B99B-528EA0050EB6}" name="Number Canceled"/>
    <tableColumn id="5" xr3:uid="{BB49D8D2-51BE-FC47-832F-94904CC0D40B}" name="Total Projects">
      <calculatedColumnFormula>SUM(B2:D2)</calculatedColumnFormula>
    </tableColumn>
    <tableColumn id="6" xr3:uid="{ACA7CCE6-AF60-2049-9FB6-3E0C17BD160D}" name="Percentage Successful" dataDxfId="2">
      <calculatedColumnFormula>(B2/E2)</calculatedColumnFormula>
    </tableColumn>
    <tableColumn id="7" xr3:uid="{93AB2EBF-43AD-DE44-8C5B-51D1A022BE59}" name="Percentage Failed" dataDxfId="1">
      <calculatedColumnFormula>C2/E2</calculatedColumnFormula>
    </tableColumn>
    <tableColumn id="8" xr3:uid="{95296071-C8B5-E74C-AD71-D1CD9FB30254}" name="Percentage Canceled" dataDxfId="0">
      <calculatedColumnFormula>D2/E2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4116"/>
  <sheetViews>
    <sheetView tabSelected="1" topLeftCell="M1" zoomScale="90" zoomScaleNormal="90" workbookViewId="0">
      <selection activeCell="N523" sqref="N523"/>
    </sheetView>
  </sheetViews>
  <sheetFormatPr baseColWidth="10" defaultColWidth="51.6640625" defaultRowHeight="50" customHeight="1" x14ac:dyDescent="0.2"/>
  <cols>
    <col min="1" max="1" width="7.6640625" bestFit="1" customWidth="1"/>
    <col min="2" max="2" width="45" style="9" customWidth="1"/>
    <col min="3" max="3" width="95.1640625" style="3" bestFit="1" customWidth="1"/>
    <col min="4" max="4" width="15.6640625" style="5" bestFit="1" customWidth="1"/>
    <col min="5" max="5" width="12.6640625" style="7" bestFit="1" customWidth="1"/>
    <col min="6" max="6" width="13.83203125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6.1640625" bestFit="1" customWidth="1"/>
    <col min="15" max="15" width="21.33203125" bestFit="1" customWidth="1"/>
    <col min="16" max="16" width="20" bestFit="1" customWidth="1"/>
    <col min="17" max="17" width="18.5" bestFit="1" customWidth="1"/>
    <col min="18" max="18" width="14.5" bestFit="1" customWidth="1"/>
    <col min="19" max="19" width="25.5" bestFit="1" customWidth="1"/>
    <col min="20" max="20" width="24.1640625" bestFit="1" customWidth="1"/>
  </cols>
  <sheetData>
    <row r="1" spans="1:21" ht="15" customHeight="1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t="s">
        <v>8359</v>
      </c>
      <c r="S1" s="1" t="s">
        <v>8365</v>
      </c>
      <c r="T1" s="1" t="s">
        <v>8366</v>
      </c>
      <c r="U1" s="1" t="s">
        <v>8379</v>
      </c>
    </row>
    <row r="2" spans="1:21" ht="32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1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16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16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16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32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51" customHeight="1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51" customHeight="1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51" customHeight="1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51" customHeight="1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51" customHeight="1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51" customHeight="1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51" customHeight="1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51" customHeight="1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51" customHeight="1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51" customHeight="1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51" customHeight="1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51" customHeight="1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51" customHeight="1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51" customHeight="1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51" customHeight="1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51" customHeight="1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51" customHeight="1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51" customHeight="1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51" customHeight="1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51" customHeight="1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51" customHeight="1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51" customHeight="1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51" customHeight="1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51" customHeight="1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51" customHeight="1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51" customHeight="1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51" customHeight="1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51" customHeight="1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51" customHeight="1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51" customHeight="1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51" customHeight="1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51" customHeight="1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51" customHeight="1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51" customHeight="1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51" customHeight="1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51" customHeight="1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51" customHeight="1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51" customHeight="1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51" customHeight="1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51" customHeight="1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51" customHeight="1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51" customHeight="1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51" customHeight="1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51" customHeight="1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51" customHeight="1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51" customHeight="1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51" customHeight="1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51" customHeight="1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51" customHeight="1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51" customHeight="1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51" customHeight="1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51" customHeight="1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51" customHeight="1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51" customHeight="1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51" customHeight="1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51" customHeight="1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51" customHeight="1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51" customHeight="1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51" customHeight="1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51" customHeight="1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1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51" customHeight="1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1" t="s">
        <v>8308</v>
      </c>
      <c r="R67" t="s">
        <v>8310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51" customHeight="1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51" customHeight="1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51" customHeight="1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51" customHeight="1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51" customHeight="1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51" customHeight="1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51" customHeight="1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51" customHeight="1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51" customHeight="1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51" customHeight="1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51" customHeight="1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51" customHeight="1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51" customHeight="1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51" customHeight="1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51" customHeight="1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51" customHeight="1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51" customHeight="1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51" customHeight="1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51" customHeight="1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51" customHeight="1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51" customHeight="1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51" customHeight="1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51" customHeight="1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51" customHeight="1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51" customHeight="1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51" customHeight="1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51" customHeight="1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51" customHeight="1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51" customHeight="1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51" customHeight="1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51" customHeight="1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51" customHeight="1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51" customHeight="1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51" customHeight="1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51" customHeight="1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51" customHeight="1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51" customHeight="1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51" customHeight="1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51" customHeight="1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51" customHeight="1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51" customHeight="1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51" customHeight="1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51" customHeight="1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51" customHeight="1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51" customHeight="1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51" customHeight="1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51" customHeight="1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51" customHeight="1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51" customHeight="1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51" customHeight="1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51" customHeight="1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51" customHeight="1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51" customHeight="1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51" customHeight="1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51" customHeight="1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51" customHeight="1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51" customHeight="1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1" t="s">
        <v>8308</v>
      </c>
      <c r="R124" t="s">
        <v>8311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51" customHeight="1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1" t="s">
        <v>8308</v>
      </c>
      <c r="R125" t="s">
        <v>8311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51" customHeight="1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1" t="s">
        <v>8308</v>
      </c>
      <c r="R126" t="s">
        <v>8311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51" customHeight="1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1" t="s">
        <v>8308</v>
      </c>
      <c r="R127" t="s">
        <v>8311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51" customHeight="1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1" t="s">
        <v>8308</v>
      </c>
      <c r="R128" t="s">
        <v>8311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51" customHeight="1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1" t="s">
        <v>8308</v>
      </c>
      <c r="R129" t="s">
        <v>8311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51" customHeight="1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1" t="s">
        <v>8308</v>
      </c>
      <c r="R130" t="s">
        <v>8311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51" customHeight="1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1" t="s">
        <v>8308</v>
      </c>
      <c r="R131" t="s">
        <v>8311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51" customHeight="1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1" t="s">
        <v>8308</v>
      </c>
      <c r="R132" t="s">
        <v>8311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51" customHeight="1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1" t="s">
        <v>8308</v>
      </c>
      <c r="R133" t="s">
        <v>8311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51" customHeight="1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1" t="s">
        <v>8308</v>
      </c>
      <c r="R134" t="s">
        <v>8311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51" customHeight="1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1" t="s">
        <v>8308</v>
      </c>
      <c r="R135" t="s">
        <v>8311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51" customHeight="1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1" t="s">
        <v>8308</v>
      </c>
      <c r="R136" t="s">
        <v>8311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51" customHeight="1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1" t="s">
        <v>8308</v>
      </c>
      <c r="R137" t="s">
        <v>8311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51" customHeight="1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1" t="s">
        <v>8308</v>
      </c>
      <c r="R138" t="s">
        <v>8311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51" customHeight="1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1" t="s">
        <v>8308</v>
      </c>
      <c r="R139" t="s">
        <v>8311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51" customHeight="1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1" t="s">
        <v>8308</v>
      </c>
      <c r="R140" t="s">
        <v>8311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51" customHeight="1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1" t="s">
        <v>8308</v>
      </c>
      <c r="R141" t="s">
        <v>8311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51" customHeight="1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1" t="s">
        <v>8308</v>
      </c>
      <c r="R142" t="s">
        <v>8311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51" customHeight="1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1" t="s">
        <v>8308</v>
      </c>
      <c r="R143" t="s">
        <v>8311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51" customHeight="1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1" t="s">
        <v>8308</v>
      </c>
      <c r="R144" t="s">
        <v>8311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51" customHeight="1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1" t="s">
        <v>8308</v>
      </c>
      <c r="R145" t="s">
        <v>8311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51" customHeight="1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1" t="s">
        <v>8308</v>
      </c>
      <c r="R146" t="s">
        <v>8311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51" customHeight="1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1" t="s">
        <v>8308</v>
      </c>
      <c r="R147" t="s">
        <v>8311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51" customHeight="1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1" t="s">
        <v>8308</v>
      </c>
      <c r="R148" t="s">
        <v>8311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51" customHeight="1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1" t="s">
        <v>8308</v>
      </c>
      <c r="R149" t="s">
        <v>8311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51" customHeight="1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1" t="s">
        <v>8308</v>
      </c>
      <c r="R150" t="s">
        <v>8311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51" customHeight="1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1" t="s">
        <v>8308</v>
      </c>
      <c r="R151" t="s">
        <v>8311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51" customHeight="1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1" t="s">
        <v>8308</v>
      </c>
      <c r="R152" t="s">
        <v>8311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51" customHeight="1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1" t="s">
        <v>8308</v>
      </c>
      <c r="R153" t="s">
        <v>8311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51" customHeight="1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1" t="s">
        <v>8308</v>
      </c>
      <c r="R154" t="s">
        <v>8311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51" customHeight="1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1" t="s">
        <v>8308</v>
      </c>
      <c r="R155" t="s">
        <v>8311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51" customHeight="1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1" t="s">
        <v>8308</v>
      </c>
      <c r="R156" t="s">
        <v>8311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51" customHeight="1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1" t="s">
        <v>8308</v>
      </c>
      <c r="R157" t="s">
        <v>8311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51" customHeight="1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1" t="s">
        <v>8308</v>
      </c>
      <c r="R158" t="s">
        <v>8311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51" customHeight="1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1" t="s">
        <v>8308</v>
      </c>
      <c r="R159" t="s">
        <v>8311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51" customHeight="1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1" t="s">
        <v>8308</v>
      </c>
      <c r="R160" t="s">
        <v>8311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51" customHeight="1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1" t="s">
        <v>8308</v>
      </c>
      <c r="R161" t="s">
        <v>8311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51" customHeight="1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1" t="s">
        <v>8308</v>
      </c>
      <c r="R162" t="s">
        <v>8312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51" customHeight="1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1" t="s">
        <v>8308</v>
      </c>
      <c r="R163" t="s">
        <v>8312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51" customHeight="1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1" t="s">
        <v>8308</v>
      </c>
      <c r="R164" t="s">
        <v>8312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51" customHeight="1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1" t="s">
        <v>8308</v>
      </c>
      <c r="R165" t="s">
        <v>8312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51" customHeight="1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1" t="s">
        <v>8308</v>
      </c>
      <c r="R166" t="s">
        <v>8312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51" customHeight="1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1" t="s">
        <v>8308</v>
      </c>
      <c r="R167" t="s">
        <v>8312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51" customHeight="1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1" t="s">
        <v>8308</v>
      </c>
      <c r="R168" t="s">
        <v>8312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51" customHeight="1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1" t="s">
        <v>8308</v>
      </c>
      <c r="R169" t="s">
        <v>8312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51" customHeight="1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1" t="s">
        <v>8308</v>
      </c>
      <c r="R170" t="s">
        <v>8312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51" customHeight="1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1" t="s">
        <v>8308</v>
      </c>
      <c r="R171" t="s">
        <v>8312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51" customHeight="1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1" t="s">
        <v>8308</v>
      </c>
      <c r="R172" t="s">
        <v>8312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51" customHeight="1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1" t="s">
        <v>8308</v>
      </c>
      <c r="R173" t="s">
        <v>8312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51" customHeight="1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1" t="s">
        <v>8308</v>
      </c>
      <c r="R174" t="s">
        <v>8312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51" customHeight="1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1" t="s">
        <v>8308</v>
      </c>
      <c r="R175" t="s">
        <v>8312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51" customHeight="1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1" t="s">
        <v>8308</v>
      </c>
      <c r="R176" t="s">
        <v>8312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51" customHeight="1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1" t="s">
        <v>8308</v>
      </c>
      <c r="R177" t="s">
        <v>8312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51" customHeight="1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1" t="s">
        <v>8308</v>
      </c>
      <c r="R178" t="s">
        <v>8312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51" customHeight="1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1" t="s">
        <v>8308</v>
      </c>
      <c r="R179" t="s">
        <v>8312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51" customHeight="1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1" t="s">
        <v>8308</v>
      </c>
      <c r="R180" t="s">
        <v>8312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51" customHeight="1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1" t="s">
        <v>8308</v>
      </c>
      <c r="R181" t="s">
        <v>8312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51" customHeight="1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1" t="s">
        <v>8308</v>
      </c>
      <c r="R182" t="s">
        <v>8312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51" customHeight="1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1" t="s">
        <v>8308</v>
      </c>
      <c r="R183" t="s">
        <v>8312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51" customHeight="1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1" t="s">
        <v>8308</v>
      </c>
      <c r="R184" t="s">
        <v>8312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51" customHeight="1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1" t="s">
        <v>8308</v>
      </c>
      <c r="R185" t="s">
        <v>8312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51" customHeight="1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1" t="s">
        <v>8308</v>
      </c>
      <c r="R186" t="s">
        <v>8312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51" customHeight="1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1" t="s">
        <v>8308</v>
      </c>
      <c r="R187" t="s">
        <v>8312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51" customHeight="1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1" t="s">
        <v>8308</v>
      </c>
      <c r="R188" t="s">
        <v>8312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51" customHeight="1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1" t="s">
        <v>8308</v>
      </c>
      <c r="R189" t="s">
        <v>8312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51" customHeight="1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1" t="s">
        <v>8308</v>
      </c>
      <c r="R190" t="s">
        <v>8312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51" customHeight="1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1" t="s">
        <v>8308</v>
      </c>
      <c r="R191" t="s">
        <v>8312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51" customHeight="1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1" t="s">
        <v>8308</v>
      </c>
      <c r="R192" t="s">
        <v>8312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51" customHeight="1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1" t="s">
        <v>8308</v>
      </c>
      <c r="R193" t="s">
        <v>8312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51" customHeight="1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1" t="s">
        <v>8308</v>
      </c>
      <c r="R194" t="s">
        <v>8312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51" customHeight="1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1" t="s">
        <v>8308</v>
      </c>
      <c r="R195" t="s">
        <v>8312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51" customHeight="1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1" t="s">
        <v>8308</v>
      </c>
      <c r="R196" t="s">
        <v>8312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51" customHeight="1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1" t="s">
        <v>8308</v>
      </c>
      <c r="R197" t="s">
        <v>8312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51" customHeight="1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1" t="s">
        <v>8308</v>
      </c>
      <c r="R198" t="s">
        <v>8312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51" customHeight="1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1" t="s">
        <v>8308</v>
      </c>
      <c r="R199" t="s">
        <v>8312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51" customHeight="1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1" t="s">
        <v>8308</v>
      </c>
      <c r="R200" t="s">
        <v>8312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51" customHeight="1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1" t="s">
        <v>8308</v>
      </c>
      <c r="R201" t="s">
        <v>8312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51" customHeight="1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1" t="s">
        <v>8308</v>
      </c>
      <c r="R202" t="s">
        <v>8312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51" customHeight="1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1" t="s">
        <v>8308</v>
      </c>
      <c r="R203" t="s">
        <v>8312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51" customHeight="1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1" t="s">
        <v>8308</v>
      </c>
      <c r="R204" t="s">
        <v>8312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51" customHeight="1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1" t="s">
        <v>8308</v>
      </c>
      <c r="R205" t="s">
        <v>8312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51" customHeight="1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1" t="s">
        <v>8308</v>
      </c>
      <c r="R206" t="s">
        <v>8312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51" customHeight="1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1" t="s">
        <v>8308</v>
      </c>
      <c r="R207" t="s">
        <v>8312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51" customHeight="1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1" t="s">
        <v>8308</v>
      </c>
      <c r="R208" t="s">
        <v>8312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51" customHeight="1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1" t="s">
        <v>8308</v>
      </c>
      <c r="R209" t="s">
        <v>8312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51" customHeight="1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1" t="s">
        <v>8308</v>
      </c>
      <c r="R210" t="s">
        <v>8312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51" customHeight="1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1" t="s">
        <v>8308</v>
      </c>
      <c r="R211" t="s">
        <v>8312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51" customHeight="1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1" t="s">
        <v>8308</v>
      </c>
      <c r="R212" t="s">
        <v>8312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51" customHeight="1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1" t="s">
        <v>8308</v>
      </c>
      <c r="R213" t="s">
        <v>8312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51" customHeight="1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1" t="s">
        <v>8308</v>
      </c>
      <c r="R214" t="s">
        <v>8312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51" customHeight="1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1" t="s">
        <v>8308</v>
      </c>
      <c r="R215" t="s">
        <v>8312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51" customHeight="1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1" t="s">
        <v>8308</v>
      </c>
      <c r="R216" t="s">
        <v>8312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51" customHeight="1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1" t="s">
        <v>8308</v>
      </c>
      <c r="R217" t="s">
        <v>8312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51" customHeight="1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1" t="s">
        <v>8308</v>
      </c>
      <c r="R218" t="s">
        <v>8312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51" customHeight="1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1" t="s">
        <v>8308</v>
      </c>
      <c r="R219" t="s">
        <v>8312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51" customHeight="1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1" t="s">
        <v>8308</v>
      </c>
      <c r="R220" t="s">
        <v>8312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51" customHeight="1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1" t="s">
        <v>8308</v>
      </c>
      <c r="R221" t="s">
        <v>8312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51" customHeight="1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1" t="s">
        <v>8308</v>
      </c>
      <c r="R222" t="s">
        <v>8312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51" customHeight="1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1" t="s">
        <v>8308</v>
      </c>
      <c r="R223" t="s">
        <v>8312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51" customHeight="1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1" t="s">
        <v>8308</v>
      </c>
      <c r="R224" t="s">
        <v>8312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51" customHeight="1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1" t="s">
        <v>8308</v>
      </c>
      <c r="R225" t="s">
        <v>8312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51" customHeight="1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1" t="s">
        <v>8308</v>
      </c>
      <c r="R226" t="s">
        <v>8312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51" customHeight="1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1" t="s">
        <v>8308</v>
      </c>
      <c r="R227" t="s">
        <v>8312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51" customHeight="1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1" t="s">
        <v>8308</v>
      </c>
      <c r="R228" t="s">
        <v>8312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51" customHeight="1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1" t="s">
        <v>8308</v>
      </c>
      <c r="R229" t="s">
        <v>8312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51" customHeight="1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1" t="s">
        <v>8308</v>
      </c>
      <c r="R230" t="s">
        <v>8312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51" customHeight="1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1" t="s">
        <v>8308</v>
      </c>
      <c r="R231" t="s">
        <v>8312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51" customHeight="1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1" t="s">
        <v>8308</v>
      </c>
      <c r="R232" t="s">
        <v>8312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51" customHeight="1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1" t="s">
        <v>8308</v>
      </c>
      <c r="R233" t="s">
        <v>8312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51" customHeight="1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1" t="s">
        <v>8308</v>
      </c>
      <c r="R234" t="s">
        <v>8312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51" customHeight="1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1" t="s">
        <v>8308</v>
      </c>
      <c r="R235" t="s">
        <v>8312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51" customHeight="1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1" t="s">
        <v>8308</v>
      </c>
      <c r="R236" t="s">
        <v>8312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51" customHeight="1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1" t="s">
        <v>8308</v>
      </c>
      <c r="R237" t="s">
        <v>8312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51" customHeight="1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1" t="s">
        <v>8308</v>
      </c>
      <c r="R238" t="s">
        <v>8312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51" customHeight="1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1" t="s">
        <v>8308</v>
      </c>
      <c r="R239" t="s">
        <v>8312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51" customHeight="1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1" t="s">
        <v>8308</v>
      </c>
      <c r="R240" t="s">
        <v>8312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51" customHeight="1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1" t="s">
        <v>8308</v>
      </c>
      <c r="R241" t="s">
        <v>8312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51" customHeight="1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1" t="s">
        <v>8308</v>
      </c>
      <c r="R242" t="s">
        <v>8313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51" customHeight="1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1" t="s">
        <v>8308</v>
      </c>
      <c r="R243" t="s">
        <v>8313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51" customHeight="1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1" t="s">
        <v>8308</v>
      </c>
      <c r="R244" t="s">
        <v>8313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51" customHeight="1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1" t="s">
        <v>8308</v>
      </c>
      <c r="R245" t="s">
        <v>8313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51" customHeight="1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1" t="s">
        <v>8308</v>
      </c>
      <c r="R246" t="s">
        <v>8313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51" customHeight="1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1" t="s">
        <v>8308</v>
      </c>
      <c r="R247" t="s">
        <v>8313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51" customHeight="1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1" t="s">
        <v>8308</v>
      </c>
      <c r="R248" t="s">
        <v>8313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51" customHeight="1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1" t="s">
        <v>8308</v>
      </c>
      <c r="R249" t="s">
        <v>8313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51" customHeight="1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1" t="s">
        <v>8308</v>
      </c>
      <c r="R250" t="s">
        <v>8313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51" customHeight="1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1" t="s">
        <v>8308</v>
      </c>
      <c r="R251" t="s">
        <v>8313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51" customHeight="1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1" t="s">
        <v>8308</v>
      </c>
      <c r="R252" t="s">
        <v>8313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51" customHeight="1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1" t="s">
        <v>8308</v>
      </c>
      <c r="R253" t="s">
        <v>8313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51" customHeight="1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1" t="s">
        <v>8308</v>
      </c>
      <c r="R254" t="s">
        <v>8313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51" customHeight="1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1" t="s">
        <v>8308</v>
      </c>
      <c r="R255" t="s">
        <v>8313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51" customHeight="1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1" t="s">
        <v>8308</v>
      </c>
      <c r="R256" t="s">
        <v>8313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51" customHeight="1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1" t="s">
        <v>8308</v>
      </c>
      <c r="R257" t="s">
        <v>8313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51" customHeight="1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1" t="s">
        <v>8308</v>
      </c>
      <c r="R258" t="s">
        <v>8313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51" customHeight="1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1" t="s">
        <v>8308</v>
      </c>
      <c r="R259" t="s">
        <v>8313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51" customHeight="1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1" t="s">
        <v>8308</v>
      </c>
      <c r="R260" t="s">
        <v>8313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51" customHeight="1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1" t="s">
        <v>8308</v>
      </c>
      <c r="R261" t="s">
        <v>8313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51" customHeight="1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1" t="s">
        <v>8308</v>
      </c>
      <c r="R262" t="s">
        <v>8313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51" customHeight="1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1" t="s">
        <v>8308</v>
      </c>
      <c r="R263" t="s">
        <v>8313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51" customHeight="1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1" t="s">
        <v>8308</v>
      </c>
      <c r="R264" t="s">
        <v>8313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51" customHeight="1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1" t="s">
        <v>8308</v>
      </c>
      <c r="R265" t="s">
        <v>8313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51" customHeight="1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1" t="s">
        <v>8308</v>
      </c>
      <c r="R266" t="s">
        <v>8313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51" customHeight="1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1" t="s">
        <v>8308</v>
      </c>
      <c r="R267" t="s">
        <v>8313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51" customHeight="1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1" t="s">
        <v>8308</v>
      </c>
      <c r="R268" t="s">
        <v>8313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51" customHeight="1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1" t="s">
        <v>8308</v>
      </c>
      <c r="R269" t="s">
        <v>8313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51" customHeight="1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1" t="s">
        <v>8308</v>
      </c>
      <c r="R270" t="s">
        <v>8313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51" customHeight="1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1" t="s">
        <v>8308</v>
      </c>
      <c r="R271" t="s">
        <v>8313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51" customHeight="1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1" t="s">
        <v>8308</v>
      </c>
      <c r="R272" t="s">
        <v>8313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51" customHeight="1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1" t="s">
        <v>8308</v>
      </c>
      <c r="R273" t="s">
        <v>8313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51" customHeight="1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1" t="s">
        <v>8308</v>
      </c>
      <c r="R274" t="s">
        <v>8313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51" customHeight="1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1" t="s">
        <v>8308</v>
      </c>
      <c r="R275" t="s">
        <v>8313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51" customHeight="1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1" t="s">
        <v>8308</v>
      </c>
      <c r="R276" t="s">
        <v>8313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51" customHeight="1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1" t="s">
        <v>8308</v>
      </c>
      <c r="R277" t="s">
        <v>8313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51" customHeight="1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1" t="s">
        <v>8308</v>
      </c>
      <c r="R278" t="s">
        <v>8313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51" customHeight="1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1" t="s">
        <v>8308</v>
      </c>
      <c r="R279" t="s">
        <v>8313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51" customHeight="1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1" t="s">
        <v>8308</v>
      </c>
      <c r="R280" t="s">
        <v>8313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51" customHeight="1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1" t="s">
        <v>8308</v>
      </c>
      <c r="R281" t="s">
        <v>8313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51" customHeight="1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1" t="s">
        <v>8308</v>
      </c>
      <c r="R282" t="s">
        <v>8313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51" customHeight="1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1" t="s">
        <v>8308</v>
      </c>
      <c r="R283" t="s">
        <v>8313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51" customHeight="1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1" t="s">
        <v>8308</v>
      </c>
      <c r="R284" t="s">
        <v>8313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51" customHeight="1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1" t="s">
        <v>8308</v>
      </c>
      <c r="R285" t="s">
        <v>8313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51" customHeight="1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1" t="s">
        <v>8308</v>
      </c>
      <c r="R286" t="s">
        <v>8313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51" customHeight="1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1" t="s">
        <v>8308</v>
      </c>
      <c r="R287" t="s">
        <v>8313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51" customHeight="1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1" t="s">
        <v>8308</v>
      </c>
      <c r="R288" t="s">
        <v>8313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51" customHeight="1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1" t="s">
        <v>8308</v>
      </c>
      <c r="R289" t="s">
        <v>8313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51" customHeight="1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1" t="s">
        <v>8308</v>
      </c>
      <c r="R290" t="s">
        <v>8313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51" customHeight="1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1" t="s">
        <v>8308</v>
      </c>
      <c r="R291" t="s">
        <v>8313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51" customHeight="1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1" t="s">
        <v>8308</v>
      </c>
      <c r="R292" t="s">
        <v>8313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51" customHeight="1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1" t="s">
        <v>8308</v>
      </c>
      <c r="R293" t="s">
        <v>8313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51" customHeight="1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1" t="s">
        <v>8308</v>
      </c>
      <c r="R294" t="s">
        <v>8313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51" customHeight="1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1" t="s">
        <v>8308</v>
      </c>
      <c r="R295" t="s">
        <v>8313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51" customHeight="1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1" t="s">
        <v>8308</v>
      </c>
      <c r="R296" t="s">
        <v>8313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51" customHeight="1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1" t="s">
        <v>8308</v>
      </c>
      <c r="R297" t="s">
        <v>8313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51" customHeight="1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1" t="s">
        <v>8308</v>
      </c>
      <c r="R298" t="s">
        <v>8313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51" customHeight="1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1" t="s">
        <v>8308</v>
      </c>
      <c r="R299" t="s">
        <v>8313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51" customHeight="1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1" t="s">
        <v>8308</v>
      </c>
      <c r="R300" t="s">
        <v>8313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51" customHeight="1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1" t="s">
        <v>8308</v>
      </c>
      <c r="R301" t="s">
        <v>8313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51" customHeight="1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1" t="s">
        <v>8308</v>
      </c>
      <c r="R302" t="s">
        <v>8313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51" customHeight="1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1" t="s">
        <v>8308</v>
      </c>
      <c r="R303" t="s">
        <v>8313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51" customHeight="1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1" t="s">
        <v>8308</v>
      </c>
      <c r="R304" t="s">
        <v>8313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51" customHeight="1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1" t="s">
        <v>8308</v>
      </c>
      <c r="R305" t="s">
        <v>8313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51" customHeight="1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1" t="s">
        <v>8308</v>
      </c>
      <c r="R306" t="s">
        <v>8313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51" customHeight="1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1" t="s">
        <v>8308</v>
      </c>
      <c r="R307" t="s">
        <v>8313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51" customHeight="1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1" t="s">
        <v>8308</v>
      </c>
      <c r="R308" t="s">
        <v>8313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51" customHeight="1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1" t="s">
        <v>8308</v>
      </c>
      <c r="R309" t="s">
        <v>8313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51" customHeight="1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1" t="s">
        <v>8308</v>
      </c>
      <c r="R310" t="s">
        <v>8313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51" customHeight="1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1" t="s">
        <v>8308</v>
      </c>
      <c r="R311" t="s">
        <v>8313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51" customHeight="1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1" t="s">
        <v>8308</v>
      </c>
      <c r="R312" t="s">
        <v>8313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51" customHeight="1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1" t="s">
        <v>8308</v>
      </c>
      <c r="R313" t="s">
        <v>8313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51" customHeight="1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1" t="s">
        <v>8308</v>
      </c>
      <c r="R314" t="s">
        <v>8313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51" customHeight="1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1" t="s">
        <v>8308</v>
      </c>
      <c r="R315" t="s">
        <v>8313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51" customHeight="1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1" t="s">
        <v>8308</v>
      </c>
      <c r="R316" t="s">
        <v>8313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51" customHeight="1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1" t="s">
        <v>8308</v>
      </c>
      <c r="R317" t="s">
        <v>8313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51" customHeight="1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1" t="s">
        <v>8308</v>
      </c>
      <c r="R318" t="s">
        <v>8313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51" customHeight="1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1" t="s">
        <v>8308</v>
      </c>
      <c r="R319" t="s">
        <v>8313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51" customHeight="1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1" t="s">
        <v>8308</v>
      </c>
      <c r="R320" t="s">
        <v>8313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51" customHeight="1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1" t="s">
        <v>8308</v>
      </c>
      <c r="R321" t="s">
        <v>8313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51" customHeight="1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1" t="s">
        <v>8308</v>
      </c>
      <c r="R322" t="s">
        <v>8313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51" customHeight="1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1" t="s">
        <v>8308</v>
      </c>
      <c r="R323" t="s">
        <v>8313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51" customHeight="1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1" t="s">
        <v>8308</v>
      </c>
      <c r="R324" t="s">
        <v>8313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51" customHeight="1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1" t="s">
        <v>8308</v>
      </c>
      <c r="R325" t="s">
        <v>8313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51" customHeight="1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1" t="s">
        <v>8308</v>
      </c>
      <c r="R326" t="s">
        <v>8313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51" customHeight="1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1" t="s">
        <v>8308</v>
      </c>
      <c r="R327" t="s">
        <v>8313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51" customHeight="1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1" t="s">
        <v>8308</v>
      </c>
      <c r="R328" t="s">
        <v>8313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51" customHeight="1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1" t="s">
        <v>8308</v>
      </c>
      <c r="R329" t="s">
        <v>8313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51" customHeight="1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1" t="s">
        <v>8308</v>
      </c>
      <c r="R330" t="s">
        <v>8313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51" customHeight="1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1" t="s">
        <v>8308</v>
      </c>
      <c r="R331" t="s">
        <v>8313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51" customHeight="1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1" t="s">
        <v>8308</v>
      </c>
      <c r="R332" t="s">
        <v>8313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51" customHeight="1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1" t="s">
        <v>8308</v>
      </c>
      <c r="R333" t="s">
        <v>8313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51" customHeight="1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1" t="s">
        <v>8308</v>
      </c>
      <c r="R334" t="s">
        <v>8313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51" customHeight="1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1" t="s">
        <v>8308</v>
      </c>
      <c r="R335" t="s">
        <v>8313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51" customHeight="1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1" t="s">
        <v>8308</v>
      </c>
      <c r="R336" t="s">
        <v>8313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51" customHeight="1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1" t="s">
        <v>8308</v>
      </c>
      <c r="R337" t="s">
        <v>8313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51" customHeight="1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1" t="s">
        <v>8308</v>
      </c>
      <c r="R338" t="s">
        <v>8313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51" customHeight="1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1" t="s">
        <v>8308</v>
      </c>
      <c r="R339" t="s">
        <v>8313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51" customHeight="1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1" t="s">
        <v>8308</v>
      </c>
      <c r="R340" t="s">
        <v>8313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51" customHeight="1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1" t="s">
        <v>8308</v>
      </c>
      <c r="R341" t="s">
        <v>8313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51" customHeight="1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1" t="s">
        <v>8308</v>
      </c>
      <c r="R342" t="s">
        <v>8313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51" customHeight="1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1" t="s">
        <v>8308</v>
      </c>
      <c r="R343" t="s">
        <v>8313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51" customHeight="1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1" t="s">
        <v>8308</v>
      </c>
      <c r="R344" t="s">
        <v>8313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51" customHeight="1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1" t="s">
        <v>8308</v>
      </c>
      <c r="R345" t="s">
        <v>8313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51" customHeight="1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1" t="s">
        <v>8308</v>
      </c>
      <c r="R346" t="s">
        <v>8313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51" customHeight="1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1" t="s">
        <v>8308</v>
      </c>
      <c r="R347" t="s">
        <v>8313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51" customHeight="1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1" t="s">
        <v>8308</v>
      </c>
      <c r="R348" t="s">
        <v>8313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51" customHeight="1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1" t="s">
        <v>8308</v>
      </c>
      <c r="R349" t="s">
        <v>8313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51" customHeight="1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1" t="s">
        <v>8308</v>
      </c>
      <c r="R350" t="s">
        <v>8313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51" customHeight="1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1" t="s">
        <v>8308</v>
      </c>
      <c r="R351" t="s">
        <v>8313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51" customHeight="1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1" t="s">
        <v>8308</v>
      </c>
      <c r="R352" t="s">
        <v>8313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51" customHeight="1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1" t="s">
        <v>8308</v>
      </c>
      <c r="R353" t="s">
        <v>8313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51" customHeight="1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1" t="s">
        <v>8308</v>
      </c>
      <c r="R354" t="s">
        <v>8313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51" customHeight="1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1" t="s">
        <v>8308</v>
      </c>
      <c r="R355" t="s">
        <v>8313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51" customHeight="1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1" t="s">
        <v>8308</v>
      </c>
      <c r="R356" t="s">
        <v>8313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51" customHeight="1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1" t="s">
        <v>8308</v>
      </c>
      <c r="R357" t="s">
        <v>8313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51" customHeight="1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1" t="s">
        <v>8308</v>
      </c>
      <c r="R358" t="s">
        <v>8313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51" customHeight="1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1" t="s">
        <v>8308</v>
      </c>
      <c r="R359" t="s">
        <v>8313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51" customHeight="1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1" t="s">
        <v>8308</v>
      </c>
      <c r="R360" t="s">
        <v>8313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51" customHeight="1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1" t="s">
        <v>8308</v>
      </c>
      <c r="R361" t="s">
        <v>8313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51" customHeight="1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1" t="s">
        <v>8308</v>
      </c>
      <c r="R362" t="s">
        <v>8313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51" customHeight="1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1" t="s">
        <v>8308</v>
      </c>
      <c r="R363" t="s">
        <v>8313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51" customHeight="1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1" t="s">
        <v>8308</v>
      </c>
      <c r="R364" t="s">
        <v>8313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51" customHeight="1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1" t="s">
        <v>8308</v>
      </c>
      <c r="R365" t="s">
        <v>8313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51" customHeight="1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1" t="s">
        <v>8308</v>
      </c>
      <c r="R366" t="s">
        <v>8313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51" customHeight="1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1" t="s">
        <v>8308</v>
      </c>
      <c r="R367" t="s">
        <v>8313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51" customHeight="1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1" t="s">
        <v>8308</v>
      </c>
      <c r="R368" t="s">
        <v>8313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51" customHeight="1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1" t="s">
        <v>8308</v>
      </c>
      <c r="R369" t="s">
        <v>8313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51" customHeight="1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1" t="s">
        <v>8308</v>
      </c>
      <c r="R370" t="s">
        <v>8313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51" customHeight="1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1" t="s">
        <v>8308</v>
      </c>
      <c r="R371" t="s">
        <v>8313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51" customHeight="1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1" t="s">
        <v>8308</v>
      </c>
      <c r="R372" t="s">
        <v>8313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51" customHeight="1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1" t="s">
        <v>8308</v>
      </c>
      <c r="R373" t="s">
        <v>8313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51" customHeight="1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1" t="s">
        <v>8308</v>
      </c>
      <c r="R374" t="s">
        <v>8313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51" customHeight="1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1" t="s">
        <v>8308</v>
      </c>
      <c r="R375" t="s">
        <v>8313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51" customHeight="1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1" t="s">
        <v>8308</v>
      </c>
      <c r="R376" t="s">
        <v>8313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51" customHeight="1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1" t="s">
        <v>8308</v>
      </c>
      <c r="R377" t="s">
        <v>8313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51" customHeight="1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1" t="s">
        <v>8308</v>
      </c>
      <c r="R378" t="s">
        <v>8313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51" customHeight="1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1" t="s">
        <v>8308</v>
      </c>
      <c r="R379" t="s">
        <v>8313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51" customHeight="1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1" t="s">
        <v>8308</v>
      </c>
      <c r="R380" t="s">
        <v>8313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51" customHeight="1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1" t="s">
        <v>8308</v>
      </c>
      <c r="R381" t="s">
        <v>8313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51" customHeight="1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1" t="s">
        <v>8308</v>
      </c>
      <c r="R382" t="s">
        <v>8313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51" customHeight="1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1" t="s">
        <v>8308</v>
      </c>
      <c r="R383" t="s">
        <v>8313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51" customHeight="1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1" t="s">
        <v>8308</v>
      </c>
      <c r="R384" t="s">
        <v>8313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51" customHeight="1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1" t="s">
        <v>8308</v>
      </c>
      <c r="R385" t="s">
        <v>8313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51" customHeight="1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1" t="s">
        <v>8308</v>
      </c>
      <c r="R386" t="s">
        <v>8313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51" customHeight="1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1" t="s">
        <v>8308</v>
      </c>
      <c r="R387" t="s">
        <v>8313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51" customHeight="1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1" t="s">
        <v>8308</v>
      </c>
      <c r="R388" t="s">
        <v>8313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51" customHeight="1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1" t="s">
        <v>8308</v>
      </c>
      <c r="R389" t="s">
        <v>8313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51" customHeight="1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1" t="s">
        <v>8308</v>
      </c>
      <c r="R390" t="s">
        <v>8313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51" customHeight="1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1" t="s">
        <v>8308</v>
      </c>
      <c r="R391" t="s">
        <v>8313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51" customHeight="1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1" t="s">
        <v>8308</v>
      </c>
      <c r="R392" t="s">
        <v>8313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51" customHeight="1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1" t="s">
        <v>8308</v>
      </c>
      <c r="R393" t="s">
        <v>8313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51" customHeight="1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1" t="s">
        <v>8308</v>
      </c>
      <c r="R394" t="s">
        <v>8313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51" customHeight="1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1" t="s">
        <v>8308</v>
      </c>
      <c r="R395" t="s">
        <v>8313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51" customHeight="1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1" t="s">
        <v>8308</v>
      </c>
      <c r="R396" t="s">
        <v>8313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51" customHeight="1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1" t="s">
        <v>8308</v>
      </c>
      <c r="R397" t="s">
        <v>8313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51" customHeight="1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1" t="s">
        <v>8308</v>
      </c>
      <c r="R398" t="s">
        <v>8313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51" customHeight="1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1" t="s">
        <v>8308</v>
      </c>
      <c r="R399" t="s">
        <v>8313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51" customHeight="1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1" t="s">
        <v>8308</v>
      </c>
      <c r="R400" t="s">
        <v>8313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51" customHeight="1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1" t="s">
        <v>8308</v>
      </c>
      <c r="R401" t="s">
        <v>8313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51" customHeight="1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1" t="s">
        <v>8308</v>
      </c>
      <c r="R402" t="s">
        <v>8313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51" customHeight="1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1" t="s">
        <v>8308</v>
      </c>
      <c r="R403" t="s">
        <v>8313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51" customHeight="1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1" t="s">
        <v>8308</v>
      </c>
      <c r="R404" t="s">
        <v>8313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51" customHeight="1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1" t="s">
        <v>8308</v>
      </c>
      <c r="R405" t="s">
        <v>8313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51" customHeight="1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1" t="s">
        <v>8308</v>
      </c>
      <c r="R406" t="s">
        <v>8313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51" customHeight="1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1" t="s">
        <v>8308</v>
      </c>
      <c r="R407" t="s">
        <v>8313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51" customHeight="1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1" t="s">
        <v>8308</v>
      </c>
      <c r="R408" t="s">
        <v>8313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51" customHeight="1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1" t="s">
        <v>8308</v>
      </c>
      <c r="R409" t="s">
        <v>8313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51" customHeight="1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1" t="s">
        <v>8308</v>
      </c>
      <c r="R410" t="s">
        <v>8313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51" customHeight="1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1" t="s">
        <v>8308</v>
      </c>
      <c r="R411" t="s">
        <v>8313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51" customHeight="1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1" t="s">
        <v>8308</v>
      </c>
      <c r="R412" t="s">
        <v>8313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51" customHeight="1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1" t="s">
        <v>8308</v>
      </c>
      <c r="R413" t="s">
        <v>8313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51" customHeight="1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1" t="s">
        <v>8308</v>
      </c>
      <c r="R414" t="s">
        <v>8313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51" customHeight="1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1" t="s">
        <v>8308</v>
      </c>
      <c r="R415" t="s">
        <v>8313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51" customHeight="1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1" t="s">
        <v>8308</v>
      </c>
      <c r="R416" t="s">
        <v>8313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51" customHeight="1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1" t="s">
        <v>8308</v>
      </c>
      <c r="R417" t="s">
        <v>8313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51" customHeight="1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1" t="s">
        <v>8308</v>
      </c>
      <c r="R418" t="s">
        <v>8313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51" customHeight="1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1" t="s">
        <v>8308</v>
      </c>
      <c r="R419" t="s">
        <v>8313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51" customHeight="1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1" t="s">
        <v>8308</v>
      </c>
      <c r="R420" t="s">
        <v>8313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51" customHeight="1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1" t="s">
        <v>8308</v>
      </c>
      <c r="R421" t="s">
        <v>8313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51" customHeight="1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1" t="s">
        <v>8308</v>
      </c>
      <c r="R422" t="s">
        <v>8314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51" customHeight="1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1" t="s">
        <v>8308</v>
      </c>
      <c r="R423" t="s">
        <v>8314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51" customHeight="1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1" t="s">
        <v>8308</v>
      </c>
      <c r="R424" t="s">
        <v>8314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51" customHeight="1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1" t="s">
        <v>8308</v>
      </c>
      <c r="R425" t="s">
        <v>8314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51" customHeight="1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1" t="s">
        <v>8308</v>
      </c>
      <c r="R426" t="s">
        <v>8314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51" customHeight="1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1" t="s">
        <v>8308</v>
      </c>
      <c r="R427" t="s">
        <v>8314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51" customHeight="1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1" t="s">
        <v>8308</v>
      </c>
      <c r="R428" t="s">
        <v>8314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51" customHeight="1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1" t="s">
        <v>8308</v>
      </c>
      <c r="R429" t="s">
        <v>8314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51" customHeight="1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1" t="s">
        <v>8308</v>
      </c>
      <c r="R430" t="s">
        <v>8314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51" customHeight="1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1" t="s">
        <v>8308</v>
      </c>
      <c r="R431" t="s">
        <v>8314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51" customHeight="1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1" t="s">
        <v>8308</v>
      </c>
      <c r="R432" t="s">
        <v>8314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51" customHeight="1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1" t="s">
        <v>8308</v>
      </c>
      <c r="R433" t="s">
        <v>8314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51" customHeight="1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1" t="s">
        <v>8308</v>
      </c>
      <c r="R434" t="s">
        <v>8314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51" customHeight="1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1" t="s">
        <v>8308</v>
      </c>
      <c r="R435" t="s">
        <v>8314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51" customHeight="1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1" t="s">
        <v>8308</v>
      </c>
      <c r="R436" t="s">
        <v>8314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51" customHeight="1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1" t="s">
        <v>8308</v>
      </c>
      <c r="R437" t="s">
        <v>8314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51" customHeight="1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1" t="s">
        <v>8308</v>
      </c>
      <c r="R438" t="s">
        <v>8314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51" customHeight="1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1" t="s">
        <v>8308</v>
      </c>
      <c r="R439" t="s">
        <v>8314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51" customHeight="1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1" t="s">
        <v>8308</v>
      </c>
      <c r="R440" t="s">
        <v>8314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51" customHeight="1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1" t="s">
        <v>8308</v>
      </c>
      <c r="R441" t="s">
        <v>8314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51" customHeight="1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1" t="s">
        <v>8308</v>
      </c>
      <c r="R442" t="s">
        <v>8314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51" customHeight="1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1" t="s">
        <v>8308</v>
      </c>
      <c r="R443" t="s">
        <v>8314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51" customHeight="1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1" t="s">
        <v>8308</v>
      </c>
      <c r="R444" t="s">
        <v>8314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51" customHeight="1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1" t="s">
        <v>8308</v>
      </c>
      <c r="R445" t="s">
        <v>8314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51" customHeight="1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1" t="s">
        <v>8308</v>
      </c>
      <c r="R446" t="s">
        <v>8314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51" customHeight="1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1" t="s">
        <v>8308</v>
      </c>
      <c r="R447" t="s">
        <v>8314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51" customHeight="1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1" t="s">
        <v>8308</v>
      </c>
      <c r="R448" t="s">
        <v>8314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51" customHeight="1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1" t="s">
        <v>8308</v>
      </c>
      <c r="R449" t="s">
        <v>8314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51" customHeight="1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1" t="s">
        <v>8308</v>
      </c>
      <c r="R450" t="s">
        <v>8314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51" customHeight="1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1" t="s">
        <v>8308</v>
      </c>
      <c r="R451" t="s">
        <v>8314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51" customHeight="1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1" t="s">
        <v>8308</v>
      </c>
      <c r="R452" t="s">
        <v>8314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51" customHeight="1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1" t="s">
        <v>8308</v>
      </c>
      <c r="R453" t="s">
        <v>8314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51" customHeight="1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1" t="s">
        <v>8308</v>
      </c>
      <c r="R454" t="s">
        <v>8314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51" customHeight="1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1" t="s">
        <v>8308</v>
      </c>
      <c r="R455" t="s">
        <v>8314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51" customHeight="1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1" t="s">
        <v>8308</v>
      </c>
      <c r="R456" t="s">
        <v>8314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51" customHeight="1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1" t="s">
        <v>8308</v>
      </c>
      <c r="R457" t="s">
        <v>8314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51" customHeight="1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1" t="s">
        <v>8308</v>
      </c>
      <c r="R458" t="s">
        <v>8314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51" customHeight="1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1" t="s">
        <v>8308</v>
      </c>
      <c r="R459" t="s">
        <v>8314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51" customHeight="1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1" t="s">
        <v>8308</v>
      </c>
      <c r="R460" t="s">
        <v>8314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51" customHeight="1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1" t="s">
        <v>8308</v>
      </c>
      <c r="R461" t="s">
        <v>8314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51" customHeight="1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1" t="s">
        <v>8308</v>
      </c>
      <c r="R462" t="s">
        <v>8314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51" customHeight="1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1" t="s">
        <v>8308</v>
      </c>
      <c r="R463" t="s">
        <v>8314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51" customHeight="1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1" t="s">
        <v>8308</v>
      </c>
      <c r="R464" t="s">
        <v>8314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51" customHeight="1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1" t="s">
        <v>8308</v>
      </c>
      <c r="R465" t="s">
        <v>8314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51" customHeight="1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1" t="s">
        <v>8308</v>
      </c>
      <c r="R466" t="s">
        <v>8314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51" customHeight="1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1" t="s">
        <v>8308</v>
      </c>
      <c r="R467" t="s">
        <v>8314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51" customHeight="1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1" t="s">
        <v>8308</v>
      </c>
      <c r="R468" t="s">
        <v>8314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51" customHeight="1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1" t="s">
        <v>8308</v>
      </c>
      <c r="R469" t="s">
        <v>8314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51" customHeight="1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1" t="s">
        <v>8308</v>
      </c>
      <c r="R470" t="s">
        <v>8314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51" customHeight="1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1" t="s">
        <v>8308</v>
      </c>
      <c r="R471" t="s">
        <v>8314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51" customHeight="1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1" t="s">
        <v>8308</v>
      </c>
      <c r="R472" t="s">
        <v>8314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51" customHeight="1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1" t="s">
        <v>8308</v>
      </c>
      <c r="R473" t="s">
        <v>8314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51" customHeight="1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1" t="s">
        <v>8308</v>
      </c>
      <c r="R474" t="s">
        <v>8314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51" customHeight="1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1" t="s">
        <v>8308</v>
      </c>
      <c r="R475" t="s">
        <v>8314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51" customHeight="1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1" t="s">
        <v>8308</v>
      </c>
      <c r="R476" t="s">
        <v>8314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51" customHeight="1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1" t="s">
        <v>8308</v>
      </c>
      <c r="R477" t="s">
        <v>8314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51" customHeight="1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1" t="s">
        <v>8308</v>
      </c>
      <c r="R478" t="s">
        <v>8314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51" customHeight="1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1" t="s">
        <v>8308</v>
      </c>
      <c r="R479" t="s">
        <v>8314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51" customHeight="1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1" t="s">
        <v>8308</v>
      </c>
      <c r="R480" t="s">
        <v>8314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51" customHeight="1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1" t="s">
        <v>8308</v>
      </c>
      <c r="R481" t="s">
        <v>8314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51" customHeight="1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1" t="s">
        <v>8308</v>
      </c>
      <c r="R482" t="s">
        <v>8314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51" customHeight="1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1" t="s">
        <v>8308</v>
      </c>
      <c r="R483" t="s">
        <v>8314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51" customHeight="1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1" t="s">
        <v>8308</v>
      </c>
      <c r="R484" t="s">
        <v>8314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51" customHeight="1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1" t="s">
        <v>8308</v>
      </c>
      <c r="R485" t="s">
        <v>8314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51" customHeight="1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1" t="s">
        <v>8308</v>
      </c>
      <c r="R486" t="s">
        <v>8314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51" customHeight="1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1" t="s">
        <v>8308</v>
      </c>
      <c r="R487" t="s">
        <v>8314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51" customHeight="1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1" t="s">
        <v>8308</v>
      </c>
      <c r="R488" t="s">
        <v>8314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51" customHeight="1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1" t="s">
        <v>8308</v>
      </c>
      <c r="R489" t="s">
        <v>8314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51" customHeight="1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1" t="s">
        <v>8308</v>
      </c>
      <c r="R490" t="s">
        <v>8314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51" customHeight="1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1" t="s">
        <v>8308</v>
      </c>
      <c r="R491" t="s">
        <v>8314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51" customHeight="1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1" t="s">
        <v>8308</v>
      </c>
      <c r="R492" t="s">
        <v>8314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51" customHeight="1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1" t="s">
        <v>8308</v>
      </c>
      <c r="R493" t="s">
        <v>8314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51" customHeight="1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1" t="s">
        <v>8308</v>
      </c>
      <c r="R494" t="s">
        <v>8314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51" customHeight="1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1" t="s">
        <v>8308</v>
      </c>
      <c r="R495" t="s">
        <v>8314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51" customHeight="1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1" t="s">
        <v>8308</v>
      </c>
      <c r="R496" t="s">
        <v>8314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51" customHeight="1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1" t="s">
        <v>8308</v>
      </c>
      <c r="R497" t="s">
        <v>8314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51" customHeight="1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1" t="s">
        <v>8308</v>
      </c>
      <c r="R498" t="s">
        <v>8314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51" customHeight="1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1" t="s">
        <v>8308</v>
      </c>
      <c r="R499" t="s">
        <v>8314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51" customHeight="1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1" t="s">
        <v>8308</v>
      </c>
      <c r="R500" t="s">
        <v>8314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51" customHeight="1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1" t="s">
        <v>8308</v>
      </c>
      <c r="R501" t="s">
        <v>8314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51" customHeight="1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1" t="s">
        <v>8308</v>
      </c>
      <c r="R502" t="s">
        <v>8314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51" customHeight="1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1" t="s">
        <v>8308</v>
      </c>
      <c r="R503" t="s">
        <v>8314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51" customHeight="1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1" t="s">
        <v>8308</v>
      </c>
      <c r="R504" t="s">
        <v>8314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51" customHeight="1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1" t="s">
        <v>8308</v>
      </c>
      <c r="R505" t="s">
        <v>8314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51" customHeight="1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1" t="s">
        <v>8308</v>
      </c>
      <c r="R506" t="s">
        <v>8314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51" customHeight="1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1" t="s">
        <v>8308</v>
      </c>
      <c r="R507" t="s">
        <v>8314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51" customHeight="1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1" t="s">
        <v>8308</v>
      </c>
      <c r="R508" t="s">
        <v>8314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51" customHeight="1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1" t="s">
        <v>8308</v>
      </c>
      <c r="R509" t="s">
        <v>8314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51" customHeight="1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1" t="s">
        <v>8308</v>
      </c>
      <c r="R510" t="s">
        <v>8314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51" customHeight="1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1" t="s">
        <v>8308</v>
      </c>
      <c r="R511" t="s">
        <v>8314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51" customHeight="1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1" t="s">
        <v>8308</v>
      </c>
      <c r="R512" t="s">
        <v>8314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51" customHeight="1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1" t="s">
        <v>8308</v>
      </c>
      <c r="R513" t="s">
        <v>8314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51" customHeight="1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1" t="s">
        <v>8308</v>
      </c>
      <c r="R514" t="s">
        <v>8314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51" customHeight="1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1" t="s">
        <v>8308</v>
      </c>
      <c r="R515" t="s">
        <v>8314</v>
      </c>
      <c r="S515" s="15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51" customHeight="1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1" t="s">
        <v>8308</v>
      </c>
      <c r="R516" t="s">
        <v>8314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51" customHeight="1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1" t="s">
        <v>8308</v>
      </c>
      <c r="R517" t="s">
        <v>8314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51" customHeight="1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1" t="s">
        <v>8308</v>
      </c>
      <c r="R518" t="s">
        <v>8314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51" customHeight="1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1" t="s">
        <v>8308</v>
      </c>
      <c r="R519" t="s">
        <v>8314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51" customHeight="1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1" t="s">
        <v>8308</v>
      </c>
      <c r="R520" t="s">
        <v>8314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51" customHeight="1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1" t="s">
        <v>8308</v>
      </c>
      <c r="R521" t="s">
        <v>8314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51" customHeight="1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1" t="s">
        <v>8315</v>
      </c>
      <c r="R522" t="s">
        <v>8316</v>
      </c>
      <c r="S522" s="15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51" customHeight="1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1" t="s">
        <v>8315</v>
      </c>
      <c r="R523" t="s">
        <v>8316</v>
      </c>
      <c r="S523" s="15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51" customHeight="1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1" t="s">
        <v>8315</v>
      </c>
      <c r="R524" t="s">
        <v>8316</v>
      </c>
      <c r="S524" s="15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51" customHeight="1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1" t="s">
        <v>8315</v>
      </c>
      <c r="R525" t="s">
        <v>8316</v>
      </c>
      <c r="S525" s="15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51" customHeight="1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1" t="s">
        <v>8315</v>
      </c>
      <c r="R526" t="s">
        <v>8316</v>
      </c>
      <c r="S526" s="15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51" customHeight="1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1" t="s">
        <v>8315</v>
      </c>
      <c r="R527" t="s">
        <v>8316</v>
      </c>
      <c r="S527" s="15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51" customHeight="1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1" t="s">
        <v>8315</v>
      </c>
      <c r="R528" t="s">
        <v>8316</v>
      </c>
      <c r="S528" s="15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51" customHeight="1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1" t="s">
        <v>8315</v>
      </c>
      <c r="R529" t="s">
        <v>8316</v>
      </c>
      <c r="S529" s="15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51" customHeight="1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1" t="s">
        <v>8315</v>
      </c>
      <c r="R530" t="s">
        <v>8316</v>
      </c>
      <c r="S530" s="15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51" customHeight="1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1" t="s">
        <v>8315</v>
      </c>
      <c r="R531" t="s">
        <v>8316</v>
      </c>
      <c r="S531" s="15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51" customHeight="1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1" t="s">
        <v>8315</v>
      </c>
      <c r="R532" t="s">
        <v>8316</v>
      </c>
      <c r="S532" s="15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51" customHeight="1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1" t="s">
        <v>8315</v>
      </c>
      <c r="R533" t="s">
        <v>8316</v>
      </c>
      <c r="S533" s="15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51" customHeight="1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1" t="s">
        <v>8315</v>
      </c>
      <c r="R534" t="s">
        <v>8316</v>
      </c>
      <c r="S534" s="15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51" customHeight="1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1" t="s">
        <v>8315</v>
      </c>
      <c r="R535" t="s">
        <v>8316</v>
      </c>
      <c r="S535" s="15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51" customHeight="1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1" t="s">
        <v>8315</v>
      </c>
      <c r="R536" t="s">
        <v>8316</v>
      </c>
      <c r="S536" s="15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51" customHeight="1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1" t="s">
        <v>8315</v>
      </c>
      <c r="R537" t="s">
        <v>8316</v>
      </c>
      <c r="S537" s="15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51" customHeight="1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1" t="s">
        <v>8315</v>
      </c>
      <c r="R538" t="s">
        <v>8316</v>
      </c>
      <c r="S538" s="15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51" customHeight="1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1" t="s">
        <v>8315</v>
      </c>
      <c r="R539" t="s">
        <v>8316</v>
      </c>
      <c r="S539" s="15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51" customHeight="1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1" t="s">
        <v>8315</v>
      </c>
      <c r="R540" t="s">
        <v>8316</v>
      </c>
      <c r="S540" s="15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51" customHeight="1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1" t="s">
        <v>8315</v>
      </c>
      <c r="R541" t="s">
        <v>8316</v>
      </c>
      <c r="S541" s="15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51" customHeight="1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1" t="s">
        <v>8317</v>
      </c>
      <c r="R542" t="s">
        <v>8318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51" customHeight="1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1" t="s">
        <v>8317</v>
      </c>
      <c r="R543" t="s">
        <v>8318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51" customHeight="1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1" t="s">
        <v>8317</v>
      </c>
      <c r="R544" t="s">
        <v>8318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51" customHeight="1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1" t="s">
        <v>8317</v>
      </c>
      <c r="R545" t="s">
        <v>8318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51" customHeight="1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1" t="s">
        <v>8317</v>
      </c>
      <c r="R546" t="s">
        <v>8318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51" customHeight="1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1" t="s">
        <v>8317</v>
      </c>
      <c r="R547" t="s">
        <v>8318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51" customHeight="1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1" t="s">
        <v>8317</v>
      </c>
      <c r="R548" t="s">
        <v>8318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51" customHeight="1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1" t="s">
        <v>8317</v>
      </c>
      <c r="R549" t="s">
        <v>8318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51" customHeight="1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1" t="s">
        <v>8317</v>
      </c>
      <c r="R550" t="s">
        <v>8318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51" customHeight="1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1" t="s">
        <v>8317</v>
      </c>
      <c r="R551" t="s">
        <v>8318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51" customHeight="1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1" t="s">
        <v>8317</v>
      </c>
      <c r="R552" t="s">
        <v>8318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51" customHeight="1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1" t="s">
        <v>8317</v>
      </c>
      <c r="R553" t="s">
        <v>8318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51" customHeight="1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1" t="s">
        <v>8317</v>
      </c>
      <c r="R554" t="s">
        <v>8318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51" customHeight="1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1" t="s">
        <v>8317</v>
      </c>
      <c r="R555" t="s">
        <v>8318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51" customHeight="1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1" t="s">
        <v>8317</v>
      </c>
      <c r="R556" t="s">
        <v>8318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51" customHeight="1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1" t="s">
        <v>8317</v>
      </c>
      <c r="R557" t="s">
        <v>8318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51" customHeight="1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1" t="s">
        <v>8317</v>
      </c>
      <c r="R558" t="s">
        <v>8318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51" customHeight="1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1" t="s">
        <v>8317</v>
      </c>
      <c r="R559" t="s">
        <v>8318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51" customHeight="1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1" t="s">
        <v>8317</v>
      </c>
      <c r="R560" t="s">
        <v>8318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51" customHeight="1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1" t="s">
        <v>8317</v>
      </c>
      <c r="R561" t="s">
        <v>8318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51" customHeight="1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1" t="s">
        <v>8317</v>
      </c>
      <c r="R562" t="s">
        <v>8318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51" customHeight="1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1" t="s">
        <v>8317</v>
      </c>
      <c r="R563" t="s">
        <v>8318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51" customHeight="1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1" t="s">
        <v>8317</v>
      </c>
      <c r="R564" t="s">
        <v>8318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51" customHeight="1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1" t="s">
        <v>8317</v>
      </c>
      <c r="R565" t="s">
        <v>8318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51" customHeight="1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1" t="s">
        <v>8317</v>
      </c>
      <c r="R566" t="s">
        <v>8318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51" customHeight="1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1" t="s">
        <v>8317</v>
      </c>
      <c r="R567" t="s">
        <v>8318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51" customHeight="1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1" t="s">
        <v>8317</v>
      </c>
      <c r="R568" t="s">
        <v>8318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51" customHeight="1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1" t="s">
        <v>8317</v>
      </c>
      <c r="R569" t="s">
        <v>8318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51" customHeight="1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1" t="s">
        <v>8317</v>
      </c>
      <c r="R570" t="s">
        <v>8318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51" customHeight="1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1" t="s">
        <v>8317</v>
      </c>
      <c r="R571" t="s">
        <v>8318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51" customHeight="1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1" t="s">
        <v>8317</v>
      </c>
      <c r="R572" t="s">
        <v>8318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51" customHeight="1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1" t="s">
        <v>8317</v>
      </c>
      <c r="R573" t="s">
        <v>8318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51" customHeight="1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1" t="s">
        <v>8317</v>
      </c>
      <c r="R574" t="s">
        <v>8318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51" customHeight="1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1" t="s">
        <v>8317</v>
      </c>
      <c r="R575" t="s">
        <v>8318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51" customHeight="1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1" t="s">
        <v>8317</v>
      </c>
      <c r="R576" t="s">
        <v>8318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51" customHeight="1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1" t="s">
        <v>8317</v>
      </c>
      <c r="R577" t="s">
        <v>8318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51" customHeight="1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1" t="s">
        <v>8317</v>
      </c>
      <c r="R578" t="s">
        <v>8318</v>
      </c>
      <c r="S578" s="15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51" customHeight="1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s="11" t="s">
        <v>8317</v>
      </c>
      <c r="R579" t="s">
        <v>8318</v>
      </c>
      <c r="S579" s="15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51" customHeight="1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1" t="s">
        <v>8317</v>
      </c>
      <c r="R580" t="s">
        <v>8318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51" customHeight="1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1" t="s">
        <v>8317</v>
      </c>
      <c r="R581" t="s">
        <v>8318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51" customHeight="1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1" t="s">
        <v>8317</v>
      </c>
      <c r="R582" t="s">
        <v>8318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51" customHeight="1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1" t="s">
        <v>8317</v>
      </c>
      <c r="R583" t="s">
        <v>8318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51" customHeight="1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1" t="s">
        <v>8317</v>
      </c>
      <c r="R584" t="s">
        <v>8318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51" customHeight="1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1" t="s">
        <v>8317</v>
      </c>
      <c r="R585" t="s">
        <v>8318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51" customHeight="1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1" t="s">
        <v>8317</v>
      </c>
      <c r="R586" t="s">
        <v>8318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51" customHeight="1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1" t="s">
        <v>8317</v>
      </c>
      <c r="R587" t="s">
        <v>8318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51" customHeight="1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1" t="s">
        <v>8317</v>
      </c>
      <c r="R588" t="s">
        <v>8318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51" customHeight="1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1" t="s">
        <v>8317</v>
      </c>
      <c r="R589" t="s">
        <v>8318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51" customHeight="1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1" t="s">
        <v>8317</v>
      </c>
      <c r="R590" t="s">
        <v>8318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ht="51" customHeight="1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1" t="s">
        <v>8317</v>
      </c>
      <c r="R591" t="s">
        <v>8318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51" customHeight="1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1" t="s">
        <v>8317</v>
      </c>
      <c r="R592" t="s">
        <v>8318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51" customHeight="1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1" t="s">
        <v>8317</v>
      </c>
      <c r="R593" t="s">
        <v>8318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51" customHeight="1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1" t="s">
        <v>8317</v>
      </c>
      <c r="R594" t="s">
        <v>8318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51" customHeight="1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1" t="s">
        <v>8317</v>
      </c>
      <c r="R595" t="s">
        <v>8318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51" customHeight="1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1" t="s">
        <v>8317</v>
      </c>
      <c r="R596" t="s">
        <v>8318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51" customHeight="1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1" t="s">
        <v>8317</v>
      </c>
      <c r="R597" t="s">
        <v>8318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51" customHeight="1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1" t="s">
        <v>8317</v>
      </c>
      <c r="R598" t="s">
        <v>8318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51" customHeight="1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1" t="s">
        <v>8317</v>
      </c>
      <c r="R599" t="s">
        <v>8318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51" customHeight="1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1" t="s">
        <v>8317</v>
      </c>
      <c r="R600" t="s">
        <v>8318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51" customHeight="1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1" t="s">
        <v>8317</v>
      </c>
      <c r="R601" t="s">
        <v>8318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51" customHeight="1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1" t="s">
        <v>8317</v>
      </c>
      <c r="R602" t="s">
        <v>8318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51" customHeight="1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1" t="s">
        <v>8317</v>
      </c>
      <c r="R603" t="s">
        <v>8318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51" customHeight="1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1" t="s">
        <v>8317</v>
      </c>
      <c r="R604" t="s">
        <v>8318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51" customHeight="1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1" t="s">
        <v>8317</v>
      </c>
      <c r="R605" t="s">
        <v>8318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51" customHeight="1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1" t="s">
        <v>8317</v>
      </c>
      <c r="R606" t="s">
        <v>8318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51" customHeight="1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1" t="s">
        <v>8317</v>
      </c>
      <c r="R607" t="s">
        <v>8318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51" customHeight="1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1" t="s">
        <v>8317</v>
      </c>
      <c r="R608" t="s">
        <v>8318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51" customHeight="1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1" t="s">
        <v>8317</v>
      </c>
      <c r="R609" t="s">
        <v>8318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51" customHeight="1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1" t="s">
        <v>8317</v>
      </c>
      <c r="R610" t="s">
        <v>8318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51" customHeight="1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1" t="s">
        <v>8317</v>
      </c>
      <c r="R611" t="s">
        <v>8318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51" customHeight="1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1" t="s">
        <v>8317</v>
      </c>
      <c r="R612" t="s">
        <v>8318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51" customHeight="1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1" t="s">
        <v>8317</v>
      </c>
      <c r="R613" t="s">
        <v>8318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51" customHeight="1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1" t="s">
        <v>8317</v>
      </c>
      <c r="R614" t="s">
        <v>8318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51" customHeight="1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1" t="s">
        <v>8317</v>
      </c>
      <c r="R615" t="s">
        <v>8318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51" customHeight="1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1" t="s">
        <v>8317</v>
      </c>
      <c r="R616" t="s">
        <v>8318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51" customHeight="1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1" t="s">
        <v>8317</v>
      </c>
      <c r="R617" t="s">
        <v>8318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51" customHeight="1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1" t="s">
        <v>8317</v>
      </c>
      <c r="R618" t="s">
        <v>8318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51" customHeight="1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1" t="s">
        <v>8317</v>
      </c>
      <c r="R619" t="s">
        <v>8318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51" customHeight="1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1" t="s">
        <v>8317</v>
      </c>
      <c r="R620" t="s">
        <v>8318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51" customHeight="1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1" t="s">
        <v>8317</v>
      </c>
      <c r="R621" t="s">
        <v>8318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51" customHeight="1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1" t="s">
        <v>8317</v>
      </c>
      <c r="R622" t="s">
        <v>8318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51" customHeight="1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1" t="s">
        <v>8317</v>
      </c>
      <c r="R623" t="s">
        <v>8318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51" customHeight="1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1" t="s">
        <v>8317</v>
      </c>
      <c r="R624" t="s">
        <v>8318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51" customHeight="1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1" t="s">
        <v>8317</v>
      </c>
      <c r="R625" t="s">
        <v>8318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51" customHeight="1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1" t="s">
        <v>8317</v>
      </c>
      <c r="R626" t="s">
        <v>8318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51" customHeight="1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1" t="s">
        <v>8317</v>
      </c>
      <c r="R627" t="s">
        <v>8318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51" customHeight="1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1" t="s">
        <v>8317</v>
      </c>
      <c r="R628" t="s">
        <v>8318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51" customHeight="1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1" t="s">
        <v>8317</v>
      </c>
      <c r="R629" t="s">
        <v>8318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51" customHeight="1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1" t="s">
        <v>8317</v>
      </c>
      <c r="R630" t="s">
        <v>8318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51" customHeight="1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1" t="s">
        <v>8317</v>
      </c>
      <c r="R631" t="s">
        <v>8318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51" customHeight="1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1" t="s">
        <v>8317</v>
      </c>
      <c r="R632" t="s">
        <v>8318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51" customHeight="1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1" t="s">
        <v>8317</v>
      </c>
      <c r="R633" t="s">
        <v>8318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51" customHeight="1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1" t="s">
        <v>8317</v>
      </c>
      <c r="R634" t="s">
        <v>8318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51" customHeight="1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1" t="s">
        <v>8317</v>
      </c>
      <c r="R635" t="s">
        <v>8318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51" customHeight="1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1" t="s">
        <v>8317</v>
      </c>
      <c r="R636" t="s">
        <v>8318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51" customHeight="1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1" t="s">
        <v>8317</v>
      </c>
      <c r="R637" t="s">
        <v>8318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51" customHeight="1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1" t="s">
        <v>8317</v>
      </c>
      <c r="R638" t="s">
        <v>8318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51" customHeight="1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1" t="s">
        <v>8317</v>
      </c>
      <c r="R639" t="s">
        <v>8318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ht="51" customHeight="1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1" t="s">
        <v>8317</v>
      </c>
      <c r="R640" t="s">
        <v>8318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51" customHeight="1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1" t="s">
        <v>8317</v>
      </c>
      <c r="R641" t="s">
        <v>8318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51" customHeight="1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1" t="s">
        <v>8317</v>
      </c>
      <c r="R642" t="s">
        <v>8319</v>
      </c>
      <c r="S642" s="15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51" customHeight="1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s="11" t="s">
        <v>8317</v>
      </c>
      <c r="R643" t="s">
        <v>8319</v>
      </c>
      <c r="S643" s="15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51" customHeight="1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1" t="s">
        <v>8317</v>
      </c>
      <c r="R644" t="s">
        <v>8319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51" customHeight="1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1" t="s">
        <v>8317</v>
      </c>
      <c r="R645" t="s">
        <v>8319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51" customHeight="1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1" t="s">
        <v>8317</v>
      </c>
      <c r="R646" t="s">
        <v>8319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51" customHeight="1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1" t="s">
        <v>8317</v>
      </c>
      <c r="R647" t="s">
        <v>8319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51" customHeight="1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1" t="s">
        <v>8317</v>
      </c>
      <c r="R648" t="s">
        <v>8319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51" customHeight="1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1" t="s">
        <v>8317</v>
      </c>
      <c r="R649" t="s">
        <v>8319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51" customHeight="1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1" t="s">
        <v>8317</v>
      </c>
      <c r="R650" t="s">
        <v>8319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51" customHeight="1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1" t="s">
        <v>8317</v>
      </c>
      <c r="R651" t="s">
        <v>8319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51" customHeight="1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1" t="s">
        <v>8317</v>
      </c>
      <c r="R652" t="s">
        <v>8319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51" customHeight="1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1" t="s">
        <v>8317</v>
      </c>
      <c r="R653" t="s">
        <v>8319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51" customHeight="1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1" t="s">
        <v>8317</v>
      </c>
      <c r="R654" t="s">
        <v>8319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51" customHeight="1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1" t="s">
        <v>8317</v>
      </c>
      <c r="R655" t="s">
        <v>8319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51" customHeight="1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1" t="s">
        <v>8317</v>
      </c>
      <c r="R656" t="s">
        <v>8319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51" customHeight="1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1" t="s">
        <v>8317</v>
      </c>
      <c r="R657" t="s">
        <v>8319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51" customHeight="1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1" t="s">
        <v>8317</v>
      </c>
      <c r="R658" t="s">
        <v>8319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51" customHeight="1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1" t="s">
        <v>8317</v>
      </c>
      <c r="R659" t="s">
        <v>8319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51" customHeight="1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1" t="s">
        <v>8317</v>
      </c>
      <c r="R660" t="s">
        <v>8319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ht="51" customHeight="1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1" t="s">
        <v>8317</v>
      </c>
      <c r="R661" t="s">
        <v>8319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51" customHeight="1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1" t="s">
        <v>8317</v>
      </c>
      <c r="R662" t="s">
        <v>8319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51" customHeight="1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1" t="s">
        <v>8317</v>
      </c>
      <c r="R663" t="s">
        <v>8319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51" customHeight="1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1" t="s">
        <v>8317</v>
      </c>
      <c r="R664" t="s">
        <v>8319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51" customHeight="1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1" t="s">
        <v>8317</v>
      </c>
      <c r="R665" t="s">
        <v>8319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51" customHeight="1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1" t="s">
        <v>8317</v>
      </c>
      <c r="R666" t="s">
        <v>8319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51" customHeight="1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1" t="s">
        <v>8317</v>
      </c>
      <c r="R667" t="s">
        <v>8319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51" customHeight="1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1" t="s">
        <v>8317</v>
      </c>
      <c r="R668" t="s">
        <v>8319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51" customHeight="1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1" t="s">
        <v>8317</v>
      </c>
      <c r="R669" t="s">
        <v>8319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51" customHeight="1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1" t="s">
        <v>8317</v>
      </c>
      <c r="R670" t="s">
        <v>8319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51" customHeight="1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1" t="s">
        <v>8317</v>
      </c>
      <c r="R671" t="s">
        <v>8319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51" customHeight="1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1" t="s">
        <v>8317</v>
      </c>
      <c r="R672" t="s">
        <v>8319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51" customHeight="1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1" t="s">
        <v>8317</v>
      </c>
      <c r="R673" t="s">
        <v>8319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51" customHeight="1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1" t="s">
        <v>8317</v>
      </c>
      <c r="R674" t="s">
        <v>8319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51" customHeight="1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1" t="s">
        <v>8317</v>
      </c>
      <c r="R675" t="s">
        <v>8319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51" customHeight="1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1" t="s">
        <v>8317</v>
      </c>
      <c r="R676" t="s">
        <v>8319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51" customHeight="1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1" t="s">
        <v>8317</v>
      </c>
      <c r="R677" t="s">
        <v>8319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51" customHeight="1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1" t="s">
        <v>8317</v>
      </c>
      <c r="R678" t="s">
        <v>8319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51" customHeight="1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1" t="s">
        <v>8317</v>
      </c>
      <c r="R679" t="s">
        <v>8319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51" customHeight="1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1" t="s">
        <v>8317</v>
      </c>
      <c r="R680" t="s">
        <v>8319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51" customHeight="1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1" t="s">
        <v>8317</v>
      </c>
      <c r="R681" t="s">
        <v>8319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51" customHeight="1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1" t="s">
        <v>8317</v>
      </c>
      <c r="R682" t="s">
        <v>8319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51" customHeight="1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1" t="s">
        <v>8317</v>
      </c>
      <c r="R683" t="s">
        <v>8319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51" customHeight="1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1" t="s">
        <v>8317</v>
      </c>
      <c r="R684" t="s">
        <v>8319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51" customHeight="1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1" t="s">
        <v>8317</v>
      </c>
      <c r="R685" t="s">
        <v>8319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51" customHeight="1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1" t="s">
        <v>8317</v>
      </c>
      <c r="R686" t="s">
        <v>8319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51" customHeight="1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1" t="s">
        <v>8317</v>
      </c>
      <c r="R687" t="s">
        <v>8319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51" customHeight="1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1" t="s">
        <v>8317</v>
      </c>
      <c r="R688" t="s">
        <v>8319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51" customHeight="1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1" t="s">
        <v>8317</v>
      </c>
      <c r="R689" t="s">
        <v>8319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51" customHeight="1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1" t="s">
        <v>8317</v>
      </c>
      <c r="R690" t="s">
        <v>8319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51" customHeight="1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1" t="s">
        <v>8317</v>
      </c>
      <c r="R691" t="s">
        <v>8319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51" customHeight="1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1" t="s">
        <v>8317</v>
      </c>
      <c r="R692" t="s">
        <v>8319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51" customHeight="1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1" t="s">
        <v>8317</v>
      </c>
      <c r="R693" t="s">
        <v>8319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51" customHeight="1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1" t="s">
        <v>8317</v>
      </c>
      <c r="R694" t="s">
        <v>8319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51" customHeight="1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1" t="s">
        <v>8317</v>
      </c>
      <c r="R695" t="s">
        <v>8319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51" customHeight="1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1" t="s">
        <v>8317</v>
      </c>
      <c r="R696" t="s">
        <v>8319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51" customHeight="1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1" t="s">
        <v>8317</v>
      </c>
      <c r="R697" t="s">
        <v>8319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51" customHeight="1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1" t="s">
        <v>8317</v>
      </c>
      <c r="R698" t="s">
        <v>8319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51" customHeight="1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1" t="s">
        <v>8317</v>
      </c>
      <c r="R699" t="s">
        <v>8319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51" customHeight="1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1" t="s">
        <v>8317</v>
      </c>
      <c r="R700" t="s">
        <v>8319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51" customHeight="1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1" t="s">
        <v>8317</v>
      </c>
      <c r="R701" t="s">
        <v>8319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51" customHeight="1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1" t="s">
        <v>8317</v>
      </c>
      <c r="R702" t="s">
        <v>8319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51" customHeight="1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1" t="s">
        <v>8317</v>
      </c>
      <c r="R703" t="s">
        <v>8319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51" customHeight="1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1" t="s">
        <v>8317</v>
      </c>
      <c r="R704" t="s">
        <v>8319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51" customHeight="1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1" t="s">
        <v>8317</v>
      </c>
      <c r="R705" t="s">
        <v>8319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51" customHeight="1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1" t="s">
        <v>8317</v>
      </c>
      <c r="R706" t="s">
        <v>8319</v>
      </c>
      <c r="S706" s="15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51" customHeight="1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s="11" t="s">
        <v>8317</v>
      </c>
      <c r="R707" t="s">
        <v>8319</v>
      </c>
      <c r="S707" s="15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51" customHeight="1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1" t="s">
        <v>8317</v>
      </c>
      <c r="R708" t="s">
        <v>8319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51" customHeight="1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1" t="s">
        <v>8317</v>
      </c>
      <c r="R709" t="s">
        <v>8319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51" customHeight="1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1" t="s">
        <v>8317</v>
      </c>
      <c r="R710" t="s">
        <v>8319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51" customHeight="1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1" t="s">
        <v>8317</v>
      </c>
      <c r="R711" t="s">
        <v>8319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51" customHeight="1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1" t="s">
        <v>8317</v>
      </c>
      <c r="R712" t="s">
        <v>8319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51" customHeight="1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1" t="s">
        <v>8317</v>
      </c>
      <c r="R713" t="s">
        <v>8319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51" customHeight="1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1" t="s">
        <v>8317</v>
      </c>
      <c r="R714" t="s">
        <v>8319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51" customHeight="1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1" t="s">
        <v>8317</v>
      </c>
      <c r="R715" t="s">
        <v>8319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51" customHeight="1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1" t="s">
        <v>8317</v>
      </c>
      <c r="R716" t="s">
        <v>8319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51" customHeight="1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1" t="s">
        <v>8317</v>
      </c>
      <c r="R717" t="s">
        <v>8319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51" customHeight="1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1" t="s">
        <v>8317</v>
      </c>
      <c r="R718" t="s">
        <v>8319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ht="51" customHeight="1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1" t="s">
        <v>8317</v>
      </c>
      <c r="R719" t="s">
        <v>8319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51" customHeight="1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1" t="s">
        <v>8317</v>
      </c>
      <c r="R720" t="s">
        <v>8319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51" customHeight="1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1" t="s">
        <v>8317</v>
      </c>
      <c r="R721" t="s">
        <v>8319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51" customHeight="1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1" t="s">
        <v>8320</v>
      </c>
      <c r="R722" t="s">
        <v>8321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51" customHeight="1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1" t="s">
        <v>8320</v>
      </c>
      <c r="R723" t="s">
        <v>8321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51" customHeight="1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1" t="s">
        <v>8320</v>
      </c>
      <c r="R724" t="s">
        <v>8321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51" customHeight="1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1" t="s">
        <v>8320</v>
      </c>
      <c r="R725" t="s">
        <v>8321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51" customHeight="1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1" t="s">
        <v>8320</v>
      </c>
      <c r="R726" t="s">
        <v>8321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51" customHeight="1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1" t="s">
        <v>8320</v>
      </c>
      <c r="R727" t="s">
        <v>8321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51" customHeight="1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1" t="s">
        <v>8320</v>
      </c>
      <c r="R728" t="s">
        <v>8321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51" customHeight="1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1" t="s">
        <v>8320</v>
      </c>
      <c r="R729" t="s">
        <v>8321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51" customHeight="1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1" t="s">
        <v>8320</v>
      </c>
      <c r="R730" t="s">
        <v>8321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51" customHeight="1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1" t="s">
        <v>8320</v>
      </c>
      <c r="R731" t="s">
        <v>8321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51" customHeight="1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1" t="s">
        <v>8320</v>
      </c>
      <c r="R732" t="s">
        <v>8321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51" customHeight="1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1" t="s">
        <v>8320</v>
      </c>
      <c r="R733" t="s">
        <v>8321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51" customHeight="1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1" t="s">
        <v>8320</v>
      </c>
      <c r="R734" t="s">
        <v>8321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51" customHeight="1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1" t="s">
        <v>8320</v>
      </c>
      <c r="R735" t="s">
        <v>8321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51" customHeight="1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1" t="s">
        <v>8320</v>
      </c>
      <c r="R736" t="s">
        <v>8321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51" customHeight="1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1" t="s">
        <v>8320</v>
      </c>
      <c r="R737" t="s">
        <v>8321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51" customHeight="1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1" t="s">
        <v>8320</v>
      </c>
      <c r="R738" t="s">
        <v>8321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51" customHeight="1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1" t="s">
        <v>8320</v>
      </c>
      <c r="R739" t="s">
        <v>8321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51" customHeight="1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1" t="s">
        <v>8320</v>
      </c>
      <c r="R740" t="s">
        <v>8321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51" customHeight="1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1" t="s">
        <v>8320</v>
      </c>
      <c r="R741" t="s">
        <v>8321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51" customHeight="1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1" t="s">
        <v>8320</v>
      </c>
      <c r="R742" t="s">
        <v>8321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51" customHeight="1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1" t="s">
        <v>8320</v>
      </c>
      <c r="R743" t="s">
        <v>8321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51" customHeight="1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1" t="s">
        <v>8320</v>
      </c>
      <c r="R744" t="s">
        <v>8321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51" customHeight="1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1" t="s">
        <v>8320</v>
      </c>
      <c r="R745" t="s">
        <v>8321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51" customHeight="1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1" t="s">
        <v>8320</v>
      </c>
      <c r="R746" t="s">
        <v>8321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51" customHeight="1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1" t="s">
        <v>8320</v>
      </c>
      <c r="R747" t="s">
        <v>8321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51" customHeight="1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1" t="s">
        <v>8320</v>
      </c>
      <c r="R748" t="s">
        <v>8321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51" customHeight="1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1" t="s">
        <v>8320</v>
      </c>
      <c r="R749" t="s">
        <v>8321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51" customHeight="1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1" t="s">
        <v>8320</v>
      </c>
      <c r="R750" t="s">
        <v>8321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51" customHeight="1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1" t="s">
        <v>8320</v>
      </c>
      <c r="R751" t="s">
        <v>8321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51" customHeight="1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1" t="s">
        <v>8320</v>
      </c>
      <c r="R752" t="s">
        <v>8321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51" customHeight="1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1" t="s">
        <v>8320</v>
      </c>
      <c r="R753" t="s">
        <v>8321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51" customHeight="1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1" t="s">
        <v>8320</v>
      </c>
      <c r="R754" t="s">
        <v>8321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51" customHeight="1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1" t="s">
        <v>8320</v>
      </c>
      <c r="R755" t="s">
        <v>8321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51" customHeight="1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1" t="s">
        <v>8320</v>
      </c>
      <c r="R756" t="s">
        <v>8321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51" customHeight="1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1" t="s">
        <v>8320</v>
      </c>
      <c r="R757" t="s">
        <v>8321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51" customHeight="1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1" t="s">
        <v>8320</v>
      </c>
      <c r="R758" t="s">
        <v>8321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51" customHeight="1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1" t="s">
        <v>8320</v>
      </c>
      <c r="R759" t="s">
        <v>8321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51" customHeight="1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1" t="s">
        <v>8320</v>
      </c>
      <c r="R760" t="s">
        <v>8321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51" customHeight="1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1" t="s">
        <v>8320</v>
      </c>
      <c r="R761" t="s">
        <v>8321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51" customHeight="1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1" t="s">
        <v>8320</v>
      </c>
      <c r="R762" t="s">
        <v>8322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51" customHeight="1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1" t="s">
        <v>8320</v>
      </c>
      <c r="R763" t="s">
        <v>8322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51" customHeight="1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1" t="s">
        <v>8320</v>
      </c>
      <c r="R764" t="s">
        <v>8322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51" customHeight="1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1" t="s">
        <v>8320</v>
      </c>
      <c r="R765" t="s">
        <v>8322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51" customHeight="1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1" t="s">
        <v>8320</v>
      </c>
      <c r="R766" t="s">
        <v>8322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51" customHeight="1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1" t="s">
        <v>8320</v>
      </c>
      <c r="R767" t="s">
        <v>8322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51" customHeight="1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1" t="s">
        <v>8320</v>
      </c>
      <c r="R768" t="s">
        <v>8322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51" customHeight="1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1" t="s">
        <v>8320</v>
      </c>
      <c r="R769" t="s">
        <v>8322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51" customHeight="1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1" t="s">
        <v>8320</v>
      </c>
      <c r="R770" t="s">
        <v>8322</v>
      </c>
      <c r="S770" s="15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51" customHeight="1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s="11" t="s">
        <v>8320</v>
      </c>
      <c r="R771" t="s">
        <v>8322</v>
      </c>
      <c r="S771" s="15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51" customHeight="1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1" t="s">
        <v>8320</v>
      </c>
      <c r="R772" t="s">
        <v>8322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51" customHeight="1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1" t="s">
        <v>8320</v>
      </c>
      <c r="R773" t="s">
        <v>8322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51" customHeight="1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1" t="s">
        <v>8320</v>
      </c>
      <c r="R774" t="s">
        <v>8322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51" customHeight="1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1" t="s">
        <v>8320</v>
      </c>
      <c r="R775" t="s">
        <v>8322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51" customHeight="1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1" t="s">
        <v>8320</v>
      </c>
      <c r="R776" t="s">
        <v>8322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51" customHeight="1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1" t="s">
        <v>8320</v>
      </c>
      <c r="R777" t="s">
        <v>8322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51" customHeight="1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1" t="s">
        <v>8320</v>
      </c>
      <c r="R778" t="s">
        <v>8322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51" customHeight="1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1" t="s">
        <v>8320</v>
      </c>
      <c r="R779" t="s">
        <v>8322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51" customHeight="1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1" t="s">
        <v>8320</v>
      </c>
      <c r="R780" t="s">
        <v>8322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51" customHeight="1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1" t="s">
        <v>8320</v>
      </c>
      <c r="R781" t="s">
        <v>8322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51" customHeight="1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1" t="s">
        <v>8323</v>
      </c>
      <c r="R782" t="s">
        <v>8324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51" customHeight="1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1" t="s">
        <v>8323</v>
      </c>
      <c r="R783" t="s">
        <v>8324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51" customHeight="1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1" t="s">
        <v>8323</v>
      </c>
      <c r="R784" t="s">
        <v>8324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51" customHeight="1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1" t="s">
        <v>8323</v>
      </c>
      <c r="R785" t="s">
        <v>8324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51" customHeight="1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1" t="s">
        <v>8323</v>
      </c>
      <c r="R786" t="s">
        <v>8324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51" customHeight="1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1" t="s">
        <v>8323</v>
      </c>
      <c r="R787" t="s">
        <v>8324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51" customHeight="1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1" t="s">
        <v>8323</v>
      </c>
      <c r="R788" t="s">
        <v>8324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51" customHeight="1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1" t="s">
        <v>8323</v>
      </c>
      <c r="R789" t="s">
        <v>8324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51" customHeight="1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1" t="s">
        <v>8323</v>
      </c>
      <c r="R790" t="s">
        <v>8324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51" customHeight="1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1" t="s">
        <v>8323</v>
      </c>
      <c r="R791" t="s">
        <v>8324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51" customHeight="1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1" t="s">
        <v>8323</v>
      </c>
      <c r="R792" t="s">
        <v>8324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51" customHeight="1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1" t="s">
        <v>8323</v>
      </c>
      <c r="R793" t="s">
        <v>8324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51" customHeight="1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1" t="s">
        <v>8323</v>
      </c>
      <c r="R794" t="s">
        <v>8324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51" customHeight="1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1" t="s">
        <v>8323</v>
      </c>
      <c r="R795" t="s">
        <v>8324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51" customHeight="1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1" t="s">
        <v>8323</v>
      </c>
      <c r="R796" t="s">
        <v>8324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51" customHeight="1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1" t="s">
        <v>8323</v>
      </c>
      <c r="R797" t="s">
        <v>8324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51" customHeight="1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1" t="s">
        <v>8323</v>
      </c>
      <c r="R798" t="s">
        <v>8324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51" customHeight="1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1" t="s">
        <v>8323</v>
      </c>
      <c r="R799" t="s">
        <v>8324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51" customHeight="1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1" t="s">
        <v>8323</v>
      </c>
      <c r="R800" t="s">
        <v>8324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51" customHeight="1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1" t="s">
        <v>8323</v>
      </c>
      <c r="R801" t="s">
        <v>8324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51" customHeight="1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1" t="s">
        <v>8323</v>
      </c>
      <c r="R802" t="s">
        <v>8324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51" customHeight="1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1" t="s">
        <v>8323</v>
      </c>
      <c r="R803" t="s">
        <v>8324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51" customHeight="1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1" t="s">
        <v>8323</v>
      </c>
      <c r="R804" t="s">
        <v>8324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51" customHeight="1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1" t="s">
        <v>8323</v>
      </c>
      <c r="R805" t="s">
        <v>8324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51" customHeight="1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1" t="s">
        <v>8323</v>
      </c>
      <c r="R806" t="s">
        <v>8324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51" customHeight="1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1" t="s">
        <v>8323</v>
      </c>
      <c r="R807" t="s">
        <v>8324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ht="51" customHeight="1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1" t="s">
        <v>8323</v>
      </c>
      <c r="R808" t="s">
        <v>8324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51" customHeight="1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1" t="s">
        <v>8323</v>
      </c>
      <c r="R809" t="s">
        <v>8324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51" customHeight="1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1" t="s">
        <v>8323</v>
      </c>
      <c r="R810" t="s">
        <v>8324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51" customHeight="1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1" t="s">
        <v>8323</v>
      </c>
      <c r="R811" t="s">
        <v>8324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51" customHeight="1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1" t="s">
        <v>8323</v>
      </c>
      <c r="R812" t="s">
        <v>8324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51" customHeight="1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1" t="s">
        <v>8323</v>
      </c>
      <c r="R813" t="s">
        <v>8324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51" customHeight="1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1" t="s">
        <v>8323</v>
      </c>
      <c r="R814" t="s">
        <v>8324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51" customHeight="1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1" t="s">
        <v>8323</v>
      </c>
      <c r="R815" t="s">
        <v>8324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51" customHeight="1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1" t="s">
        <v>8323</v>
      </c>
      <c r="R816" t="s">
        <v>8324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51" customHeight="1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1" t="s">
        <v>8323</v>
      </c>
      <c r="R817" t="s">
        <v>8324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51" customHeight="1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1" t="s">
        <v>8323</v>
      </c>
      <c r="R818" t="s">
        <v>8324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51" customHeight="1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1" t="s">
        <v>8323</v>
      </c>
      <c r="R819" t="s">
        <v>8324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51" customHeight="1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1" t="s">
        <v>8323</v>
      </c>
      <c r="R820" t="s">
        <v>8324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51" customHeight="1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1" t="s">
        <v>8323</v>
      </c>
      <c r="R821" t="s">
        <v>8324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51" customHeight="1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1" t="s">
        <v>8323</v>
      </c>
      <c r="R822" t="s">
        <v>8324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51" customHeight="1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1" t="s">
        <v>8323</v>
      </c>
      <c r="R823" t="s">
        <v>8324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51" customHeight="1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1" t="s">
        <v>8323</v>
      </c>
      <c r="R824" t="s">
        <v>8324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51" customHeight="1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1" t="s">
        <v>8323</v>
      </c>
      <c r="R825" t="s">
        <v>8324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51" customHeight="1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1" t="s">
        <v>8323</v>
      </c>
      <c r="R826" t="s">
        <v>8324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51" customHeight="1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1" t="s">
        <v>8323</v>
      </c>
      <c r="R827" t="s">
        <v>8324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51" customHeight="1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1" t="s">
        <v>8323</v>
      </c>
      <c r="R828" t="s">
        <v>8324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51" customHeight="1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1" t="s">
        <v>8323</v>
      </c>
      <c r="R829" t="s">
        <v>8324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51" customHeight="1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1" t="s">
        <v>8323</v>
      </c>
      <c r="R830" t="s">
        <v>8324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51" customHeight="1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1" t="s">
        <v>8323</v>
      </c>
      <c r="R831" t="s">
        <v>8324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51" customHeight="1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1" t="s">
        <v>8323</v>
      </c>
      <c r="R832" t="s">
        <v>8324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51" customHeight="1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1" t="s">
        <v>8323</v>
      </c>
      <c r="R833" t="s">
        <v>8324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51" customHeight="1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1" t="s">
        <v>8323</v>
      </c>
      <c r="R834" t="s">
        <v>8324</v>
      </c>
      <c r="S834" s="15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ht="51" customHeight="1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s="11" t="s">
        <v>8323</v>
      </c>
      <c r="R835" t="s">
        <v>8324</v>
      </c>
      <c r="S835" s="15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1" customHeight="1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1" t="s">
        <v>8323</v>
      </c>
      <c r="R836" t="s">
        <v>8324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51" customHeight="1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1" t="s">
        <v>8323</v>
      </c>
      <c r="R837" t="s">
        <v>8324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51" customHeight="1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1" t="s">
        <v>8323</v>
      </c>
      <c r="R838" t="s">
        <v>8324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51" customHeight="1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1" t="s">
        <v>8323</v>
      </c>
      <c r="R839" t="s">
        <v>8324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51" customHeight="1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1" t="s">
        <v>8323</v>
      </c>
      <c r="R840" t="s">
        <v>8324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51" customHeight="1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1" t="s">
        <v>8323</v>
      </c>
      <c r="R841" t="s">
        <v>8324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51" customHeight="1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1" t="s">
        <v>8323</v>
      </c>
      <c r="R842" t="s">
        <v>8325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51" customHeight="1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1" t="s">
        <v>8323</v>
      </c>
      <c r="R843" t="s">
        <v>8325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51" customHeight="1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1" t="s">
        <v>8323</v>
      </c>
      <c r="R844" t="s">
        <v>8325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51" customHeight="1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8323</v>
      </c>
      <c r="R845" t="s">
        <v>8325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51" customHeight="1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1" t="s">
        <v>8323</v>
      </c>
      <c r="R846" t="s">
        <v>8325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51" customHeight="1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1" t="s">
        <v>8323</v>
      </c>
      <c r="R847" t="s">
        <v>8325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51" customHeight="1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1" t="s">
        <v>8323</v>
      </c>
      <c r="R848" t="s">
        <v>8325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51" customHeight="1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1" t="s">
        <v>8323</v>
      </c>
      <c r="R849" t="s">
        <v>8325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51" customHeight="1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1" t="s">
        <v>8323</v>
      </c>
      <c r="R850" t="s">
        <v>8325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51" customHeight="1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1" t="s">
        <v>8323</v>
      </c>
      <c r="R851" t="s">
        <v>8325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51" customHeight="1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1" t="s">
        <v>8323</v>
      </c>
      <c r="R852" t="s">
        <v>8325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51" customHeight="1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1" t="s">
        <v>8323</v>
      </c>
      <c r="R853" t="s">
        <v>8325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51" customHeight="1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1" t="s">
        <v>8323</v>
      </c>
      <c r="R854" t="s">
        <v>8325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51" customHeight="1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1" t="s">
        <v>8323</v>
      </c>
      <c r="R855" t="s">
        <v>8325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51" customHeight="1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1" t="s">
        <v>8323</v>
      </c>
      <c r="R856" t="s">
        <v>8325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51" customHeight="1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1" t="s">
        <v>8323</v>
      </c>
      <c r="R857" t="s">
        <v>8325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51" customHeight="1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1" t="s">
        <v>8323</v>
      </c>
      <c r="R858" t="s">
        <v>8325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51" customHeight="1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1" t="s">
        <v>8323</v>
      </c>
      <c r="R859" t="s">
        <v>8325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51" customHeight="1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1" t="s">
        <v>8323</v>
      </c>
      <c r="R860" t="s">
        <v>8325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51" customHeight="1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1" t="s">
        <v>8323</v>
      </c>
      <c r="R861" t="s">
        <v>8325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51" customHeight="1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1" t="s">
        <v>8323</v>
      </c>
      <c r="R862" t="s">
        <v>8326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51" customHeight="1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1" t="s">
        <v>8323</v>
      </c>
      <c r="R863" t="s">
        <v>8326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51" customHeight="1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1" t="s">
        <v>8323</v>
      </c>
      <c r="R864" t="s">
        <v>8326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51" customHeight="1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1" t="s">
        <v>8323</v>
      </c>
      <c r="R865" t="s">
        <v>8326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51" customHeight="1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1" t="s">
        <v>8323</v>
      </c>
      <c r="R866" t="s">
        <v>8326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51" customHeight="1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1" t="s">
        <v>8323</v>
      </c>
      <c r="R867" t="s">
        <v>8326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51" customHeight="1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1" t="s">
        <v>8323</v>
      </c>
      <c r="R868" t="s">
        <v>8326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51" customHeight="1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1" t="s">
        <v>8323</v>
      </c>
      <c r="R869" t="s">
        <v>8326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51" customHeight="1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1" t="s">
        <v>8323</v>
      </c>
      <c r="R870" t="s">
        <v>8326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51" customHeight="1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1" t="s">
        <v>8323</v>
      </c>
      <c r="R871" t="s">
        <v>8326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51" customHeight="1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1" t="s">
        <v>8323</v>
      </c>
      <c r="R872" t="s">
        <v>8326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51" customHeight="1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1" t="s">
        <v>8323</v>
      </c>
      <c r="R873" t="s">
        <v>8326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51" customHeight="1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1" t="s">
        <v>8323</v>
      </c>
      <c r="R874" t="s">
        <v>8326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51" customHeight="1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1" t="s">
        <v>8323</v>
      </c>
      <c r="R875" t="s">
        <v>8326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51" customHeight="1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1" t="s">
        <v>8323</v>
      </c>
      <c r="R876" t="s">
        <v>8326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51" customHeight="1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1" t="s">
        <v>8323</v>
      </c>
      <c r="R877" t="s">
        <v>8326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51" customHeight="1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1" t="s">
        <v>8323</v>
      </c>
      <c r="R878" t="s">
        <v>8326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51" customHeight="1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1" t="s">
        <v>8323</v>
      </c>
      <c r="R879" t="s">
        <v>8326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51" customHeight="1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1" t="s">
        <v>8323</v>
      </c>
      <c r="R880" t="s">
        <v>8326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51" customHeight="1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1" t="s">
        <v>8323</v>
      </c>
      <c r="R881" t="s">
        <v>8326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51" customHeight="1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1" t="s">
        <v>8323</v>
      </c>
      <c r="R882" t="s">
        <v>8327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51" customHeight="1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1" t="s">
        <v>8323</v>
      </c>
      <c r="R883" t="s">
        <v>8327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51" customHeight="1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1" t="s">
        <v>8323</v>
      </c>
      <c r="R884" t="s">
        <v>8327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51" customHeight="1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1" t="s">
        <v>8323</v>
      </c>
      <c r="R885" t="s">
        <v>8327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51" customHeight="1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1" t="s">
        <v>8323</v>
      </c>
      <c r="R886" t="s">
        <v>8327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51" customHeight="1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1" t="s">
        <v>8323</v>
      </c>
      <c r="R887" t="s">
        <v>8327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51" customHeight="1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1" t="s">
        <v>8323</v>
      </c>
      <c r="R888" t="s">
        <v>8327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51" customHeight="1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1" t="s">
        <v>8323</v>
      </c>
      <c r="R889" t="s">
        <v>8327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51" customHeight="1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1" t="s">
        <v>8323</v>
      </c>
      <c r="R890" t="s">
        <v>8327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51" customHeight="1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1" t="s">
        <v>8323</v>
      </c>
      <c r="R891" t="s">
        <v>8327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51" customHeight="1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1" t="s">
        <v>8323</v>
      </c>
      <c r="R892" t="s">
        <v>8327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51" customHeight="1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1" t="s">
        <v>8323</v>
      </c>
      <c r="R893" t="s">
        <v>8327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51" customHeight="1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1" t="s">
        <v>8323</v>
      </c>
      <c r="R894" t="s">
        <v>8327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51" customHeight="1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1" t="s">
        <v>8323</v>
      </c>
      <c r="R895" t="s">
        <v>8327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51" customHeight="1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1" t="s">
        <v>8323</v>
      </c>
      <c r="R896" t="s">
        <v>8327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51" customHeight="1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1" t="s">
        <v>8323</v>
      </c>
      <c r="R897" t="s">
        <v>8327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51" customHeight="1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1" t="s">
        <v>8323</v>
      </c>
      <c r="R898" t="s">
        <v>8327</v>
      </c>
      <c r="S898" s="15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51" customHeight="1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s="11" t="s">
        <v>8323</v>
      </c>
      <c r="R899" t="s">
        <v>8327</v>
      </c>
      <c r="S899" s="15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51" customHeight="1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1" t="s">
        <v>8323</v>
      </c>
      <c r="R900" t="s">
        <v>8327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51" customHeight="1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1" t="s">
        <v>8323</v>
      </c>
      <c r="R901" t="s">
        <v>8327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51" customHeight="1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1" t="s">
        <v>8323</v>
      </c>
      <c r="R902" t="s">
        <v>8326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51" customHeight="1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1" t="s">
        <v>8323</v>
      </c>
      <c r="R903" t="s">
        <v>8326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51" customHeight="1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1" t="s">
        <v>8323</v>
      </c>
      <c r="R904" t="s">
        <v>8326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51" customHeight="1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1" t="s">
        <v>8323</v>
      </c>
      <c r="R905" t="s">
        <v>8326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51" customHeight="1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1" t="s">
        <v>8323</v>
      </c>
      <c r="R906" t="s">
        <v>8326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51" customHeight="1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1" t="s">
        <v>8323</v>
      </c>
      <c r="R907" t="s">
        <v>8326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51" customHeight="1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1" t="s">
        <v>8323</v>
      </c>
      <c r="R908" t="s">
        <v>8326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51" customHeight="1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1" t="s">
        <v>8323</v>
      </c>
      <c r="R909" t="s">
        <v>8326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51" customHeight="1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1" t="s">
        <v>8323</v>
      </c>
      <c r="R910" t="s">
        <v>8326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51" customHeight="1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1" t="s">
        <v>8323</v>
      </c>
      <c r="R911" t="s">
        <v>8326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51" customHeight="1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1" t="s">
        <v>8323</v>
      </c>
      <c r="R912" t="s">
        <v>8326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51" customHeight="1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1" t="s">
        <v>8323</v>
      </c>
      <c r="R913" t="s">
        <v>8326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51" customHeight="1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1" t="s">
        <v>8323</v>
      </c>
      <c r="R914" t="s">
        <v>8326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51" customHeight="1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1" t="s">
        <v>8323</v>
      </c>
      <c r="R915" t="s">
        <v>8326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51" customHeight="1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1" t="s">
        <v>8323</v>
      </c>
      <c r="R916" t="s">
        <v>8326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51" customHeight="1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1" t="s">
        <v>8323</v>
      </c>
      <c r="R917" t="s">
        <v>8326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51" customHeight="1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1" t="s">
        <v>8323</v>
      </c>
      <c r="R918" t="s">
        <v>8326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51" customHeight="1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1" t="s">
        <v>8323</v>
      </c>
      <c r="R919" t="s">
        <v>8326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51" customHeight="1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1" t="s">
        <v>8323</v>
      </c>
      <c r="R920" t="s">
        <v>8326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ht="51" customHeight="1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1" t="s">
        <v>8323</v>
      </c>
      <c r="R921" t="s">
        <v>8326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51" customHeight="1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1" t="s">
        <v>8323</v>
      </c>
      <c r="R922" t="s">
        <v>8326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51" customHeight="1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1" t="s">
        <v>8323</v>
      </c>
      <c r="R923" t="s">
        <v>8326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51" customHeight="1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1" t="s">
        <v>8323</v>
      </c>
      <c r="R924" t="s">
        <v>8326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51" customHeight="1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1" t="s">
        <v>8323</v>
      </c>
      <c r="R925" t="s">
        <v>8326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51" customHeight="1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1" t="s">
        <v>8323</v>
      </c>
      <c r="R926" t="s">
        <v>8326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51" customHeight="1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1" t="s">
        <v>8323</v>
      </c>
      <c r="R927" t="s">
        <v>8326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51" customHeight="1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1" t="s">
        <v>8323</v>
      </c>
      <c r="R928" t="s">
        <v>8326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51" customHeight="1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1" t="s">
        <v>8323</v>
      </c>
      <c r="R929" t="s">
        <v>8326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51" customHeight="1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1" t="s">
        <v>8323</v>
      </c>
      <c r="R930" t="s">
        <v>8326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51" customHeight="1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1" t="s">
        <v>8323</v>
      </c>
      <c r="R931" t="s">
        <v>8326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51" customHeight="1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1" t="s">
        <v>8323</v>
      </c>
      <c r="R932" t="s">
        <v>8326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51" customHeight="1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1" t="s">
        <v>8323</v>
      </c>
      <c r="R933" t="s">
        <v>8326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51" customHeight="1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1" t="s">
        <v>8323</v>
      </c>
      <c r="R934" t="s">
        <v>8326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51" customHeight="1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1" t="s">
        <v>8323</v>
      </c>
      <c r="R935" t="s">
        <v>8326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51" customHeight="1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1" t="s">
        <v>8323</v>
      </c>
      <c r="R936" t="s">
        <v>8326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51" customHeight="1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1" t="s">
        <v>8323</v>
      </c>
      <c r="R937" t="s">
        <v>8326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51" customHeight="1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1" t="s">
        <v>8323</v>
      </c>
      <c r="R938" t="s">
        <v>8326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51" customHeight="1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1" t="s">
        <v>8323</v>
      </c>
      <c r="R939" t="s">
        <v>8326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51" customHeight="1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1" t="s">
        <v>8323</v>
      </c>
      <c r="R940" t="s">
        <v>8326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51" customHeight="1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1" t="s">
        <v>8323</v>
      </c>
      <c r="R941" t="s">
        <v>8326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51" customHeight="1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1" t="s">
        <v>8317</v>
      </c>
      <c r="R942" t="s">
        <v>8319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51" customHeight="1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1" t="s">
        <v>8317</v>
      </c>
      <c r="R943" t="s">
        <v>8319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51" customHeight="1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1" t="s">
        <v>8317</v>
      </c>
      <c r="R944" t="s">
        <v>8319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51" customHeight="1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1" t="s">
        <v>8317</v>
      </c>
      <c r="R945" t="s">
        <v>8319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51" customHeight="1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1" t="s">
        <v>8317</v>
      </c>
      <c r="R946" t="s">
        <v>8319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51" customHeight="1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1" t="s">
        <v>8317</v>
      </c>
      <c r="R947" t="s">
        <v>8319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51" customHeight="1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1" t="s">
        <v>8317</v>
      </c>
      <c r="R948" t="s">
        <v>8319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51" customHeight="1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1" t="s">
        <v>8317</v>
      </c>
      <c r="R949" t="s">
        <v>8319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51" customHeight="1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1" t="s">
        <v>8317</v>
      </c>
      <c r="R950" t="s">
        <v>8319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51" customHeight="1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1" t="s">
        <v>8317</v>
      </c>
      <c r="R951" t="s">
        <v>8319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51" customHeight="1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1" t="s">
        <v>8317</v>
      </c>
      <c r="R952" t="s">
        <v>8319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ht="51" customHeight="1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1" t="s">
        <v>8317</v>
      </c>
      <c r="R953" t="s">
        <v>8319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51" customHeight="1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1" t="s">
        <v>8317</v>
      </c>
      <c r="R954" t="s">
        <v>8319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51" customHeight="1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1" t="s">
        <v>8317</v>
      </c>
      <c r="R955" t="s">
        <v>8319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51" customHeight="1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1" t="s">
        <v>8317</v>
      </c>
      <c r="R956" t="s">
        <v>8319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51" customHeight="1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1" t="s">
        <v>8317</v>
      </c>
      <c r="R957" t="s">
        <v>8319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51" customHeight="1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1" t="s">
        <v>8317</v>
      </c>
      <c r="R958" t="s">
        <v>8319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51" customHeight="1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1" t="s">
        <v>8317</v>
      </c>
      <c r="R959" t="s">
        <v>8319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51" customHeight="1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1" t="s">
        <v>8317</v>
      </c>
      <c r="R960" t="s">
        <v>8319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51" customHeight="1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1" t="s">
        <v>8317</v>
      </c>
      <c r="R961" t="s">
        <v>8319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51" customHeight="1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1" t="s">
        <v>8317</v>
      </c>
      <c r="R962" t="s">
        <v>8319</v>
      </c>
      <c r="S962" s="15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51" customHeight="1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s="11" t="s">
        <v>8317</v>
      </c>
      <c r="R963" t="s">
        <v>8319</v>
      </c>
      <c r="S963" s="15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51" customHeight="1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1" t="s">
        <v>8317</v>
      </c>
      <c r="R964" t="s">
        <v>8319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51" customHeight="1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1" t="s">
        <v>8317</v>
      </c>
      <c r="R965" t="s">
        <v>8319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51" customHeight="1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1" t="s">
        <v>8317</v>
      </c>
      <c r="R966" t="s">
        <v>8319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51" customHeight="1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1" t="s">
        <v>8317</v>
      </c>
      <c r="R967" t="s">
        <v>8319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51" customHeight="1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1" t="s">
        <v>8317</v>
      </c>
      <c r="R968" t="s">
        <v>8319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51" customHeight="1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1" t="s">
        <v>8317</v>
      </c>
      <c r="R969" t="s">
        <v>8319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51" customHeight="1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1" t="s">
        <v>8317</v>
      </c>
      <c r="R970" t="s">
        <v>8319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51" customHeight="1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1" t="s">
        <v>8317</v>
      </c>
      <c r="R971" t="s">
        <v>8319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51" customHeight="1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1" t="s">
        <v>8317</v>
      </c>
      <c r="R972" t="s">
        <v>8319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51" customHeight="1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1" t="s">
        <v>8317</v>
      </c>
      <c r="R973" t="s">
        <v>8319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51" customHeight="1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1" t="s">
        <v>8317</v>
      </c>
      <c r="R974" t="s">
        <v>8319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51" customHeight="1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1" t="s">
        <v>8317</v>
      </c>
      <c r="R975" t="s">
        <v>8319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51" customHeight="1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1" t="s">
        <v>8317</v>
      </c>
      <c r="R976" t="s">
        <v>8319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51" customHeight="1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1" t="s">
        <v>8317</v>
      </c>
      <c r="R977" t="s">
        <v>8319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51" customHeight="1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1" t="s">
        <v>8317</v>
      </c>
      <c r="R978" t="s">
        <v>8319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51" customHeight="1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1" t="s">
        <v>8317</v>
      </c>
      <c r="R979" t="s">
        <v>8319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51" customHeight="1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1" t="s">
        <v>8317</v>
      </c>
      <c r="R980" t="s">
        <v>8319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51" customHeight="1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1" t="s">
        <v>8317</v>
      </c>
      <c r="R981" t="s">
        <v>8319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51" customHeight="1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1" t="s">
        <v>8317</v>
      </c>
      <c r="R982" t="s">
        <v>8319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51" customHeight="1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1" t="s">
        <v>8317</v>
      </c>
      <c r="R983" t="s">
        <v>8319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51" customHeight="1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1" t="s">
        <v>8317</v>
      </c>
      <c r="R984" t="s">
        <v>8319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51" customHeight="1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1" t="s">
        <v>8317</v>
      </c>
      <c r="R985" t="s">
        <v>8319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51" customHeight="1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1" t="s">
        <v>8317</v>
      </c>
      <c r="R986" t="s">
        <v>8319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51" customHeight="1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1" t="s">
        <v>8317</v>
      </c>
      <c r="R987" t="s">
        <v>8319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51" customHeight="1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1" t="s">
        <v>8317</v>
      </c>
      <c r="R988" t="s">
        <v>8319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51" customHeight="1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1" t="s">
        <v>8317</v>
      </c>
      <c r="R989" t="s">
        <v>8319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51" customHeight="1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1" t="s">
        <v>8317</v>
      </c>
      <c r="R990" t="s">
        <v>8319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51" customHeight="1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1" t="s">
        <v>8317</v>
      </c>
      <c r="R991" t="s">
        <v>8319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51" customHeight="1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1" t="s">
        <v>8317</v>
      </c>
      <c r="R992" t="s">
        <v>8319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51" customHeight="1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1" t="s">
        <v>8317</v>
      </c>
      <c r="R993" t="s">
        <v>8319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51" customHeight="1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1" t="s">
        <v>8317</v>
      </c>
      <c r="R994" t="s">
        <v>8319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51" customHeight="1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1" t="s">
        <v>8317</v>
      </c>
      <c r="R995" t="s">
        <v>8319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51" customHeight="1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1" t="s">
        <v>8317</v>
      </c>
      <c r="R996" t="s">
        <v>8319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51" customHeight="1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1" t="s">
        <v>8317</v>
      </c>
      <c r="R997" t="s">
        <v>8319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51" customHeight="1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1" t="s">
        <v>8317</v>
      </c>
      <c r="R998" t="s">
        <v>8319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51" customHeight="1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1" t="s">
        <v>8317</v>
      </c>
      <c r="R999" t="s">
        <v>8319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51" customHeight="1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1" t="s">
        <v>8317</v>
      </c>
      <c r="R1000" t="s">
        <v>8319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51" customHeight="1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1" t="s">
        <v>8317</v>
      </c>
      <c r="R1001" t="s">
        <v>8319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51" customHeight="1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1" t="s">
        <v>8317</v>
      </c>
      <c r="R1002" t="s">
        <v>8319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51" customHeight="1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1" t="s">
        <v>8317</v>
      </c>
      <c r="R1003" t="s">
        <v>8319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51" customHeight="1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1" t="s">
        <v>8317</v>
      </c>
      <c r="R1004" t="s">
        <v>8319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51" customHeight="1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1" t="s">
        <v>8317</v>
      </c>
      <c r="R1005" t="s">
        <v>8319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51" customHeight="1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1" t="s">
        <v>8317</v>
      </c>
      <c r="R1006" t="s">
        <v>8319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51" customHeight="1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1" t="s">
        <v>8317</v>
      </c>
      <c r="R1007" t="s">
        <v>8319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51" customHeight="1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1" t="s">
        <v>8317</v>
      </c>
      <c r="R1008" t="s">
        <v>8319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51" customHeight="1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1" t="s">
        <v>8317</v>
      </c>
      <c r="R1009" t="s">
        <v>8319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51" customHeight="1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1" t="s">
        <v>8317</v>
      </c>
      <c r="R1010" t="s">
        <v>8319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51" customHeight="1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1" t="s">
        <v>8317</v>
      </c>
      <c r="R1011" t="s">
        <v>8319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51" customHeight="1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1" t="s">
        <v>8317</v>
      </c>
      <c r="R1012" t="s">
        <v>8319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51" customHeight="1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1" t="s">
        <v>8317</v>
      </c>
      <c r="R1013" t="s">
        <v>8319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51" customHeight="1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1" t="s">
        <v>8317</v>
      </c>
      <c r="R1014" t="s">
        <v>8319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51" customHeight="1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1" t="s">
        <v>8317</v>
      </c>
      <c r="R1015" t="s">
        <v>8319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51" customHeight="1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1" t="s">
        <v>8317</v>
      </c>
      <c r="R1016" t="s">
        <v>8319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51" customHeight="1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1" t="s">
        <v>8317</v>
      </c>
      <c r="R1017" t="s">
        <v>8319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51" customHeight="1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1" t="s">
        <v>8317</v>
      </c>
      <c r="R1018" t="s">
        <v>8319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51" customHeight="1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1" t="s">
        <v>8317</v>
      </c>
      <c r="R1019" t="s">
        <v>8319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51" customHeight="1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1" t="s">
        <v>8317</v>
      </c>
      <c r="R1020" t="s">
        <v>8319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51" customHeight="1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1" t="s">
        <v>8317</v>
      </c>
      <c r="R1021" t="s">
        <v>8319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51" customHeight="1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1" t="s">
        <v>8323</v>
      </c>
      <c r="R1022" t="s">
        <v>8328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51" customHeight="1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1" t="s">
        <v>8323</v>
      </c>
      <c r="R1023" t="s">
        <v>8328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51" customHeight="1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1" t="s">
        <v>8323</v>
      </c>
      <c r="R1024" t="s">
        <v>8328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51" customHeight="1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1" t="s">
        <v>8323</v>
      </c>
      <c r="R1025" t="s">
        <v>8328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51" customHeight="1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1" t="s">
        <v>8323</v>
      </c>
      <c r="R1026" t="s">
        <v>8328</v>
      </c>
      <c r="S1026" s="15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51" customHeight="1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s="11" t="s">
        <v>8323</v>
      </c>
      <c r="R1027" t="s">
        <v>8328</v>
      </c>
      <c r="S1027" s="15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1" customHeight="1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1" t="s">
        <v>8323</v>
      </c>
      <c r="R1028" t="s">
        <v>8328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51" customHeight="1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1" t="s">
        <v>8323</v>
      </c>
      <c r="R1029" t="s">
        <v>8328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51" customHeight="1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1" t="s">
        <v>8323</v>
      </c>
      <c r="R1030" t="s">
        <v>8328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51" customHeight="1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1" t="s">
        <v>8323</v>
      </c>
      <c r="R1031" t="s">
        <v>8328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51" customHeight="1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1" t="s">
        <v>8323</v>
      </c>
      <c r="R1032" t="s">
        <v>8328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51" customHeight="1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1" t="s">
        <v>8323</v>
      </c>
      <c r="R1033" t="s">
        <v>8328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51" customHeight="1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1" t="s">
        <v>8323</v>
      </c>
      <c r="R1034" t="s">
        <v>8328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51" customHeight="1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1" t="s">
        <v>8323</v>
      </c>
      <c r="R1035" t="s">
        <v>8328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51" customHeight="1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1" t="s">
        <v>8323</v>
      </c>
      <c r="R1036" t="s">
        <v>8328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51" customHeight="1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1" t="s">
        <v>8323</v>
      </c>
      <c r="R1037" t="s">
        <v>8328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51" customHeight="1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1" t="s">
        <v>8323</v>
      </c>
      <c r="R1038" t="s">
        <v>8328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51" customHeight="1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1" t="s">
        <v>8323</v>
      </c>
      <c r="R1039" t="s">
        <v>8328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51" customHeight="1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1" t="s">
        <v>8323</v>
      </c>
      <c r="R1040" t="s">
        <v>8328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51" customHeight="1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1" t="s">
        <v>8323</v>
      </c>
      <c r="R1041" t="s">
        <v>8328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51" customHeight="1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1" t="s">
        <v>8329</v>
      </c>
      <c r="R1042" t="s">
        <v>8330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51" customHeight="1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1" t="s">
        <v>8329</v>
      </c>
      <c r="R1043" t="s">
        <v>8330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51" customHeight="1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1" t="s">
        <v>8329</v>
      </c>
      <c r="R1044" t="s">
        <v>8330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51" customHeight="1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1" t="s">
        <v>8329</v>
      </c>
      <c r="R1045" t="s">
        <v>8330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51" customHeight="1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1" t="s">
        <v>8329</v>
      </c>
      <c r="R1046" t="s">
        <v>8330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51" customHeight="1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1" t="s">
        <v>8329</v>
      </c>
      <c r="R1047" t="s">
        <v>8330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51" customHeight="1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1" t="s">
        <v>8329</v>
      </c>
      <c r="R1048" t="s">
        <v>8330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51" customHeight="1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1" t="s">
        <v>8329</v>
      </c>
      <c r="R1049" t="s">
        <v>8330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51" customHeight="1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1" t="s">
        <v>8329</v>
      </c>
      <c r="R1050" t="s">
        <v>8330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ht="51" customHeight="1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1" t="s">
        <v>8329</v>
      </c>
      <c r="R1051" t="s">
        <v>8330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51" customHeight="1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1" t="s">
        <v>8329</v>
      </c>
      <c r="R1052" t="s">
        <v>8330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51" customHeight="1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1" t="s">
        <v>8329</v>
      </c>
      <c r="R1053" t="s">
        <v>8330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51" customHeight="1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1" t="s">
        <v>8329</v>
      </c>
      <c r="R1054" t="s">
        <v>8330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51" customHeight="1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1" t="s">
        <v>8329</v>
      </c>
      <c r="R1055" t="s">
        <v>8330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51" customHeight="1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1" t="s">
        <v>8329</v>
      </c>
      <c r="R1056" t="s">
        <v>8330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51" customHeight="1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1" t="s">
        <v>8329</v>
      </c>
      <c r="R1057" t="s">
        <v>8330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51" customHeight="1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1" t="s">
        <v>8329</v>
      </c>
      <c r="R1058" t="s">
        <v>8330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51" customHeight="1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1" t="s">
        <v>8329</v>
      </c>
      <c r="R1059" t="s">
        <v>8330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51" customHeight="1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1" t="s">
        <v>8329</v>
      </c>
      <c r="R1060" t="s">
        <v>8330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ht="51" customHeight="1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1" t="s">
        <v>8329</v>
      </c>
      <c r="R1061" t="s">
        <v>8330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51" customHeight="1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1" t="s">
        <v>8329</v>
      </c>
      <c r="R1062" t="s">
        <v>8330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51" customHeight="1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1" t="s">
        <v>8329</v>
      </c>
      <c r="R1063" t="s">
        <v>8330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ht="51" customHeight="1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1" t="s">
        <v>8329</v>
      </c>
      <c r="R1064" t="s">
        <v>8330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51" customHeight="1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1" t="s">
        <v>8329</v>
      </c>
      <c r="R1065" t="s">
        <v>8330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51" customHeight="1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1" t="s">
        <v>8331</v>
      </c>
      <c r="R1066" t="s">
        <v>8332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51" customHeight="1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1" t="s">
        <v>8331</v>
      </c>
      <c r="R1067" t="s">
        <v>8332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51" customHeight="1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1" t="s">
        <v>8331</v>
      </c>
      <c r="R1068" t="s">
        <v>8332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51" customHeight="1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1" t="s">
        <v>8331</v>
      </c>
      <c r="R1069" t="s">
        <v>8332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51" customHeight="1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1" t="s">
        <v>8331</v>
      </c>
      <c r="R1070" t="s">
        <v>8332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51" customHeight="1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1" t="s">
        <v>8331</v>
      </c>
      <c r="R1071" t="s">
        <v>8332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51" customHeight="1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1" t="s">
        <v>8331</v>
      </c>
      <c r="R1072" t="s">
        <v>8332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51" customHeight="1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1" t="s">
        <v>8331</v>
      </c>
      <c r="R1073" t="s">
        <v>8332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51" customHeight="1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1" t="s">
        <v>8331</v>
      </c>
      <c r="R1074" t="s">
        <v>8332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51" customHeight="1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1" t="s">
        <v>8331</v>
      </c>
      <c r="R1075" t="s">
        <v>8332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51" customHeight="1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1" t="s">
        <v>8331</v>
      </c>
      <c r="R1076" t="s">
        <v>8332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51" customHeight="1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1" t="s">
        <v>8331</v>
      </c>
      <c r="R1077" t="s">
        <v>8332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51" customHeight="1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1" t="s">
        <v>8331</v>
      </c>
      <c r="R1078" t="s">
        <v>8332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51" customHeight="1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1" t="s">
        <v>8331</v>
      </c>
      <c r="R1079" t="s">
        <v>8332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51" customHeight="1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1" t="s">
        <v>8331</v>
      </c>
      <c r="R1080" t="s">
        <v>8332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51" customHeight="1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1" t="s">
        <v>8331</v>
      </c>
      <c r="R1081" t="s">
        <v>8332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51" customHeight="1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1" t="s">
        <v>8331</v>
      </c>
      <c r="R1082" t="s">
        <v>8332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51" customHeight="1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1" t="s">
        <v>8331</v>
      </c>
      <c r="R1083" t="s">
        <v>8332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51" customHeight="1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1" t="s">
        <v>8331</v>
      </c>
      <c r="R1084" t="s">
        <v>8332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51" customHeight="1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1" t="s">
        <v>8331</v>
      </c>
      <c r="R1085" t="s">
        <v>8332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ht="51" customHeight="1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1" t="s">
        <v>8331</v>
      </c>
      <c r="R1086" t="s">
        <v>8332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51" customHeight="1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1" t="s">
        <v>8331</v>
      </c>
      <c r="R1087" t="s">
        <v>8332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ht="51" customHeight="1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1" t="s">
        <v>8331</v>
      </c>
      <c r="R1088" t="s">
        <v>8332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51" customHeight="1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1" t="s">
        <v>8331</v>
      </c>
      <c r="R1089" t="s">
        <v>8332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51" customHeight="1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1" t="s">
        <v>8331</v>
      </c>
      <c r="R1090" t="s">
        <v>8332</v>
      </c>
      <c r="S1090" s="15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51" customHeight="1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s="11" t="s">
        <v>8331</v>
      </c>
      <c r="R1091" t="s">
        <v>8332</v>
      </c>
      <c r="S1091" s="15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51" customHeight="1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1" t="s">
        <v>8331</v>
      </c>
      <c r="R1092" t="s">
        <v>8332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51" customHeight="1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1" t="s">
        <v>8331</v>
      </c>
      <c r="R1093" t="s">
        <v>8332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51" customHeight="1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1" t="s">
        <v>8331</v>
      </c>
      <c r="R1094" t="s">
        <v>8332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51" customHeight="1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1" t="s">
        <v>8331</v>
      </c>
      <c r="R1095" t="s">
        <v>8332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51" customHeight="1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1" t="s">
        <v>8331</v>
      </c>
      <c r="R1096" t="s">
        <v>8332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51" customHeight="1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1" t="s">
        <v>8331</v>
      </c>
      <c r="R1097" t="s">
        <v>8332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51" customHeight="1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1" t="s">
        <v>8331</v>
      </c>
      <c r="R1098" t="s">
        <v>8332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51" customHeight="1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1" t="s">
        <v>8331</v>
      </c>
      <c r="R1099" t="s">
        <v>8332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51" customHeight="1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1" t="s">
        <v>8331</v>
      </c>
      <c r="R1100" t="s">
        <v>8332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51" customHeight="1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1" t="s">
        <v>8331</v>
      </c>
      <c r="R1101" t="s">
        <v>8332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51" customHeight="1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1" t="s">
        <v>8331</v>
      </c>
      <c r="R1102" t="s">
        <v>8332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51" customHeight="1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1" t="s">
        <v>8331</v>
      </c>
      <c r="R1103" t="s">
        <v>8332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51" customHeight="1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1" t="s">
        <v>8331</v>
      </c>
      <c r="R1104" t="s">
        <v>8332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51" customHeight="1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1" t="s">
        <v>8331</v>
      </c>
      <c r="R1105" t="s">
        <v>8332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51" customHeight="1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1" t="s">
        <v>8331</v>
      </c>
      <c r="R1106" t="s">
        <v>8332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51" customHeight="1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1" t="s">
        <v>8331</v>
      </c>
      <c r="R1107" t="s">
        <v>8332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51" customHeight="1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1" t="s">
        <v>8331</v>
      </c>
      <c r="R1108" t="s">
        <v>8332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51" customHeight="1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1" t="s">
        <v>8331</v>
      </c>
      <c r="R1109" t="s">
        <v>8332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51" customHeight="1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1" t="s">
        <v>8331</v>
      </c>
      <c r="R1110" t="s">
        <v>8332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51" customHeight="1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1" t="s">
        <v>8331</v>
      </c>
      <c r="R1111" t="s">
        <v>8332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51" customHeight="1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1" t="s">
        <v>8331</v>
      </c>
      <c r="R1112" t="s">
        <v>8332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51" customHeight="1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1" t="s">
        <v>8331</v>
      </c>
      <c r="R1113" t="s">
        <v>8332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51" customHeight="1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1" t="s">
        <v>8331</v>
      </c>
      <c r="R1114" t="s">
        <v>8332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51" customHeight="1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1" t="s">
        <v>8331</v>
      </c>
      <c r="R1115" t="s">
        <v>8332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51" customHeight="1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1" t="s">
        <v>8331</v>
      </c>
      <c r="R1116" t="s">
        <v>8332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51" customHeight="1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1" t="s">
        <v>8331</v>
      </c>
      <c r="R1117" t="s">
        <v>8332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51" customHeight="1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1" t="s">
        <v>8331</v>
      </c>
      <c r="R1118" t="s">
        <v>8332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51" customHeight="1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1" t="s">
        <v>8331</v>
      </c>
      <c r="R1119" t="s">
        <v>8332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51" customHeight="1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1" t="s">
        <v>8331</v>
      </c>
      <c r="R1120" t="s">
        <v>8332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51" customHeight="1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1" t="s">
        <v>8331</v>
      </c>
      <c r="R1121" t="s">
        <v>8332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51" customHeight="1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1" t="s">
        <v>8331</v>
      </c>
      <c r="R1122" t="s">
        <v>8332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51" customHeight="1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1" t="s">
        <v>8331</v>
      </c>
      <c r="R1123" t="s">
        <v>8332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51" customHeight="1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1" t="s">
        <v>8331</v>
      </c>
      <c r="R1124" t="s">
        <v>8332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51" customHeight="1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1" t="s">
        <v>8331</v>
      </c>
      <c r="R1125" t="s">
        <v>8332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51" customHeight="1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1" t="s">
        <v>8331</v>
      </c>
      <c r="R1126" t="s">
        <v>8333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51" customHeight="1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1" t="s">
        <v>8331</v>
      </c>
      <c r="R1127" t="s">
        <v>8333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51" customHeight="1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1" t="s">
        <v>8331</v>
      </c>
      <c r="R1128" t="s">
        <v>8333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51" customHeight="1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1" t="s">
        <v>8331</v>
      </c>
      <c r="R1129" t="s">
        <v>8333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ht="51" customHeight="1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1" t="s">
        <v>8331</v>
      </c>
      <c r="R1130" t="s">
        <v>8333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51" customHeight="1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1" t="s">
        <v>8331</v>
      </c>
      <c r="R1131" t="s">
        <v>8333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51" customHeight="1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1" t="s">
        <v>8331</v>
      </c>
      <c r="R1132" t="s">
        <v>8333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51" customHeight="1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1" t="s">
        <v>8331</v>
      </c>
      <c r="R1133" t="s">
        <v>8333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51" customHeight="1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1" t="s">
        <v>8331</v>
      </c>
      <c r="R1134" t="s">
        <v>8333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51" customHeight="1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1" t="s">
        <v>8331</v>
      </c>
      <c r="R1135" t="s">
        <v>8333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51" customHeight="1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1" t="s">
        <v>8331</v>
      </c>
      <c r="R1136" t="s">
        <v>8333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51" customHeight="1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1" t="s">
        <v>8331</v>
      </c>
      <c r="R1137" t="s">
        <v>8333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51" customHeight="1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1" t="s">
        <v>8331</v>
      </c>
      <c r="R1138" t="s">
        <v>8333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51" customHeight="1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1" t="s">
        <v>8331</v>
      </c>
      <c r="R1139" t="s">
        <v>8333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51" customHeight="1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1" t="s">
        <v>8331</v>
      </c>
      <c r="R1140" t="s">
        <v>8333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51" customHeight="1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1" t="s">
        <v>8331</v>
      </c>
      <c r="R1141" t="s">
        <v>8333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51" customHeight="1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1" t="s">
        <v>8331</v>
      </c>
      <c r="R1142" t="s">
        <v>8333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ht="51" customHeight="1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1" t="s">
        <v>8331</v>
      </c>
      <c r="R1143" t="s">
        <v>8333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51" customHeight="1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1" t="s">
        <v>8331</v>
      </c>
      <c r="R1144" t="s">
        <v>8333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51" customHeight="1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1" t="s">
        <v>8331</v>
      </c>
      <c r="R1145" t="s">
        <v>8333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51" customHeight="1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1" t="s">
        <v>8334</v>
      </c>
      <c r="R1146" t="s">
        <v>8335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51" customHeight="1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1" t="s">
        <v>8334</v>
      </c>
      <c r="R1147" t="s">
        <v>8335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51" customHeight="1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1" t="s">
        <v>8334</v>
      </c>
      <c r="R1148" t="s">
        <v>8335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51" customHeight="1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1" t="s">
        <v>8334</v>
      </c>
      <c r="R1149" t="s">
        <v>8335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51" customHeight="1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1" t="s">
        <v>8334</v>
      </c>
      <c r="R1150" t="s">
        <v>8335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51" customHeight="1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1" t="s">
        <v>8334</v>
      </c>
      <c r="R1151" t="s">
        <v>8335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51" customHeight="1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1" t="s">
        <v>8334</v>
      </c>
      <c r="R1152" t="s">
        <v>8335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51" customHeight="1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1" t="s">
        <v>8334</v>
      </c>
      <c r="R1153" t="s">
        <v>8335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ht="51" customHeight="1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1" t="s">
        <v>8334</v>
      </c>
      <c r="R1154" t="s">
        <v>8335</v>
      </c>
      <c r="S1154" s="15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51" customHeight="1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s="11" t="s">
        <v>8334</v>
      </c>
      <c r="R1155" t="s">
        <v>8335</v>
      </c>
      <c r="S1155" s="15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51" customHeight="1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1" t="s">
        <v>8334</v>
      </c>
      <c r="R1156" t="s">
        <v>8335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51" customHeight="1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1" t="s">
        <v>8334</v>
      </c>
      <c r="R1157" t="s">
        <v>8335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51" customHeight="1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1" t="s">
        <v>8334</v>
      </c>
      <c r="R1158" t="s">
        <v>8335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51" customHeight="1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1" t="s">
        <v>8334</v>
      </c>
      <c r="R1159" t="s">
        <v>8335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51" customHeight="1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1" t="s">
        <v>8334</v>
      </c>
      <c r="R1160" t="s">
        <v>8335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51" customHeight="1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1" t="s">
        <v>8334</v>
      </c>
      <c r="R1161" t="s">
        <v>8335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51" customHeight="1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1" t="s">
        <v>8334</v>
      </c>
      <c r="R1162" t="s">
        <v>8335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51" customHeight="1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1" t="s">
        <v>8334</v>
      </c>
      <c r="R1163" t="s">
        <v>8335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51" customHeight="1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1" t="s">
        <v>8334</v>
      </c>
      <c r="R1164" t="s">
        <v>8335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51" customHeight="1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1" t="s">
        <v>8334</v>
      </c>
      <c r="R1165" t="s">
        <v>8335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51" customHeight="1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1" t="s">
        <v>8334</v>
      </c>
      <c r="R1166" t="s">
        <v>8335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51" customHeight="1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1" t="s">
        <v>8334</v>
      </c>
      <c r="R1167" t="s">
        <v>8335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51" customHeight="1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1" t="s">
        <v>8334</v>
      </c>
      <c r="R1168" t="s">
        <v>8335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51" customHeight="1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1" t="s">
        <v>8334</v>
      </c>
      <c r="R1169" t="s">
        <v>8335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51" customHeight="1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1" t="s">
        <v>8334</v>
      </c>
      <c r="R1170" t="s">
        <v>8335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51" customHeight="1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1" t="s">
        <v>8334</v>
      </c>
      <c r="R1171" t="s">
        <v>8335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51" customHeight="1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1" t="s">
        <v>8334</v>
      </c>
      <c r="R1172" t="s">
        <v>8335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51" customHeight="1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1" t="s">
        <v>8334</v>
      </c>
      <c r="R1173" t="s">
        <v>8335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51" customHeight="1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1" t="s">
        <v>8334</v>
      </c>
      <c r="R1174" t="s">
        <v>8335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51" customHeight="1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1" t="s">
        <v>8334</v>
      </c>
      <c r="R1175" t="s">
        <v>8335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51" customHeight="1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1" t="s">
        <v>8334</v>
      </c>
      <c r="R1176" t="s">
        <v>8335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51" customHeight="1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1" t="s">
        <v>8334</v>
      </c>
      <c r="R1177" t="s">
        <v>8335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51" customHeight="1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1" t="s">
        <v>8334</v>
      </c>
      <c r="R1178" t="s">
        <v>8335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51" customHeight="1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1" t="s">
        <v>8334</v>
      </c>
      <c r="R1179" t="s">
        <v>8335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51" customHeight="1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1" t="s">
        <v>8334</v>
      </c>
      <c r="R1180" t="s">
        <v>8335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51" customHeight="1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1" t="s">
        <v>8334</v>
      </c>
      <c r="R1181" t="s">
        <v>8335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51" customHeight="1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1" t="s">
        <v>8334</v>
      </c>
      <c r="R1182" t="s">
        <v>8335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51" customHeight="1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1" t="s">
        <v>8334</v>
      </c>
      <c r="R1183" t="s">
        <v>8335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51" customHeight="1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1" t="s">
        <v>8334</v>
      </c>
      <c r="R1184" t="s">
        <v>8335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51" customHeight="1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1" t="s">
        <v>8334</v>
      </c>
      <c r="R1185" t="s">
        <v>8335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51" customHeight="1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1" t="s">
        <v>8336</v>
      </c>
      <c r="R1186" t="s">
        <v>8337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51" customHeight="1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1" t="s">
        <v>8336</v>
      </c>
      <c r="R1187" t="s">
        <v>8337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51" customHeight="1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1" t="s">
        <v>8336</v>
      </c>
      <c r="R1188" t="s">
        <v>8337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51" customHeight="1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1" t="s">
        <v>8336</v>
      </c>
      <c r="R1189" t="s">
        <v>8337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51" customHeight="1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1" t="s">
        <v>8336</v>
      </c>
      <c r="R1190" t="s">
        <v>8337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51" customHeight="1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1" t="s">
        <v>8336</v>
      </c>
      <c r="R1191" t="s">
        <v>8337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51" customHeight="1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1" t="s">
        <v>8336</v>
      </c>
      <c r="R1192" t="s">
        <v>8337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51" customHeight="1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1" t="s">
        <v>8336</v>
      </c>
      <c r="R1193" t="s">
        <v>8337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51" customHeight="1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1" t="s">
        <v>8336</v>
      </c>
      <c r="R1194" t="s">
        <v>8337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51" customHeight="1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1" t="s">
        <v>8336</v>
      </c>
      <c r="R1195" t="s">
        <v>8337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51" customHeight="1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1" t="s">
        <v>8336</v>
      </c>
      <c r="R1196" t="s">
        <v>8337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51" customHeight="1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1" t="s">
        <v>8336</v>
      </c>
      <c r="R1197" t="s">
        <v>8337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51" customHeight="1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1" t="s">
        <v>8336</v>
      </c>
      <c r="R1198" t="s">
        <v>8337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51" customHeight="1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1" t="s">
        <v>8336</v>
      </c>
      <c r="R1199" t="s">
        <v>8337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51" customHeight="1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1" t="s">
        <v>8336</v>
      </c>
      <c r="R1200" t="s">
        <v>8337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51" customHeight="1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1" t="s">
        <v>8336</v>
      </c>
      <c r="R1201" t="s">
        <v>8337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51" customHeight="1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1" t="s">
        <v>8336</v>
      </c>
      <c r="R1202" t="s">
        <v>8337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51" customHeight="1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1" t="s">
        <v>8336</v>
      </c>
      <c r="R1203" t="s">
        <v>8337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51" customHeight="1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1" t="s">
        <v>8336</v>
      </c>
      <c r="R1204" t="s">
        <v>8337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51" customHeight="1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1" t="s">
        <v>8336</v>
      </c>
      <c r="R1205" t="s">
        <v>8337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51" customHeight="1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1" t="s">
        <v>8336</v>
      </c>
      <c r="R1206" t="s">
        <v>8337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51" customHeight="1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1" t="s">
        <v>8336</v>
      </c>
      <c r="R1207" t="s">
        <v>8337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51" customHeight="1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1" t="s">
        <v>8336</v>
      </c>
      <c r="R1208" t="s">
        <v>8337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51" customHeight="1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1" t="s">
        <v>8336</v>
      </c>
      <c r="R1209" t="s">
        <v>8337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51" customHeight="1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1" t="s">
        <v>8336</v>
      </c>
      <c r="R1210" t="s">
        <v>8337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51" customHeight="1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1" t="s">
        <v>8336</v>
      </c>
      <c r="R1211" t="s">
        <v>8337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51" customHeight="1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1" t="s">
        <v>8336</v>
      </c>
      <c r="R1212" t="s">
        <v>8337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51" customHeight="1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1" t="s">
        <v>8336</v>
      </c>
      <c r="R1213" t="s">
        <v>8337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51" customHeight="1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1" t="s">
        <v>8336</v>
      </c>
      <c r="R1214" t="s">
        <v>8337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51" customHeight="1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1" t="s">
        <v>8336</v>
      </c>
      <c r="R1215" t="s">
        <v>8337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51" customHeight="1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1" t="s">
        <v>8336</v>
      </c>
      <c r="R1216" t="s">
        <v>8337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51" customHeight="1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1" t="s">
        <v>8336</v>
      </c>
      <c r="R1217" t="s">
        <v>8337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51" customHeight="1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1" t="s">
        <v>8336</v>
      </c>
      <c r="R1218" t="s">
        <v>8337</v>
      </c>
      <c r="S1218" s="15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51" customHeight="1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s="11" t="s">
        <v>8336</v>
      </c>
      <c r="R1219" t="s">
        <v>8337</v>
      </c>
      <c r="S1219" s="15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51" customHeight="1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1" t="s">
        <v>8336</v>
      </c>
      <c r="R1220" t="s">
        <v>8337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51" customHeight="1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1" t="s">
        <v>8336</v>
      </c>
      <c r="R1221" t="s">
        <v>8337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51" customHeight="1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1" t="s">
        <v>8336</v>
      </c>
      <c r="R1222" t="s">
        <v>8337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51" customHeight="1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1" t="s">
        <v>8336</v>
      </c>
      <c r="R1223" t="s">
        <v>8337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51" customHeight="1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1" t="s">
        <v>8336</v>
      </c>
      <c r="R1224" t="s">
        <v>8337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51" customHeight="1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1" t="s">
        <v>8336</v>
      </c>
      <c r="R1225" t="s">
        <v>8337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51" customHeight="1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1" t="s">
        <v>8323</v>
      </c>
      <c r="R1226" t="s">
        <v>8338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51" customHeight="1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1" t="s">
        <v>8323</v>
      </c>
      <c r="R1227" t="s">
        <v>8338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51" customHeight="1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1" t="s">
        <v>8323</v>
      </c>
      <c r="R1228" t="s">
        <v>8338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51" customHeight="1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1" t="s">
        <v>8323</v>
      </c>
      <c r="R1229" t="s">
        <v>8338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51" customHeight="1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1" t="s">
        <v>8323</v>
      </c>
      <c r="R1230" t="s">
        <v>8338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51" customHeight="1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1" t="s">
        <v>8323</v>
      </c>
      <c r="R1231" t="s">
        <v>8338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51" customHeight="1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1" t="s">
        <v>8323</v>
      </c>
      <c r="R1232" t="s">
        <v>8338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51" customHeight="1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1" t="s">
        <v>8323</v>
      </c>
      <c r="R1233" t="s">
        <v>8338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51" customHeight="1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1" t="s">
        <v>8323</v>
      </c>
      <c r="R1234" t="s">
        <v>8338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51" customHeight="1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1" t="s">
        <v>8323</v>
      </c>
      <c r="R1235" t="s">
        <v>8338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51" customHeight="1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1" t="s">
        <v>8323</v>
      </c>
      <c r="R1236" t="s">
        <v>8338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51" customHeight="1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1" t="s">
        <v>8323</v>
      </c>
      <c r="R1237" t="s">
        <v>8338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ht="51" customHeight="1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1" t="s">
        <v>8323</v>
      </c>
      <c r="R1238" t="s">
        <v>8338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51" customHeight="1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1" t="s">
        <v>8323</v>
      </c>
      <c r="R1239" t="s">
        <v>8338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51" customHeight="1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1" t="s">
        <v>8323</v>
      </c>
      <c r="R1240" t="s">
        <v>8338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51" customHeight="1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1" t="s">
        <v>8323</v>
      </c>
      <c r="R1241" t="s">
        <v>8338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51" customHeight="1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1" t="s">
        <v>8323</v>
      </c>
      <c r="R1242" t="s">
        <v>8338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51" customHeight="1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1" t="s">
        <v>8323</v>
      </c>
      <c r="R1243" t="s">
        <v>8338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51" customHeight="1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1" t="s">
        <v>8323</v>
      </c>
      <c r="R1244" t="s">
        <v>8338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51" customHeight="1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1" t="s">
        <v>8323</v>
      </c>
      <c r="R1245" t="s">
        <v>8338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51" customHeight="1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1" t="s">
        <v>8323</v>
      </c>
      <c r="R1246" t="s">
        <v>8324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51" customHeight="1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1" t="s">
        <v>8323</v>
      </c>
      <c r="R1247" t="s">
        <v>8324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51" customHeight="1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1" t="s">
        <v>8323</v>
      </c>
      <c r="R1248" t="s">
        <v>8324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51" customHeight="1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1" t="s">
        <v>8323</v>
      </c>
      <c r="R1249" t="s">
        <v>8324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51" customHeight="1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1" t="s">
        <v>8323</v>
      </c>
      <c r="R1250" t="s">
        <v>8324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51" customHeight="1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1" t="s">
        <v>8323</v>
      </c>
      <c r="R1251" t="s">
        <v>8324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51" customHeight="1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1" t="s">
        <v>8323</v>
      </c>
      <c r="R1252" t="s">
        <v>8324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51" customHeight="1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1" t="s">
        <v>8323</v>
      </c>
      <c r="R1253" t="s">
        <v>8324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51" customHeight="1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1" t="s">
        <v>8323</v>
      </c>
      <c r="R1254" t="s">
        <v>8324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51" customHeight="1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1" t="s">
        <v>8323</v>
      </c>
      <c r="R1255" t="s">
        <v>8324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51" customHeight="1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1" t="s">
        <v>8323</v>
      </c>
      <c r="R1256" t="s">
        <v>8324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51" customHeight="1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1" t="s">
        <v>8323</v>
      </c>
      <c r="R1257" t="s">
        <v>8324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51" customHeight="1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1" t="s">
        <v>8323</v>
      </c>
      <c r="R1258" t="s">
        <v>8324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51" customHeight="1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1" t="s">
        <v>8323</v>
      </c>
      <c r="R1259" t="s">
        <v>8324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51" customHeight="1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1" t="s">
        <v>8323</v>
      </c>
      <c r="R1260" t="s">
        <v>8324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51" customHeight="1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1" t="s">
        <v>8323</v>
      </c>
      <c r="R1261" t="s">
        <v>8324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51" customHeight="1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1" t="s">
        <v>8323</v>
      </c>
      <c r="R1262" t="s">
        <v>8324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51" customHeight="1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1" t="s">
        <v>8323</v>
      </c>
      <c r="R1263" t="s">
        <v>8324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51" customHeight="1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1" t="s">
        <v>8323</v>
      </c>
      <c r="R1264" t="s">
        <v>8324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51" customHeight="1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1" t="s">
        <v>8323</v>
      </c>
      <c r="R1265" t="s">
        <v>8324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51" customHeight="1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1" t="s">
        <v>8323</v>
      </c>
      <c r="R1266" t="s">
        <v>8324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51" customHeight="1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1" t="s">
        <v>8323</v>
      </c>
      <c r="R1267" t="s">
        <v>8324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51" customHeight="1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1" t="s">
        <v>8323</v>
      </c>
      <c r="R1268" t="s">
        <v>8324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51" customHeight="1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1" t="s">
        <v>8323</v>
      </c>
      <c r="R1269" t="s">
        <v>8324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51" customHeight="1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1" t="s">
        <v>8323</v>
      </c>
      <c r="R1270" t="s">
        <v>8324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51" customHeight="1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1" t="s">
        <v>8323</v>
      </c>
      <c r="R1271" t="s">
        <v>8324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51" customHeight="1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1" t="s">
        <v>8323</v>
      </c>
      <c r="R1272" t="s">
        <v>8324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51" customHeight="1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1" t="s">
        <v>8323</v>
      </c>
      <c r="R1273" t="s">
        <v>8324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51" customHeight="1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1" t="s">
        <v>8323</v>
      </c>
      <c r="R1274" t="s">
        <v>8324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51" customHeight="1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1" t="s">
        <v>8323</v>
      </c>
      <c r="R1275" t="s">
        <v>8324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51" customHeight="1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1" t="s">
        <v>8323</v>
      </c>
      <c r="R1276" t="s">
        <v>8324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51" customHeight="1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1" t="s">
        <v>8323</v>
      </c>
      <c r="R1277" t="s">
        <v>8324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51" customHeight="1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1" t="s">
        <v>8323</v>
      </c>
      <c r="R1278" t="s">
        <v>8324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51" customHeight="1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1" t="s">
        <v>8323</v>
      </c>
      <c r="R1279" t="s">
        <v>8324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51" customHeight="1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1" t="s">
        <v>8323</v>
      </c>
      <c r="R1280" t="s">
        <v>8324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51" customHeight="1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1" t="s">
        <v>8323</v>
      </c>
      <c r="R1281" t="s">
        <v>8324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51" customHeight="1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1" t="s">
        <v>8323</v>
      </c>
      <c r="R1282" t="s">
        <v>8324</v>
      </c>
      <c r="S1282" s="15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51" customHeight="1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s="11" t="s">
        <v>8323</v>
      </c>
      <c r="R1283" t="s">
        <v>8324</v>
      </c>
      <c r="S1283" s="15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51" customHeight="1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1" t="s">
        <v>8323</v>
      </c>
      <c r="R1284" t="s">
        <v>8324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51" customHeight="1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1" t="s">
        <v>8323</v>
      </c>
      <c r="R1285" t="s">
        <v>8324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51" customHeight="1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1" t="s">
        <v>8315</v>
      </c>
      <c r="R1286" t="s">
        <v>8316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51" customHeight="1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1" t="s">
        <v>8315</v>
      </c>
      <c r="R1287" t="s">
        <v>8316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51" customHeight="1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1" t="s">
        <v>8315</v>
      </c>
      <c r="R1288" t="s">
        <v>8316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51" customHeight="1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1" t="s">
        <v>8315</v>
      </c>
      <c r="R1289" t="s">
        <v>8316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51" customHeight="1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1" t="s">
        <v>8315</v>
      </c>
      <c r="R1290" t="s">
        <v>8316</v>
      </c>
      <c r="S1290" s="15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51" customHeight="1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1" t="s">
        <v>8315</v>
      </c>
      <c r="R1291" t="s">
        <v>8316</v>
      </c>
      <c r="S1291" s="15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51" customHeight="1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1" t="s">
        <v>8315</v>
      </c>
      <c r="R1292" t="s">
        <v>8316</v>
      </c>
      <c r="S1292" s="15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51" customHeight="1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1" t="s">
        <v>8315</v>
      </c>
      <c r="R1293" t="s">
        <v>8316</v>
      </c>
      <c r="S1293" s="15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51" customHeight="1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1" t="s">
        <v>8315</v>
      </c>
      <c r="R1294" t="s">
        <v>8316</v>
      </c>
      <c r="S1294" s="15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51" customHeight="1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1" t="s">
        <v>8315</v>
      </c>
      <c r="R1295" t="s">
        <v>8316</v>
      </c>
      <c r="S1295" s="15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51" customHeight="1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1" t="s">
        <v>8315</v>
      </c>
      <c r="R1296" t="s">
        <v>8316</v>
      </c>
      <c r="S1296" s="15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51" customHeight="1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1" t="s">
        <v>8315</v>
      </c>
      <c r="R1297" t="s">
        <v>8316</v>
      </c>
      <c r="S1297" s="15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51" customHeight="1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1" t="s">
        <v>8315</v>
      </c>
      <c r="R1298" t="s">
        <v>8316</v>
      </c>
      <c r="S1298" s="15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51" customHeight="1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1" t="s">
        <v>8315</v>
      </c>
      <c r="R1299" t="s">
        <v>8316</v>
      </c>
      <c r="S1299" s="15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51" customHeight="1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1" t="s">
        <v>8315</v>
      </c>
      <c r="R1300" t="s">
        <v>8316</v>
      </c>
      <c r="S1300" s="15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51" customHeight="1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1" t="s">
        <v>8315</v>
      </c>
      <c r="R1301" t="s">
        <v>8316</v>
      </c>
      <c r="S1301" s="15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51" customHeight="1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1" t="s">
        <v>8315</v>
      </c>
      <c r="R1302" t="s">
        <v>8316</v>
      </c>
      <c r="S1302" s="15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51" customHeight="1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1" t="s">
        <v>8315</v>
      </c>
      <c r="R1303" t="s">
        <v>8316</v>
      </c>
      <c r="S1303" s="15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51" customHeight="1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1" t="s">
        <v>8315</v>
      </c>
      <c r="R1304" t="s">
        <v>8316</v>
      </c>
      <c r="S1304" s="15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51" customHeight="1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1" t="s">
        <v>8315</v>
      </c>
      <c r="R1305" t="s">
        <v>8316</v>
      </c>
      <c r="S1305" s="15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51" customHeight="1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1" t="s">
        <v>8317</v>
      </c>
      <c r="R1306" t="s">
        <v>8319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51" customHeight="1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1" t="s">
        <v>8317</v>
      </c>
      <c r="R1307" t="s">
        <v>8319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51" customHeight="1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1" t="s">
        <v>8317</v>
      </c>
      <c r="R1308" t="s">
        <v>8319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51" customHeight="1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1" t="s">
        <v>8317</v>
      </c>
      <c r="R1309" t="s">
        <v>8319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51" customHeight="1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1" t="s">
        <v>8317</v>
      </c>
      <c r="R1310" t="s">
        <v>8319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51" customHeight="1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1" t="s">
        <v>8317</v>
      </c>
      <c r="R1311" t="s">
        <v>8319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51" customHeight="1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1" t="s">
        <v>8317</v>
      </c>
      <c r="R1312" t="s">
        <v>8319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51" customHeight="1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1" t="s">
        <v>8317</v>
      </c>
      <c r="R1313" t="s">
        <v>8319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51" customHeight="1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1" t="s">
        <v>8317</v>
      </c>
      <c r="R1314" t="s">
        <v>8319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51" customHeight="1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1" t="s">
        <v>8317</v>
      </c>
      <c r="R1315" t="s">
        <v>8319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51" customHeight="1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1" t="s">
        <v>8317</v>
      </c>
      <c r="R1316" t="s">
        <v>8319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51" customHeight="1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1" t="s">
        <v>8317</v>
      </c>
      <c r="R1317" t="s">
        <v>8319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51" customHeight="1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1" t="s">
        <v>8317</v>
      </c>
      <c r="R1318" t="s">
        <v>8319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51" customHeight="1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1" t="s">
        <v>8317</v>
      </c>
      <c r="R1319" t="s">
        <v>8319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51" customHeight="1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1" t="s">
        <v>8317</v>
      </c>
      <c r="R1320" t="s">
        <v>8319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51" customHeight="1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1" t="s">
        <v>8317</v>
      </c>
      <c r="R1321" t="s">
        <v>8319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51" customHeight="1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1" t="s">
        <v>8317</v>
      </c>
      <c r="R1322" t="s">
        <v>8319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51" customHeight="1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1" t="s">
        <v>8317</v>
      </c>
      <c r="R1323" t="s">
        <v>8319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51" customHeight="1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1" t="s">
        <v>8317</v>
      </c>
      <c r="R1324" t="s">
        <v>8319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51" customHeight="1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1" t="s">
        <v>8317</v>
      </c>
      <c r="R1325" t="s">
        <v>8319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51" customHeight="1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1" t="s">
        <v>8317</v>
      </c>
      <c r="R1326" t="s">
        <v>8319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51" customHeight="1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1" t="s">
        <v>8317</v>
      </c>
      <c r="R1327" t="s">
        <v>8319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51" customHeight="1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1" t="s">
        <v>8317</v>
      </c>
      <c r="R1328" t="s">
        <v>8319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51" customHeight="1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1" t="s">
        <v>8317</v>
      </c>
      <c r="R1329" t="s">
        <v>8319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51" customHeight="1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1" t="s">
        <v>8317</v>
      </c>
      <c r="R1330" t="s">
        <v>8319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51" customHeight="1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1" t="s">
        <v>8317</v>
      </c>
      <c r="R1331" t="s">
        <v>8319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51" customHeight="1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1" t="s">
        <v>8317</v>
      </c>
      <c r="R1332" t="s">
        <v>8319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51" customHeight="1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1" t="s">
        <v>8317</v>
      </c>
      <c r="R1333" t="s">
        <v>8319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51" customHeight="1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1" t="s">
        <v>8317</v>
      </c>
      <c r="R1334" t="s">
        <v>8319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51" customHeight="1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1" t="s">
        <v>8317</v>
      </c>
      <c r="R1335" t="s">
        <v>8319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51" customHeight="1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1" t="s">
        <v>8317</v>
      </c>
      <c r="R1336" t="s">
        <v>8319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51" customHeight="1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1" t="s">
        <v>8317</v>
      </c>
      <c r="R1337" t="s">
        <v>8319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51" customHeight="1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1" t="s">
        <v>8317</v>
      </c>
      <c r="R1338" t="s">
        <v>8319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51" customHeight="1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1" t="s">
        <v>8317</v>
      </c>
      <c r="R1339" t="s">
        <v>8319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51" customHeight="1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1" t="s">
        <v>8317</v>
      </c>
      <c r="R1340" t="s">
        <v>8319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51" customHeight="1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1" t="s">
        <v>8317</v>
      </c>
      <c r="R1341" t="s">
        <v>8319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51" customHeight="1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1" t="s">
        <v>8317</v>
      </c>
      <c r="R1342" t="s">
        <v>8319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51" customHeight="1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1" t="s">
        <v>8317</v>
      </c>
      <c r="R1343" t="s">
        <v>8319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51" customHeight="1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1" t="s">
        <v>8317</v>
      </c>
      <c r="R1344" t="s">
        <v>8319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51" customHeight="1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1" t="s">
        <v>8317</v>
      </c>
      <c r="R1345" t="s">
        <v>8319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51" customHeight="1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1" t="s">
        <v>8320</v>
      </c>
      <c r="R1346" t="s">
        <v>8321</v>
      </c>
      <c r="S1346" s="15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51" customHeight="1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s="11" t="s">
        <v>8320</v>
      </c>
      <c r="R1347" t="s">
        <v>8321</v>
      </c>
      <c r="S1347" s="15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51" customHeight="1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1" t="s">
        <v>8320</v>
      </c>
      <c r="R1348" t="s">
        <v>8321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51" customHeight="1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1" t="s">
        <v>8320</v>
      </c>
      <c r="R1349" t="s">
        <v>8321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51" customHeight="1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1" t="s">
        <v>8320</v>
      </c>
      <c r="R1350" t="s">
        <v>8321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51" customHeight="1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1" t="s">
        <v>8320</v>
      </c>
      <c r="R1351" t="s">
        <v>8321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51" customHeight="1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1" t="s">
        <v>8320</v>
      </c>
      <c r="R1352" t="s">
        <v>8321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51" customHeight="1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1" t="s">
        <v>8320</v>
      </c>
      <c r="R1353" t="s">
        <v>8321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51" customHeight="1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1" t="s">
        <v>8320</v>
      </c>
      <c r="R1354" t="s">
        <v>8321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51" customHeight="1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1" t="s">
        <v>8320</v>
      </c>
      <c r="R1355" t="s">
        <v>8321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51" customHeight="1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1" t="s">
        <v>8320</v>
      </c>
      <c r="R1356" t="s">
        <v>8321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51" customHeight="1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1" t="s">
        <v>8320</v>
      </c>
      <c r="R1357" t="s">
        <v>8321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51" customHeight="1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1" t="s">
        <v>8320</v>
      </c>
      <c r="R1358" t="s">
        <v>8321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51" customHeight="1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1" t="s">
        <v>8320</v>
      </c>
      <c r="R1359" t="s">
        <v>8321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51" customHeight="1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1" t="s">
        <v>8320</v>
      </c>
      <c r="R1360" t="s">
        <v>8321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51" customHeight="1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1" t="s">
        <v>8320</v>
      </c>
      <c r="R1361" t="s">
        <v>8321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51" customHeight="1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1" t="s">
        <v>8320</v>
      </c>
      <c r="R1362" t="s">
        <v>8321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51" customHeight="1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1" t="s">
        <v>8320</v>
      </c>
      <c r="R1363" t="s">
        <v>8321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51" customHeight="1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1" t="s">
        <v>8320</v>
      </c>
      <c r="R1364" t="s">
        <v>8321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51" customHeight="1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1" t="s">
        <v>8320</v>
      </c>
      <c r="R1365" t="s">
        <v>8321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51" customHeight="1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1" t="s">
        <v>8323</v>
      </c>
      <c r="R1366" t="s">
        <v>8324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51" customHeight="1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1" t="s">
        <v>8323</v>
      </c>
      <c r="R1367" t="s">
        <v>8324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ht="51" customHeight="1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1" t="s">
        <v>8323</v>
      </c>
      <c r="R1368" t="s">
        <v>8324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51" customHeight="1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1" t="s">
        <v>8323</v>
      </c>
      <c r="R1369" t="s">
        <v>8324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51" customHeight="1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1" t="s">
        <v>8323</v>
      </c>
      <c r="R1370" t="s">
        <v>8324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51" customHeight="1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1" t="s">
        <v>8323</v>
      </c>
      <c r="R1371" t="s">
        <v>8324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51" customHeight="1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1" t="s">
        <v>8323</v>
      </c>
      <c r="R1372" t="s">
        <v>8324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51" customHeight="1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1" t="s">
        <v>8323</v>
      </c>
      <c r="R1373" t="s">
        <v>8324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51" customHeight="1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1" t="s">
        <v>8323</v>
      </c>
      <c r="R1374" t="s">
        <v>8324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51" customHeight="1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1" t="s">
        <v>8323</v>
      </c>
      <c r="R1375" t="s">
        <v>8324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51" customHeight="1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1" t="s">
        <v>8323</v>
      </c>
      <c r="R1376" t="s">
        <v>8324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51" customHeight="1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1" t="s">
        <v>8323</v>
      </c>
      <c r="R1377" t="s">
        <v>8324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51" customHeight="1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1" t="s">
        <v>8323</v>
      </c>
      <c r="R1378" t="s">
        <v>8324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51" customHeight="1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1" t="s">
        <v>8323</v>
      </c>
      <c r="R1379" t="s">
        <v>8324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ht="51" customHeight="1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1" t="s">
        <v>8323</v>
      </c>
      <c r="R1380" t="s">
        <v>8324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51" customHeight="1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1" t="s">
        <v>8323</v>
      </c>
      <c r="R1381" t="s">
        <v>8324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51" customHeight="1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1" t="s">
        <v>8323</v>
      </c>
      <c r="R1382" t="s">
        <v>8324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51" customHeight="1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1" t="s">
        <v>8323</v>
      </c>
      <c r="R1383" t="s">
        <v>8324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51" customHeight="1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1" t="s">
        <v>8323</v>
      </c>
      <c r="R1384" t="s">
        <v>8324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51" customHeight="1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1" t="s">
        <v>8323</v>
      </c>
      <c r="R1385" t="s">
        <v>8324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51" customHeight="1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1" t="s">
        <v>8323</v>
      </c>
      <c r="R1386" t="s">
        <v>8324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51" customHeight="1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1" t="s">
        <v>8323</v>
      </c>
      <c r="R1387" t="s">
        <v>8324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51" customHeight="1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1" t="s">
        <v>8323</v>
      </c>
      <c r="R1388" t="s">
        <v>8324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51" customHeight="1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1" t="s">
        <v>8323</v>
      </c>
      <c r="R1389" t="s">
        <v>8324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51" customHeight="1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1" t="s">
        <v>8323</v>
      </c>
      <c r="R1390" t="s">
        <v>8324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51" customHeight="1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1" t="s">
        <v>8323</v>
      </c>
      <c r="R1391" t="s">
        <v>8324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51" customHeight="1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1" t="s">
        <v>8323</v>
      </c>
      <c r="R1392" t="s">
        <v>8324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51" customHeight="1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1" t="s">
        <v>8323</v>
      </c>
      <c r="R1393" t="s">
        <v>8324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51" customHeight="1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1" t="s">
        <v>8323</v>
      </c>
      <c r="R1394" t="s">
        <v>8324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ht="51" customHeight="1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1" t="s">
        <v>8323</v>
      </c>
      <c r="R1395" t="s">
        <v>8324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51" customHeight="1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1" t="s">
        <v>8323</v>
      </c>
      <c r="R1396" t="s">
        <v>8324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ht="51" customHeight="1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1" t="s">
        <v>8323</v>
      </c>
      <c r="R1397" t="s">
        <v>8324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51" customHeight="1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1" t="s">
        <v>8323</v>
      </c>
      <c r="R1398" t="s">
        <v>8324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51" customHeight="1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1" t="s">
        <v>8323</v>
      </c>
      <c r="R1399" t="s">
        <v>8324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51" customHeight="1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1" t="s">
        <v>8323</v>
      </c>
      <c r="R1400" t="s">
        <v>8324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51" customHeight="1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1" t="s">
        <v>8323</v>
      </c>
      <c r="R1401" t="s">
        <v>8324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51" customHeight="1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1" t="s">
        <v>8323</v>
      </c>
      <c r="R1402" t="s">
        <v>8324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51" customHeight="1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1" t="s">
        <v>8323</v>
      </c>
      <c r="R1403" t="s">
        <v>8324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51" customHeight="1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1" t="s">
        <v>8323</v>
      </c>
      <c r="R1404" t="s">
        <v>8324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51" customHeight="1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1" t="s">
        <v>8323</v>
      </c>
      <c r="R1405" t="s">
        <v>8324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51" customHeight="1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1" t="s">
        <v>8320</v>
      </c>
      <c r="R1406" t="s">
        <v>8339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51" customHeight="1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1" t="s">
        <v>8320</v>
      </c>
      <c r="R1407" t="s">
        <v>8339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ht="51" customHeight="1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1" t="s">
        <v>8320</v>
      </c>
      <c r="R1408" t="s">
        <v>8339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51" customHeight="1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1" t="s">
        <v>8320</v>
      </c>
      <c r="R1409" t="s">
        <v>8339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51" customHeight="1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1" t="s">
        <v>8320</v>
      </c>
      <c r="R1410" t="s">
        <v>8339</v>
      </c>
      <c r="S1410" s="15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51" customHeight="1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s="11" t="s">
        <v>8320</v>
      </c>
      <c r="R1411" t="s">
        <v>8339</v>
      </c>
      <c r="S1411" s="15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51" customHeight="1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1" t="s">
        <v>8320</v>
      </c>
      <c r="R1412" t="s">
        <v>8339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51" customHeight="1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1" t="s">
        <v>8320</v>
      </c>
      <c r="R1413" t="s">
        <v>8339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51" customHeight="1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1" t="s">
        <v>8320</v>
      </c>
      <c r="R1414" t="s">
        <v>8339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51" customHeight="1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1" t="s">
        <v>8320</v>
      </c>
      <c r="R1415" t="s">
        <v>8339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51" customHeight="1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1" t="s">
        <v>8320</v>
      </c>
      <c r="R1416" t="s">
        <v>8339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51" customHeight="1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1" t="s">
        <v>8320</v>
      </c>
      <c r="R1417" t="s">
        <v>8339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51" customHeight="1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1" t="s">
        <v>8320</v>
      </c>
      <c r="R1418" t="s">
        <v>8339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51" customHeight="1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1" t="s">
        <v>8320</v>
      </c>
      <c r="R1419" t="s">
        <v>8339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51" customHeight="1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1" t="s">
        <v>8320</v>
      </c>
      <c r="R1420" t="s">
        <v>8339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51" customHeight="1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1" t="s">
        <v>8320</v>
      </c>
      <c r="R1421" t="s">
        <v>8339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51" customHeight="1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1" t="s">
        <v>8320</v>
      </c>
      <c r="R1422" t="s">
        <v>8339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51" customHeight="1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1" t="s">
        <v>8320</v>
      </c>
      <c r="R1423" t="s">
        <v>8339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51" customHeight="1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1" t="s">
        <v>8320</v>
      </c>
      <c r="R1424" t="s">
        <v>8339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51" customHeight="1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1" t="s">
        <v>8320</v>
      </c>
      <c r="R1425" t="s">
        <v>8339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51" customHeight="1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1" t="s">
        <v>8320</v>
      </c>
      <c r="R1426" t="s">
        <v>8339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51" customHeight="1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1" t="s">
        <v>8320</v>
      </c>
      <c r="R1427" t="s">
        <v>8339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51" customHeight="1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1" t="s">
        <v>8320</v>
      </c>
      <c r="R1428" t="s">
        <v>8339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51" customHeight="1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1" t="s">
        <v>8320</v>
      </c>
      <c r="R1429" t="s">
        <v>8339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51" customHeight="1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1" t="s">
        <v>8320</v>
      </c>
      <c r="R1430" t="s">
        <v>8339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51" customHeight="1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1" t="s">
        <v>8320</v>
      </c>
      <c r="R1431" t="s">
        <v>8339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51" customHeight="1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1" t="s">
        <v>8320</v>
      </c>
      <c r="R1432" t="s">
        <v>8339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51" customHeight="1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1" t="s">
        <v>8320</v>
      </c>
      <c r="R1433" t="s">
        <v>8339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51" customHeight="1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1" t="s">
        <v>8320</v>
      </c>
      <c r="R1434" t="s">
        <v>8339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51" customHeight="1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1" t="s">
        <v>8320</v>
      </c>
      <c r="R1435" t="s">
        <v>8339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51" customHeight="1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1" t="s">
        <v>8320</v>
      </c>
      <c r="R1436" t="s">
        <v>8339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51" customHeight="1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1" t="s">
        <v>8320</v>
      </c>
      <c r="R1437" t="s">
        <v>8339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51" customHeight="1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1" t="s">
        <v>8320</v>
      </c>
      <c r="R1438" t="s">
        <v>8339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51" customHeight="1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1" t="s">
        <v>8320</v>
      </c>
      <c r="R1439" t="s">
        <v>8339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51" customHeight="1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1" t="s">
        <v>8320</v>
      </c>
      <c r="R1440" t="s">
        <v>8339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51" customHeight="1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1" t="s">
        <v>8320</v>
      </c>
      <c r="R1441" t="s">
        <v>8339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51" customHeight="1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1" t="s">
        <v>8320</v>
      </c>
      <c r="R1442" t="s">
        <v>8339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51" customHeight="1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1" t="s">
        <v>8320</v>
      </c>
      <c r="R1443" t="s">
        <v>8339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51" customHeight="1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1" t="s">
        <v>8320</v>
      </c>
      <c r="R1444" t="s">
        <v>8339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51" customHeight="1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1" t="s">
        <v>8320</v>
      </c>
      <c r="R1445" t="s">
        <v>8339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51" customHeight="1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1" t="s">
        <v>8320</v>
      </c>
      <c r="R1446" t="s">
        <v>8339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51" customHeight="1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1" t="s">
        <v>8320</v>
      </c>
      <c r="R1447" t="s">
        <v>8339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51" customHeight="1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1" t="s">
        <v>8320</v>
      </c>
      <c r="R1448" t="s">
        <v>8339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51" customHeight="1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1" t="s">
        <v>8320</v>
      </c>
      <c r="R1449" t="s">
        <v>8339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51" customHeight="1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1" t="s">
        <v>8320</v>
      </c>
      <c r="R1450" t="s">
        <v>8339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51" customHeight="1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1" t="s">
        <v>8320</v>
      </c>
      <c r="R1451" t="s">
        <v>8339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51" customHeight="1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1" t="s">
        <v>8320</v>
      </c>
      <c r="R1452" t="s">
        <v>8339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51" customHeight="1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1" t="s">
        <v>8320</v>
      </c>
      <c r="R1453" t="s">
        <v>8339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51" customHeight="1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1" t="s">
        <v>8320</v>
      </c>
      <c r="R1454" t="s">
        <v>8339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51" customHeight="1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1" t="s">
        <v>8320</v>
      </c>
      <c r="R1455" t="s">
        <v>8339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51" customHeight="1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1" t="s">
        <v>8320</v>
      </c>
      <c r="R1456" t="s">
        <v>8339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51" customHeight="1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1" t="s">
        <v>8320</v>
      </c>
      <c r="R1457" t="s">
        <v>8339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ht="51" customHeight="1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1" t="s">
        <v>8320</v>
      </c>
      <c r="R1458" t="s">
        <v>8339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51" customHeight="1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1" t="s">
        <v>8320</v>
      </c>
      <c r="R1459" t="s">
        <v>8339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51" customHeight="1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1" t="s">
        <v>8320</v>
      </c>
      <c r="R1460" t="s">
        <v>8339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51" customHeight="1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1" t="s">
        <v>8320</v>
      </c>
      <c r="R1461" t="s">
        <v>8339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51" customHeight="1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1" t="s">
        <v>8320</v>
      </c>
      <c r="R1462" t="s">
        <v>8339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51" customHeight="1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1" t="s">
        <v>8320</v>
      </c>
      <c r="R1463" t="s">
        <v>8340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51" customHeight="1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1" t="s">
        <v>8320</v>
      </c>
      <c r="R1464" t="s">
        <v>8340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51" customHeight="1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1" t="s">
        <v>8320</v>
      </c>
      <c r="R1465" t="s">
        <v>8340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ht="51" customHeight="1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1" t="s">
        <v>8320</v>
      </c>
      <c r="R1466" t="s">
        <v>8340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51" customHeight="1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1" t="s">
        <v>8320</v>
      </c>
      <c r="R1467" t="s">
        <v>8340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51" customHeight="1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1" t="s">
        <v>8320</v>
      </c>
      <c r="R1468" t="s">
        <v>8340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51" customHeight="1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1" t="s">
        <v>8320</v>
      </c>
      <c r="R1469" t="s">
        <v>8340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51" customHeight="1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1" t="s">
        <v>8320</v>
      </c>
      <c r="R1470" t="s">
        <v>8340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51" customHeight="1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1" t="s">
        <v>8320</v>
      </c>
      <c r="R1471" t="s">
        <v>8340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51" customHeight="1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1" t="s">
        <v>8320</v>
      </c>
      <c r="R1472" t="s">
        <v>8340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51" customHeight="1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1" t="s">
        <v>8320</v>
      </c>
      <c r="R1473" t="s">
        <v>8340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51" customHeight="1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1" t="s">
        <v>8320</v>
      </c>
      <c r="R1474" t="s">
        <v>8340</v>
      </c>
      <c r="S1474" s="15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ht="51" customHeight="1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s="11" t="s">
        <v>8320</v>
      </c>
      <c r="R1475" t="s">
        <v>8340</v>
      </c>
      <c r="S1475" s="15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51" customHeight="1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1" t="s">
        <v>8320</v>
      </c>
      <c r="R1476" t="s">
        <v>8340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51" customHeight="1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1" t="s">
        <v>8320</v>
      </c>
      <c r="R1477" t="s">
        <v>8340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51" customHeight="1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1" t="s">
        <v>8320</v>
      </c>
      <c r="R1478" t="s">
        <v>8340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51" customHeight="1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1" t="s">
        <v>8320</v>
      </c>
      <c r="R1479" t="s">
        <v>8340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51" customHeight="1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1" t="s">
        <v>8320</v>
      </c>
      <c r="R1480" t="s">
        <v>8340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51" customHeight="1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1" t="s">
        <v>8320</v>
      </c>
      <c r="R1481" t="s">
        <v>8340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51" customHeight="1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1" t="s">
        <v>8320</v>
      </c>
      <c r="R1482" t="s">
        <v>8340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51" customHeight="1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1" t="s">
        <v>8320</v>
      </c>
      <c r="R1483" t="s">
        <v>8322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51" customHeight="1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1" t="s">
        <v>8320</v>
      </c>
      <c r="R1484" t="s">
        <v>8322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51" customHeight="1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1" t="s">
        <v>8320</v>
      </c>
      <c r="R1485" t="s">
        <v>8322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ht="51" customHeight="1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1" t="s">
        <v>8320</v>
      </c>
      <c r="R1486" t="s">
        <v>8322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51" customHeight="1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1" t="s">
        <v>8320</v>
      </c>
      <c r="R1487" t="s">
        <v>8322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51" customHeight="1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1" t="s">
        <v>8320</v>
      </c>
      <c r="R1488" t="s">
        <v>8322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51" customHeight="1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1" t="s">
        <v>8320</v>
      </c>
      <c r="R1489" t="s">
        <v>8322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51" customHeight="1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1" t="s">
        <v>8320</v>
      </c>
      <c r="R1490" t="s">
        <v>8322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51" customHeight="1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1" t="s">
        <v>8320</v>
      </c>
      <c r="R1491" t="s">
        <v>8322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51" customHeight="1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1" t="s">
        <v>8320</v>
      </c>
      <c r="R1492" t="s">
        <v>8322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51" customHeight="1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1" t="s">
        <v>8320</v>
      </c>
      <c r="R1493" t="s">
        <v>8322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51" customHeight="1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1" t="s">
        <v>8320</v>
      </c>
      <c r="R1494" t="s">
        <v>8322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51" customHeight="1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1" t="s">
        <v>8320</v>
      </c>
      <c r="R1495" t="s">
        <v>8322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51" customHeight="1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1" t="s">
        <v>8320</v>
      </c>
      <c r="R1496" t="s">
        <v>8322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51" customHeight="1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1" t="s">
        <v>8320</v>
      </c>
      <c r="R1497" t="s">
        <v>8322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51" customHeight="1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1" t="s">
        <v>8320</v>
      </c>
      <c r="R1498" t="s">
        <v>8322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51" customHeight="1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1" t="s">
        <v>8320</v>
      </c>
      <c r="R1499" t="s">
        <v>8322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51" customHeight="1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1" t="s">
        <v>8320</v>
      </c>
      <c r="R1500" t="s">
        <v>8322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51" customHeight="1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1" t="s">
        <v>8320</v>
      </c>
      <c r="R1501" t="s">
        <v>8322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51" customHeight="1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1" t="s">
        <v>8320</v>
      </c>
      <c r="R1502" t="s">
        <v>8322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51" customHeight="1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1" t="s">
        <v>8336</v>
      </c>
      <c r="R1503" t="s">
        <v>8337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51" customHeight="1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1" t="s">
        <v>8336</v>
      </c>
      <c r="R1504" t="s">
        <v>8337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51" customHeight="1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1" t="s">
        <v>8336</v>
      </c>
      <c r="R1505" t="s">
        <v>8337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51" customHeight="1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1" t="s">
        <v>8336</v>
      </c>
      <c r="R1506" t="s">
        <v>8337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51" customHeight="1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1" t="s">
        <v>8336</v>
      </c>
      <c r="R1507" t="s">
        <v>8337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51" customHeight="1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1" t="s">
        <v>8336</v>
      </c>
      <c r="R1508" t="s">
        <v>8337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51" customHeight="1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1" t="s">
        <v>8336</v>
      </c>
      <c r="R1509" t="s">
        <v>8337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51" customHeight="1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1" t="s">
        <v>8336</v>
      </c>
      <c r="R1510" t="s">
        <v>8337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51" customHeight="1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1" t="s">
        <v>8336</v>
      </c>
      <c r="R1511" t="s">
        <v>8337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51" customHeight="1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1" t="s">
        <v>8336</v>
      </c>
      <c r="R1512" t="s">
        <v>8337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51" customHeight="1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1" t="s">
        <v>8336</v>
      </c>
      <c r="R1513" t="s">
        <v>8337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51" customHeight="1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1" t="s">
        <v>8336</v>
      </c>
      <c r="R1514" t="s">
        <v>8337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51" customHeight="1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1" t="s">
        <v>8336</v>
      </c>
      <c r="R1515" t="s">
        <v>8337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51" customHeight="1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1" t="s">
        <v>8336</v>
      </c>
      <c r="R1516" t="s">
        <v>8337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51" customHeight="1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1" t="s">
        <v>8336</v>
      </c>
      <c r="R1517" t="s">
        <v>8337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51" customHeight="1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1" t="s">
        <v>8336</v>
      </c>
      <c r="R1518" t="s">
        <v>8337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51" customHeight="1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1" t="s">
        <v>8336</v>
      </c>
      <c r="R1519" t="s">
        <v>8337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51" customHeight="1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1" t="s">
        <v>8336</v>
      </c>
      <c r="R1520" t="s">
        <v>8337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51" customHeight="1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1" t="s">
        <v>8336</v>
      </c>
      <c r="R1521" t="s">
        <v>8337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51" customHeight="1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1" t="s">
        <v>8336</v>
      </c>
      <c r="R1522" t="s">
        <v>8337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51" customHeight="1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1" t="s">
        <v>8336</v>
      </c>
      <c r="R1523" t="s">
        <v>8337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51" customHeight="1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1" t="s">
        <v>8336</v>
      </c>
      <c r="R1524" t="s">
        <v>8337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51" customHeight="1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1" t="s">
        <v>8336</v>
      </c>
      <c r="R1525" t="s">
        <v>8337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51" customHeight="1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1" t="s">
        <v>8336</v>
      </c>
      <c r="R1526" t="s">
        <v>8337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51" customHeight="1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1" t="s">
        <v>8336</v>
      </c>
      <c r="R1527" t="s">
        <v>8337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51" customHeight="1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1" t="s">
        <v>8336</v>
      </c>
      <c r="R1528" t="s">
        <v>8337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51" customHeight="1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1" t="s">
        <v>8336</v>
      </c>
      <c r="R1529" t="s">
        <v>8337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51" customHeight="1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1" t="s">
        <v>8336</v>
      </c>
      <c r="R1530" t="s">
        <v>8337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51" customHeight="1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1" t="s">
        <v>8336</v>
      </c>
      <c r="R1531" t="s">
        <v>8337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51" customHeight="1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1" t="s">
        <v>8336</v>
      </c>
      <c r="R1532" t="s">
        <v>8337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51" customHeight="1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1" t="s">
        <v>8336</v>
      </c>
      <c r="R1533" t="s">
        <v>8337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51" customHeight="1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1" t="s">
        <v>8336</v>
      </c>
      <c r="R1534" t="s">
        <v>8337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51" customHeight="1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1" t="s">
        <v>8336</v>
      </c>
      <c r="R1535" t="s">
        <v>8337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51" customHeight="1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1" t="s">
        <v>8336</v>
      </c>
      <c r="R1536" t="s">
        <v>8337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51" customHeight="1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1" t="s">
        <v>8336</v>
      </c>
      <c r="R1537" t="s">
        <v>8337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51" customHeight="1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1" t="s">
        <v>8336</v>
      </c>
      <c r="R1538" t="s">
        <v>8337</v>
      </c>
      <c r="S1538" s="15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51" customHeight="1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s="11" t="s">
        <v>8336</v>
      </c>
      <c r="R1539" t="s">
        <v>8337</v>
      </c>
      <c r="S1539" s="15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51" customHeight="1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1" t="s">
        <v>8336</v>
      </c>
      <c r="R1540" t="s">
        <v>8337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51" customHeight="1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1" t="s">
        <v>8336</v>
      </c>
      <c r="R1541" t="s">
        <v>8337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51" customHeight="1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1" t="s">
        <v>8336</v>
      </c>
      <c r="R1542" t="s">
        <v>8337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51" customHeight="1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1" t="s">
        <v>8336</v>
      </c>
      <c r="R1543" t="s">
        <v>8341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51" customHeight="1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1" t="s">
        <v>8336</v>
      </c>
      <c r="R1544" t="s">
        <v>8341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51" customHeight="1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1" t="s">
        <v>8336</v>
      </c>
      <c r="R1545" t="s">
        <v>8341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51" customHeight="1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1" t="s">
        <v>8336</v>
      </c>
      <c r="R1546" t="s">
        <v>8341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51" customHeight="1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1" t="s">
        <v>8336</v>
      </c>
      <c r="R1547" t="s">
        <v>8341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51" customHeight="1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1" t="s">
        <v>8336</v>
      </c>
      <c r="R1548" t="s">
        <v>8341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51" customHeight="1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1" t="s">
        <v>8336</v>
      </c>
      <c r="R1549" t="s">
        <v>8341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51" customHeight="1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1" t="s">
        <v>8336</v>
      </c>
      <c r="R1550" t="s">
        <v>8341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51" customHeight="1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1" t="s">
        <v>8336</v>
      </c>
      <c r="R1551" t="s">
        <v>8341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51" customHeight="1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1" t="s">
        <v>8336</v>
      </c>
      <c r="R1552" t="s">
        <v>8341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51" customHeight="1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1" t="s">
        <v>8336</v>
      </c>
      <c r="R1553" t="s">
        <v>8341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51" customHeight="1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1" t="s">
        <v>8336</v>
      </c>
      <c r="R1554" t="s">
        <v>8341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51" customHeight="1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1" t="s">
        <v>8336</v>
      </c>
      <c r="R1555" t="s">
        <v>8341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51" customHeight="1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1" t="s">
        <v>8336</v>
      </c>
      <c r="R1556" t="s">
        <v>8341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51" customHeight="1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1" t="s">
        <v>8336</v>
      </c>
      <c r="R1557" t="s">
        <v>8341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51" customHeight="1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1" t="s">
        <v>8336</v>
      </c>
      <c r="R1558" t="s">
        <v>8341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51" customHeight="1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1" t="s">
        <v>8336</v>
      </c>
      <c r="R1559" t="s">
        <v>8341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51" customHeight="1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1" t="s">
        <v>8336</v>
      </c>
      <c r="R1560" t="s">
        <v>8341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51" customHeight="1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1" t="s">
        <v>8336</v>
      </c>
      <c r="R1561" t="s">
        <v>8341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51" customHeight="1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1" t="s">
        <v>8336</v>
      </c>
      <c r="R1562" t="s">
        <v>8341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51" customHeight="1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1" t="s">
        <v>8320</v>
      </c>
      <c r="R1563" t="s">
        <v>8342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51" customHeight="1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1" t="s">
        <v>8320</v>
      </c>
      <c r="R1564" t="s">
        <v>8342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51" customHeight="1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1" t="s">
        <v>8320</v>
      </c>
      <c r="R1565" t="s">
        <v>8342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51" customHeight="1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1" t="s">
        <v>8320</v>
      </c>
      <c r="R1566" t="s">
        <v>8342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51" customHeight="1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1" t="s">
        <v>8320</v>
      </c>
      <c r="R1567" t="s">
        <v>8342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51" customHeight="1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1" t="s">
        <v>8320</v>
      </c>
      <c r="R1568" t="s">
        <v>8342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51" customHeight="1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1" t="s">
        <v>8320</v>
      </c>
      <c r="R1569" t="s">
        <v>8342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51" customHeight="1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1" t="s">
        <v>8320</v>
      </c>
      <c r="R1570" t="s">
        <v>8342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ht="51" customHeight="1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1" t="s">
        <v>8320</v>
      </c>
      <c r="R1571" t="s">
        <v>8342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51" customHeight="1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1" t="s">
        <v>8320</v>
      </c>
      <c r="R1572" t="s">
        <v>8342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51" customHeight="1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1" t="s">
        <v>8320</v>
      </c>
      <c r="R1573" t="s">
        <v>8342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51" customHeight="1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1" t="s">
        <v>8320</v>
      </c>
      <c r="R1574" t="s">
        <v>8342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51" customHeight="1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1" t="s">
        <v>8320</v>
      </c>
      <c r="R1575" t="s">
        <v>8342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51" customHeight="1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1" t="s">
        <v>8320</v>
      </c>
      <c r="R1576" t="s">
        <v>8342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51" customHeight="1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1" t="s">
        <v>8320</v>
      </c>
      <c r="R1577" t="s">
        <v>8342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51" customHeight="1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1" t="s">
        <v>8320</v>
      </c>
      <c r="R1578" t="s">
        <v>8342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51" customHeight="1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1" t="s">
        <v>8320</v>
      </c>
      <c r="R1579" t="s">
        <v>8342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51" customHeight="1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1" t="s">
        <v>8320</v>
      </c>
      <c r="R1580" t="s">
        <v>8342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51" customHeight="1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1" t="s">
        <v>8320</v>
      </c>
      <c r="R1581" t="s">
        <v>8342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51" customHeight="1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1" t="s">
        <v>8320</v>
      </c>
      <c r="R1582" t="s">
        <v>8342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51" customHeight="1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1" t="s">
        <v>8336</v>
      </c>
      <c r="R1583" t="s">
        <v>8343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51" customHeight="1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1" t="s">
        <v>8336</v>
      </c>
      <c r="R1584" t="s">
        <v>8343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51" customHeight="1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1" t="s">
        <v>8336</v>
      </c>
      <c r="R1585" t="s">
        <v>8343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51" customHeight="1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1" t="s">
        <v>8336</v>
      </c>
      <c r="R1586" t="s">
        <v>8343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51" customHeight="1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1" t="s">
        <v>8336</v>
      </c>
      <c r="R1587" t="s">
        <v>8343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51" customHeight="1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1" t="s">
        <v>8336</v>
      </c>
      <c r="R1588" t="s">
        <v>8343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51" customHeight="1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1" t="s">
        <v>8336</v>
      </c>
      <c r="R1589" t="s">
        <v>8343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51" customHeight="1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1" t="s">
        <v>8336</v>
      </c>
      <c r="R1590" t="s">
        <v>8343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51" customHeight="1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1" t="s">
        <v>8336</v>
      </c>
      <c r="R1591" t="s">
        <v>8343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ht="51" customHeight="1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1" t="s">
        <v>8336</v>
      </c>
      <c r="R1592" t="s">
        <v>8343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51" customHeight="1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1" t="s">
        <v>8336</v>
      </c>
      <c r="R1593" t="s">
        <v>8343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51" customHeight="1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1" t="s">
        <v>8336</v>
      </c>
      <c r="R1594" t="s">
        <v>8343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51" customHeight="1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1" t="s">
        <v>8336</v>
      </c>
      <c r="R1595" t="s">
        <v>8343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51" customHeight="1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1" t="s">
        <v>8336</v>
      </c>
      <c r="R1596" t="s">
        <v>8343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51" customHeight="1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1" t="s">
        <v>8336</v>
      </c>
      <c r="R1597" t="s">
        <v>8343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51" customHeight="1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1" t="s">
        <v>8336</v>
      </c>
      <c r="R1598" t="s">
        <v>8343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51" customHeight="1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1" t="s">
        <v>8336</v>
      </c>
      <c r="R1599" t="s">
        <v>8343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51" customHeight="1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1" t="s">
        <v>8336</v>
      </c>
      <c r="R1600" t="s">
        <v>8343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51" customHeight="1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1" t="s">
        <v>8336</v>
      </c>
      <c r="R1601" t="s">
        <v>8343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51" customHeight="1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1" t="s">
        <v>8336</v>
      </c>
      <c r="R1602" t="s">
        <v>8343</v>
      </c>
      <c r="S1602" s="15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51" customHeight="1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s="11" t="s">
        <v>8323</v>
      </c>
      <c r="R1603" t="s">
        <v>8324</v>
      </c>
      <c r="S1603" s="15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51" customHeight="1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1" t="s">
        <v>8323</v>
      </c>
      <c r="R1604" t="s">
        <v>8324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51" customHeight="1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1" t="s">
        <v>8323</v>
      </c>
      <c r="R1605" t="s">
        <v>8324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51" customHeight="1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1" t="s">
        <v>8323</v>
      </c>
      <c r="R1606" t="s">
        <v>8324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51" customHeight="1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1" t="s">
        <v>8323</v>
      </c>
      <c r="R1607" t="s">
        <v>8324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51" customHeight="1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1" t="s">
        <v>8323</v>
      </c>
      <c r="R1608" t="s">
        <v>8324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51" customHeight="1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1" t="s">
        <v>8323</v>
      </c>
      <c r="R1609" t="s">
        <v>8324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51" customHeight="1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1" t="s">
        <v>8323</v>
      </c>
      <c r="R1610" t="s">
        <v>8324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51" customHeight="1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1" t="s">
        <v>8323</v>
      </c>
      <c r="R1611" t="s">
        <v>8324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51" customHeight="1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1" t="s">
        <v>8323</v>
      </c>
      <c r="R1612" t="s">
        <v>8324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ht="51" customHeight="1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1" t="s">
        <v>8323</v>
      </c>
      <c r="R1613" t="s">
        <v>8324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51" customHeight="1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1" t="s">
        <v>8323</v>
      </c>
      <c r="R1614" t="s">
        <v>8324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51" customHeight="1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1" t="s">
        <v>8323</v>
      </c>
      <c r="R1615" t="s">
        <v>8324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51" customHeight="1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1" t="s">
        <v>8323</v>
      </c>
      <c r="R1616" t="s">
        <v>8324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51" customHeight="1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1" t="s">
        <v>8323</v>
      </c>
      <c r="R1617" t="s">
        <v>8324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51" customHeight="1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1" t="s">
        <v>8323</v>
      </c>
      <c r="R1618" t="s">
        <v>8324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51" customHeight="1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1" t="s">
        <v>8323</v>
      </c>
      <c r="R1619" t="s">
        <v>8324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51" customHeight="1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1" t="s">
        <v>8323</v>
      </c>
      <c r="R1620" t="s">
        <v>8324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51" customHeight="1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1" t="s">
        <v>8323</v>
      </c>
      <c r="R1621" t="s">
        <v>8324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51" customHeight="1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1" t="s">
        <v>8323</v>
      </c>
      <c r="R1622" t="s">
        <v>8324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51" customHeight="1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1" t="s">
        <v>8323</v>
      </c>
      <c r="R1623" t="s">
        <v>8324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51" customHeight="1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1" t="s">
        <v>8323</v>
      </c>
      <c r="R1624" t="s">
        <v>8324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51" customHeight="1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1" t="s">
        <v>8323</v>
      </c>
      <c r="R1625" t="s">
        <v>8324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51" customHeight="1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1" t="s">
        <v>8323</v>
      </c>
      <c r="R1626" t="s">
        <v>8324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51" customHeight="1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1" t="s">
        <v>8323</v>
      </c>
      <c r="R1627" t="s">
        <v>8324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51" customHeight="1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1" t="s">
        <v>8323</v>
      </c>
      <c r="R1628" t="s">
        <v>8324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51" customHeight="1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1" t="s">
        <v>8323</v>
      </c>
      <c r="R1629" t="s">
        <v>8324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51" customHeight="1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1" t="s">
        <v>8323</v>
      </c>
      <c r="R1630" t="s">
        <v>8324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51" customHeight="1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1" t="s">
        <v>8323</v>
      </c>
      <c r="R1631" t="s">
        <v>8324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51" customHeight="1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1" t="s">
        <v>8323</v>
      </c>
      <c r="R1632" t="s">
        <v>8324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51" customHeight="1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1" t="s">
        <v>8323</v>
      </c>
      <c r="R1633" t="s">
        <v>8324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51" customHeight="1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1" t="s">
        <v>8323</v>
      </c>
      <c r="R1634" t="s">
        <v>8324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51" customHeight="1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1" t="s">
        <v>8323</v>
      </c>
      <c r="R1635" t="s">
        <v>8324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51" customHeight="1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1" t="s">
        <v>8323</v>
      </c>
      <c r="R1636" t="s">
        <v>8324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51" customHeight="1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1" t="s">
        <v>8323</v>
      </c>
      <c r="R1637" t="s">
        <v>8324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51" customHeight="1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1" t="s">
        <v>8323</v>
      </c>
      <c r="R1638" t="s">
        <v>8324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51" customHeight="1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1" t="s">
        <v>8323</v>
      </c>
      <c r="R1639" t="s">
        <v>8324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51" customHeight="1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1" t="s">
        <v>8323</v>
      </c>
      <c r="R1640" t="s">
        <v>8324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51" customHeight="1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1" t="s">
        <v>8323</v>
      </c>
      <c r="R1641" t="s">
        <v>8324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51" customHeight="1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1" t="s">
        <v>8323</v>
      </c>
      <c r="R1642" t="s">
        <v>8324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51" customHeight="1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1" t="s">
        <v>8323</v>
      </c>
      <c r="R1643" t="s">
        <v>8344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51" customHeight="1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1" t="s">
        <v>8323</v>
      </c>
      <c r="R1644" t="s">
        <v>8344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51" customHeight="1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1" t="s">
        <v>8323</v>
      </c>
      <c r="R1645" t="s">
        <v>8344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51" customHeight="1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1" t="s">
        <v>8323</v>
      </c>
      <c r="R1646" t="s">
        <v>8344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51" customHeight="1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1" t="s">
        <v>8323</v>
      </c>
      <c r="R1647" t="s">
        <v>8344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51" customHeight="1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1" t="s">
        <v>8323</v>
      </c>
      <c r="R1648" t="s">
        <v>8344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51" customHeight="1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1" t="s">
        <v>8323</v>
      </c>
      <c r="R1649" t="s">
        <v>8344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51" customHeight="1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1" t="s">
        <v>8323</v>
      </c>
      <c r="R1650" t="s">
        <v>8344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51" customHeight="1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1" t="s">
        <v>8323</v>
      </c>
      <c r="R1651" t="s">
        <v>8344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51" customHeight="1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1" t="s">
        <v>8323</v>
      </c>
      <c r="R1652" t="s">
        <v>8344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51" customHeight="1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1" t="s">
        <v>8323</v>
      </c>
      <c r="R1653" t="s">
        <v>8344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51" customHeight="1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1" t="s">
        <v>8323</v>
      </c>
      <c r="R1654" t="s">
        <v>8344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51" customHeight="1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1" t="s">
        <v>8323</v>
      </c>
      <c r="R1655" t="s">
        <v>8344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51" customHeight="1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1" t="s">
        <v>8323</v>
      </c>
      <c r="R1656" t="s">
        <v>8344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51" customHeight="1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1" t="s">
        <v>8323</v>
      </c>
      <c r="R1657" t="s">
        <v>8344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51" customHeight="1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1" t="s">
        <v>8323</v>
      </c>
      <c r="R1658" t="s">
        <v>8344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51" customHeight="1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1" t="s">
        <v>8323</v>
      </c>
      <c r="R1659" t="s">
        <v>8344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51" customHeight="1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1" t="s">
        <v>8323</v>
      </c>
      <c r="R1660" t="s">
        <v>8344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51" customHeight="1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1" t="s">
        <v>8323</v>
      </c>
      <c r="R1661" t="s">
        <v>8344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51" customHeight="1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1" t="s">
        <v>8323</v>
      </c>
      <c r="R1662" t="s">
        <v>8344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51" customHeight="1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1" t="s">
        <v>8323</v>
      </c>
      <c r="R1663" t="s">
        <v>8344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51" customHeight="1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1" t="s">
        <v>8323</v>
      </c>
      <c r="R1664" t="s">
        <v>8344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51" customHeight="1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1" t="s">
        <v>8323</v>
      </c>
      <c r="R1665" t="s">
        <v>8344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51" customHeight="1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1" t="s">
        <v>8323</v>
      </c>
      <c r="R1666" t="s">
        <v>8344</v>
      </c>
      <c r="S1666" s="15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51" customHeight="1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s="11" t="s">
        <v>8323</v>
      </c>
      <c r="R1667" t="s">
        <v>8344</v>
      </c>
      <c r="S1667" s="15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51" customHeight="1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1" t="s">
        <v>8323</v>
      </c>
      <c r="R1668" t="s">
        <v>8344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51" customHeight="1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1" t="s">
        <v>8323</v>
      </c>
      <c r="R1669" t="s">
        <v>8344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51" customHeight="1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1" t="s">
        <v>8323</v>
      </c>
      <c r="R1670" t="s">
        <v>8344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51" customHeight="1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1" t="s">
        <v>8323</v>
      </c>
      <c r="R1671" t="s">
        <v>8344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51" customHeight="1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1" t="s">
        <v>8323</v>
      </c>
      <c r="R1672" t="s">
        <v>8344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51" customHeight="1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1" t="s">
        <v>8323</v>
      </c>
      <c r="R1673" t="s">
        <v>8344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51" customHeight="1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1" t="s">
        <v>8323</v>
      </c>
      <c r="R1674" t="s">
        <v>8344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51" customHeight="1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1" t="s">
        <v>8323</v>
      </c>
      <c r="R1675" t="s">
        <v>8344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51" customHeight="1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1" t="s">
        <v>8323</v>
      </c>
      <c r="R1676" t="s">
        <v>8344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51" customHeight="1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1" t="s">
        <v>8323</v>
      </c>
      <c r="R1677" t="s">
        <v>8344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51" customHeight="1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1" t="s">
        <v>8323</v>
      </c>
      <c r="R1678" t="s">
        <v>8344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51" customHeight="1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1" t="s">
        <v>8323</v>
      </c>
      <c r="R1679" t="s">
        <v>8344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51" customHeight="1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1" t="s">
        <v>8323</v>
      </c>
      <c r="R1680" t="s">
        <v>8344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51" customHeight="1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1" t="s">
        <v>8323</v>
      </c>
      <c r="R1681" t="s">
        <v>8344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51" customHeight="1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1" t="s">
        <v>8323</v>
      </c>
      <c r="R1682" t="s">
        <v>8344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51" customHeight="1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1" t="s">
        <v>8323</v>
      </c>
      <c r="R1683" t="s">
        <v>8345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51" customHeight="1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1" t="s">
        <v>8323</v>
      </c>
      <c r="R1684" t="s">
        <v>8345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51" customHeight="1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1" t="s">
        <v>8323</v>
      </c>
      <c r="R1685" t="s">
        <v>8345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51" customHeight="1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1" t="s">
        <v>8323</v>
      </c>
      <c r="R1686" t="s">
        <v>8345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51" customHeight="1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1" t="s">
        <v>8323</v>
      </c>
      <c r="R1687" t="s">
        <v>8345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51" customHeight="1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1" t="s">
        <v>8323</v>
      </c>
      <c r="R1688" t="s">
        <v>8345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51" customHeight="1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1" t="s">
        <v>8323</v>
      </c>
      <c r="R1689" t="s">
        <v>8345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51" customHeight="1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1" t="s">
        <v>8323</v>
      </c>
      <c r="R1690" t="s">
        <v>8345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51" customHeight="1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1" t="s">
        <v>8323</v>
      </c>
      <c r="R1691" t="s">
        <v>8345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51" customHeight="1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1" t="s">
        <v>8323</v>
      </c>
      <c r="R1692" t="s">
        <v>8345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51" customHeight="1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1" t="s">
        <v>8323</v>
      </c>
      <c r="R1693" t="s">
        <v>8345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51" customHeight="1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1" t="s">
        <v>8323</v>
      </c>
      <c r="R1694" t="s">
        <v>8345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51" customHeight="1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1" t="s">
        <v>8323</v>
      </c>
      <c r="R1695" t="s">
        <v>8345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51" customHeight="1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1" t="s">
        <v>8323</v>
      </c>
      <c r="R1696" t="s">
        <v>8345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51" customHeight="1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1" t="s">
        <v>8323</v>
      </c>
      <c r="R1697" t="s">
        <v>8345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51" customHeight="1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1" t="s">
        <v>8323</v>
      </c>
      <c r="R1698" t="s">
        <v>8345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51" customHeight="1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1" t="s">
        <v>8323</v>
      </c>
      <c r="R1699" t="s">
        <v>8345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51" customHeight="1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1" t="s">
        <v>8323</v>
      </c>
      <c r="R1700" t="s">
        <v>8345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51" customHeight="1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1" t="s">
        <v>8323</v>
      </c>
      <c r="R1701" t="s">
        <v>8345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51" customHeight="1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1" t="s">
        <v>8323</v>
      </c>
      <c r="R1702" t="s">
        <v>8345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51" customHeight="1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1" t="s">
        <v>8323</v>
      </c>
      <c r="R1703" t="s">
        <v>8345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51" customHeight="1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1" t="s">
        <v>8323</v>
      </c>
      <c r="R1704" t="s">
        <v>8345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51" customHeight="1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1" t="s">
        <v>8323</v>
      </c>
      <c r="R1705" t="s">
        <v>8345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51" customHeight="1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1" t="s">
        <v>8323</v>
      </c>
      <c r="R1706" t="s">
        <v>8345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51" customHeight="1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1" t="s">
        <v>8323</v>
      </c>
      <c r="R1707" t="s">
        <v>8345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51" customHeight="1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1" t="s">
        <v>8323</v>
      </c>
      <c r="R1708" t="s">
        <v>8345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51" customHeight="1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1" t="s">
        <v>8323</v>
      </c>
      <c r="R1709" t="s">
        <v>8345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51" customHeight="1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1" t="s">
        <v>8323</v>
      </c>
      <c r="R1710" t="s">
        <v>8345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51" customHeight="1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1" t="s">
        <v>8323</v>
      </c>
      <c r="R1711" t="s">
        <v>8345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51" customHeight="1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1" t="s">
        <v>8323</v>
      </c>
      <c r="R1712" t="s">
        <v>8345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51" customHeight="1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1" t="s">
        <v>8323</v>
      </c>
      <c r="R1713" t="s">
        <v>8345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51" customHeight="1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1" t="s">
        <v>8323</v>
      </c>
      <c r="R1714" t="s">
        <v>8345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51" customHeight="1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1" t="s">
        <v>8323</v>
      </c>
      <c r="R1715" t="s">
        <v>8345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51" customHeight="1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1" t="s">
        <v>8323</v>
      </c>
      <c r="R1716" t="s">
        <v>8345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51" customHeight="1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1" t="s">
        <v>8323</v>
      </c>
      <c r="R1717" t="s">
        <v>8345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51" customHeight="1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1" t="s">
        <v>8323</v>
      </c>
      <c r="R1718" t="s">
        <v>8345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51" customHeight="1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1" t="s">
        <v>8323</v>
      </c>
      <c r="R1719" t="s">
        <v>8345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ht="51" customHeight="1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1" t="s">
        <v>8323</v>
      </c>
      <c r="R1720" t="s">
        <v>8345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51" customHeight="1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1" t="s">
        <v>8323</v>
      </c>
      <c r="R1721" t="s">
        <v>8345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51" customHeight="1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1" t="s">
        <v>8323</v>
      </c>
      <c r="R1722" t="s">
        <v>8345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51" customHeight="1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1" t="s">
        <v>8323</v>
      </c>
      <c r="R1723" t="s">
        <v>8345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51" customHeight="1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1" t="s">
        <v>8323</v>
      </c>
      <c r="R1724" t="s">
        <v>8345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51" customHeight="1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1" t="s">
        <v>8323</v>
      </c>
      <c r="R1725" t="s">
        <v>8345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51" customHeight="1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1" t="s">
        <v>8323</v>
      </c>
      <c r="R1726" t="s">
        <v>8345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51" customHeight="1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1" t="s">
        <v>8323</v>
      </c>
      <c r="R1727" t="s">
        <v>8345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51" customHeight="1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1" t="s">
        <v>8323</v>
      </c>
      <c r="R1728" t="s">
        <v>8345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51" customHeight="1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1" t="s">
        <v>8323</v>
      </c>
      <c r="R1729" t="s">
        <v>8345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51" customHeight="1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1" t="s">
        <v>8323</v>
      </c>
      <c r="R1730" t="s">
        <v>8345</v>
      </c>
      <c r="S1730" s="15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51" customHeight="1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s="11" t="s">
        <v>8323</v>
      </c>
      <c r="R1731" t="s">
        <v>8345</v>
      </c>
      <c r="S1731" s="15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51" customHeight="1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1" t="s">
        <v>8323</v>
      </c>
      <c r="R1732" t="s">
        <v>8345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51" customHeight="1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1" t="s">
        <v>8323</v>
      </c>
      <c r="R1733" t="s">
        <v>8345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51" customHeight="1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1" t="s">
        <v>8323</v>
      </c>
      <c r="R1734" t="s">
        <v>8345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51" customHeight="1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1" t="s">
        <v>8323</v>
      </c>
      <c r="R1735" t="s">
        <v>8345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51" customHeight="1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1" t="s">
        <v>8323</v>
      </c>
      <c r="R1736" t="s">
        <v>8345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51" customHeight="1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1" t="s">
        <v>8323</v>
      </c>
      <c r="R1737" t="s">
        <v>8345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51" customHeight="1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1" t="s">
        <v>8323</v>
      </c>
      <c r="R1738" t="s">
        <v>8345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51" customHeight="1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1" t="s">
        <v>8323</v>
      </c>
      <c r="R1739" t="s">
        <v>8345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51" customHeight="1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1" t="s">
        <v>8323</v>
      </c>
      <c r="R1740" t="s">
        <v>8345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51" customHeight="1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1" t="s">
        <v>8323</v>
      </c>
      <c r="R1741" t="s">
        <v>8345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51" customHeight="1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1" t="s">
        <v>8323</v>
      </c>
      <c r="R1742" t="s">
        <v>8345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51" customHeight="1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1" t="s">
        <v>8336</v>
      </c>
      <c r="R1743" t="s">
        <v>8337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51" customHeight="1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1" t="s">
        <v>8336</v>
      </c>
      <c r="R1744" t="s">
        <v>8337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51" customHeight="1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1" t="s">
        <v>8336</v>
      </c>
      <c r="R1745" t="s">
        <v>8337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51" customHeight="1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1" t="s">
        <v>8336</v>
      </c>
      <c r="R1746" t="s">
        <v>8337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51" customHeight="1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1" t="s">
        <v>8336</v>
      </c>
      <c r="R1747" t="s">
        <v>8337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51" customHeight="1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1" t="s">
        <v>8336</v>
      </c>
      <c r="R1748" t="s">
        <v>8337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51" customHeight="1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1" t="s">
        <v>8336</v>
      </c>
      <c r="R1749" t="s">
        <v>8337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51" customHeight="1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1" t="s">
        <v>8336</v>
      </c>
      <c r="R1750" t="s">
        <v>8337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51" customHeight="1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1" t="s">
        <v>8336</v>
      </c>
      <c r="R1751" t="s">
        <v>8337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51" customHeight="1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1" t="s">
        <v>8336</v>
      </c>
      <c r="R1752" t="s">
        <v>8337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51" customHeight="1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1" t="s">
        <v>8336</v>
      </c>
      <c r="R1753" t="s">
        <v>8337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51" customHeight="1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1" t="s">
        <v>8336</v>
      </c>
      <c r="R1754" t="s">
        <v>8337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51" customHeight="1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1" t="s">
        <v>8336</v>
      </c>
      <c r="R1755" t="s">
        <v>8337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51" customHeight="1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1" t="s">
        <v>8336</v>
      </c>
      <c r="R1756" t="s">
        <v>8337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51" customHeight="1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1" t="s">
        <v>8336</v>
      </c>
      <c r="R1757" t="s">
        <v>8337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51" customHeight="1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1" t="s">
        <v>8336</v>
      </c>
      <c r="R1758" t="s">
        <v>8337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51" customHeight="1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1" t="s">
        <v>8336</v>
      </c>
      <c r="R1759" t="s">
        <v>8337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51" customHeight="1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1" t="s">
        <v>8336</v>
      </c>
      <c r="R1760" t="s">
        <v>8337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51" customHeight="1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1" t="s">
        <v>8336</v>
      </c>
      <c r="R1761" t="s">
        <v>8337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51" customHeight="1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1" t="s">
        <v>8336</v>
      </c>
      <c r="R1762" t="s">
        <v>8337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51" customHeight="1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1" t="s">
        <v>8336</v>
      </c>
      <c r="R1763" t="s">
        <v>8337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51" customHeight="1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1" t="s">
        <v>8336</v>
      </c>
      <c r="R1764" t="s">
        <v>8337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51" customHeight="1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1" t="s">
        <v>8336</v>
      </c>
      <c r="R1765" t="s">
        <v>8337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51" customHeight="1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1" t="s">
        <v>8336</v>
      </c>
      <c r="R1766" t="s">
        <v>8337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51" customHeight="1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1" t="s">
        <v>8336</v>
      </c>
      <c r="R1767" t="s">
        <v>8337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51" customHeight="1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1" t="s">
        <v>8336</v>
      </c>
      <c r="R1768" t="s">
        <v>8337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51" customHeight="1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1" t="s">
        <v>8336</v>
      </c>
      <c r="R1769" t="s">
        <v>8337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51" customHeight="1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1" t="s">
        <v>8336</v>
      </c>
      <c r="R1770" t="s">
        <v>8337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51" customHeight="1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1" t="s">
        <v>8336</v>
      </c>
      <c r="R1771" t="s">
        <v>8337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51" customHeight="1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1" t="s">
        <v>8336</v>
      </c>
      <c r="R1772" t="s">
        <v>8337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51" customHeight="1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1" t="s">
        <v>8336</v>
      </c>
      <c r="R1773" t="s">
        <v>8337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51" customHeight="1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1" t="s">
        <v>8336</v>
      </c>
      <c r="R1774" t="s">
        <v>8337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51" customHeight="1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1" t="s">
        <v>8336</v>
      </c>
      <c r="R1775" t="s">
        <v>8337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51" customHeight="1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1" t="s">
        <v>8336</v>
      </c>
      <c r="R1776" t="s">
        <v>8337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51" customHeight="1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1" t="s">
        <v>8336</v>
      </c>
      <c r="R1777" t="s">
        <v>8337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51" customHeight="1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1" t="s">
        <v>8336</v>
      </c>
      <c r="R1778" t="s">
        <v>8337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51" customHeight="1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1" t="s">
        <v>8336</v>
      </c>
      <c r="R1779" t="s">
        <v>8337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51" customHeight="1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1" t="s">
        <v>8336</v>
      </c>
      <c r="R1780" t="s">
        <v>8337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51" customHeight="1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1" t="s">
        <v>8336</v>
      </c>
      <c r="R1781" t="s">
        <v>8337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51" customHeight="1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1" t="s">
        <v>8336</v>
      </c>
      <c r="R1782" t="s">
        <v>8337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51" customHeight="1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1" t="s">
        <v>8336</v>
      </c>
      <c r="R1783" t="s">
        <v>8337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51" customHeight="1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1" t="s">
        <v>8336</v>
      </c>
      <c r="R1784" t="s">
        <v>8337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51" customHeight="1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1" t="s">
        <v>8336</v>
      </c>
      <c r="R1785" t="s">
        <v>8337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51" customHeight="1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1" t="s">
        <v>8336</v>
      </c>
      <c r="R1786" t="s">
        <v>8337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51" customHeight="1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1" t="s">
        <v>8336</v>
      </c>
      <c r="R1787" t="s">
        <v>8337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51" customHeight="1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1" t="s">
        <v>8336</v>
      </c>
      <c r="R1788" t="s">
        <v>8337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51" customHeight="1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1" t="s">
        <v>8336</v>
      </c>
      <c r="R1789" t="s">
        <v>8337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51" customHeight="1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1" t="s">
        <v>8336</v>
      </c>
      <c r="R1790" t="s">
        <v>8337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51" customHeight="1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1" t="s">
        <v>8336</v>
      </c>
      <c r="R1791" t="s">
        <v>8337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51" customHeight="1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1" t="s">
        <v>8336</v>
      </c>
      <c r="R1792" t="s">
        <v>8337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51" customHeight="1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1" t="s">
        <v>8336</v>
      </c>
      <c r="R1793" t="s">
        <v>8337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51" customHeight="1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1" t="s">
        <v>8336</v>
      </c>
      <c r="R1794" t="s">
        <v>8337</v>
      </c>
      <c r="S1794" s="15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51" customHeight="1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s="11" t="s">
        <v>8336</v>
      </c>
      <c r="R1795" t="s">
        <v>8337</v>
      </c>
      <c r="S1795" s="15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51" customHeight="1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1" t="s">
        <v>8336</v>
      </c>
      <c r="R1796" t="s">
        <v>8337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51" customHeight="1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1" t="s">
        <v>8336</v>
      </c>
      <c r="R1797" t="s">
        <v>8337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51" customHeight="1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1" t="s">
        <v>8336</v>
      </c>
      <c r="R1798" t="s">
        <v>8337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51" customHeight="1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1" t="s">
        <v>8336</v>
      </c>
      <c r="R1799" t="s">
        <v>8337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51" customHeight="1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1" t="s">
        <v>8336</v>
      </c>
      <c r="R1800" t="s">
        <v>8337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51" customHeight="1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1" t="s">
        <v>8336</v>
      </c>
      <c r="R1801" t="s">
        <v>8337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51" customHeight="1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1" t="s">
        <v>8336</v>
      </c>
      <c r="R1802" t="s">
        <v>8337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51" customHeight="1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1" t="s">
        <v>8336</v>
      </c>
      <c r="R1803" t="s">
        <v>8337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51" customHeight="1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1" t="s">
        <v>8336</v>
      </c>
      <c r="R1804" t="s">
        <v>8337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51" customHeight="1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1" t="s">
        <v>8336</v>
      </c>
      <c r="R1805" t="s">
        <v>8337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51" customHeight="1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1" t="s">
        <v>8336</v>
      </c>
      <c r="R1806" t="s">
        <v>8337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51" customHeight="1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1" t="s">
        <v>8336</v>
      </c>
      <c r="R1807" t="s">
        <v>8337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51" customHeight="1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1" t="s">
        <v>8336</v>
      </c>
      <c r="R1808" t="s">
        <v>8337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51" customHeight="1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1" t="s">
        <v>8336</v>
      </c>
      <c r="R1809" t="s">
        <v>8337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51" customHeight="1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1" t="s">
        <v>8336</v>
      </c>
      <c r="R1810" t="s">
        <v>8337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51" customHeight="1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1" t="s">
        <v>8336</v>
      </c>
      <c r="R1811" t="s">
        <v>8337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51" customHeight="1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1" t="s">
        <v>8336</v>
      </c>
      <c r="R1812" t="s">
        <v>8337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51" customHeight="1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1" t="s">
        <v>8336</v>
      </c>
      <c r="R1813" t="s">
        <v>8337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51" customHeight="1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1" t="s">
        <v>8336</v>
      </c>
      <c r="R1814" t="s">
        <v>8337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51" customHeight="1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1" t="s">
        <v>8336</v>
      </c>
      <c r="R1815" t="s">
        <v>8337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51" customHeight="1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1" t="s">
        <v>8336</v>
      </c>
      <c r="R1816" t="s">
        <v>8337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51" customHeight="1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1" t="s">
        <v>8336</v>
      </c>
      <c r="R1817" t="s">
        <v>8337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51" customHeight="1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1" t="s">
        <v>8336</v>
      </c>
      <c r="R1818" t="s">
        <v>8337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51" customHeight="1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1" t="s">
        <v>8336</v>
      </c>
      <c r="R1819" t="s">
        <v>8337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51" customHeight="1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1" t="s">
        <v>8336</v>
      </c>
      <c r="R1820" t="s">
        <v>8337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51" customHeight="1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1" t="s">
        <v>8336</v>
      </c>
      <c r="R1821" t="s">
        <v>8337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51" customHeight="1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1" t="s">
        <v>8336</v>
      </c>
      <c r="R1822" t="s">
        <v>8337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51" customHeight="1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1" t="s">
        <v>8323</v>
      </c>
      <c r="R1823" t="s">
        <v>8324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51" customHeight="1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1" t="s">
        <v>8323</v>
      </c>
      <c r="R1824" t="s">
        <v>8324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51" customHeight="1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1" t="s">
        <v>8323</v>
      </c>
      <c r="R1825" t="s">
        <v>8324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ht="51" customHeight="1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1" t="s">
        <v>8323</v>
      </c>
      <c r="R1826" t="s">
        <v>8324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51" customHeight="1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1" t="s">
        <v>8323</v>
      </c>
      <c r="R1827" t="s">
        <v>8324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51" customHeight="1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1" t="s">
        <v>8323</v>
      </c>
      <c r="R1828" t="s">
        <v>8324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51" customHeight="1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1" t="s">
        <v>8323</v>
      </c>
      <c r="R1829" t="s">
        <v>8324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51" customHeight="1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1" t="s">
        <v>8323</v>
      </c>
      <c r="R1830" t="s">
        <v>8324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51" customHeight="1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1" t="s">
        <v>8323</v>
      </c>
      <c r="R1831" t="s">
        <v>8324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51" customHeight="1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1" t="s">
        <v>8323</v>
      </c>
      <c r="R1832" t="s">
        <v>8324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51" customHeight="1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1" t="s">
        <v>8323</v>
      </c>
      <c r="R1833" t="s">
        <v>8324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51" customHeight="1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1" t="s">
        <v>8323</v>
      </c>
      <c r="R1834" t="s">
        <v>8324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51" customHeight="1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1" t="s">
        <v>8323</v>
      </c>
      <c r="R1835" t="s">
        <v>8324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51" customHeight="1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1" t="s">
        <v>8323</v>
      </c>
      <c r="R1836" t="s">
        <v>8324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51" customHeight="1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1" t="s">
        <v>8323</v>
      </c>
      <c r="R1837" t="s">
        <v>8324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51" customHeight="1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1" t="s">
        <v>8323</v>
      </c>
      <c r="R1838" t="s">
        <v>8324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51" customHeight="1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1" t="s">
        <v>8323</v>
      </c>
      <c r="R1839" t="s">
        <v>8324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51" customHeight="1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1" t="s">
        <v>8323</v>
      </c>
      <c r="R1840" t="s">
        <v>8324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51" customHeight="1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1" t="s">
        <v>8323</v>
      </c>
      <c r="R1841" t="s">
        <v>8324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51" customHeight="1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1" t="s">
        <v>8323</v>
      </c>
      <c r="R1842" t="s">
        <v>8324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51" customHeight="1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1" t="s">
        <v>8323</v>
      </c>
      <c r="R1843" t="s">
        <v>8324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51" customHeight="1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1" t="s">
        <v>8323</v>
      </c>
      <c r="R1844" t="s">
        <v>8324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51" customHeight="1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1" t="s">
        <v>8323</v>
      </c>
      <c r="R1845" t="s">
        <v>8324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51" customHeight="1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1" t="s">
        <v>8323</v>
      </c>
      <c r="R1846" t="s">
        <v>8324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51" customHeight="1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1" t="s">
        <v>8323</v>
      </c>
      <c r="R1847" t="s">
        <v>8324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51" customHeight="1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1" t="s">
        <v>8323</v>
      </c>
      <c r="R1848" t="s">
        <v>8324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51" customHeight="1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1" t="s">
        <v>8323</v>
      </c>
      <c r="R1849" t="s">
        <v>8324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51" customHeight="1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1" t="s">
        <v>8323</v>
      </c>
      <c r="R1850" t="s">
        <v>8324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51" customHeight="1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1" t="s">
        <v>8323</v>
      </c>
      <c r="R1851" t="s">
        <v>8324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51" customHeight="1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1" t="s">
        <v>8323</v>
      </c>
      <c r="R1852" t="s">
        <v>8324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51" customHeight="1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1" t="s">
        <v>8323</v>
      </c>
      <c r="R1853" t="s">
        <v>8324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51" customHeight="1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1" t="s">
        <v>8323</v>
      </c>
      <c r="R1854" t="s">
        <v>8324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51" customHeight="1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1" t="s">
        <v>8323</v>
      </c>
      <c r="R1855" t="s">
        <v>8324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51" customHeight="1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1" t="s">
        <v>8323</v>
      </c>
      <c r="R1856" t="s">
        <v>8324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51" customHeight="1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1" t="s">
        <v>8323</v>
      </c>
      <c r="R1857" t="s">
        <v>8324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51" customHeight="1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1" t="s">
        <v>8323</v>
      </c>
      <c r="R1858" t="s">
        <v>8324</v>
      </c>
      <c r="S1858" s="15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51" customHeight="1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s="11" t="s">
        <v>8323</v>
      </c>
      <c r="R1859" t="s">
        <v>8324</v>
      </c>
      <c r="S1859" s="15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1" customHeight="1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1" t="s">
        <v>8323</v>
      </c>
      <c r="R1860" t="s">
        <v>8324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51" customHeight="1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1" t="s">
        <v>8323</v>
      </c>
      <c r="R1861" t="s">
        <v>8324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51" customHeight="1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1" t="s">
        <v>8323</v>
      </c>
      <c r="R1862" t="s">
        <v>8324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51" customHeight="1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1" t="s">
        <v>8331</v>
      </c>
      <c r="R1863" t="s">
        <v>8333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51" customHeight="1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1" t="s">
        <v>8331</v>
      </c>
      <c r="R1864" t="s">
        <v>8333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51" customHeight="1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1" t="s">
        <v>8331</v>
      </c>
      <c r="R1865" t="s">
        <v>8333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51" customHeight="1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1" t="s">
        <v>8331</v>
      </c>
      <c r="R1866" t="s">
        <v>8333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51" customHeight="1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1" t="s">
        <v>8331</v>
      </c>
      <c r="R1867" t="s">
        <v>8333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51" customHeight="1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1" t="s">
        <v>8331</v>
      </c>
      <c r="R1868" t="s">
        <v>8333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51" customHeight="1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1" t="s">
        <v>8331</v>
      </c>
      <c r="R1869" t="s">
        <v>8333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51" customHeight="1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1" t="s">
        <v>8331</v>
      </c>
      <c r="R1870" t="s">
        <v>8333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51" customHeight="1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1" t="s">
        <v>8331</v>
      </c>
      <c r="R1871" t="s">
        <v>8333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51" customHeight="1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1" t="s">
        <v>8331</v>
      </c>
      <c r="R1872" t="s">
        <v>8333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51" customHeight="1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1" t="s">
        <v>8331</v>
      </c>
      <c r="R1873" t="s">
        <v>8333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51" customHeight="1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1" t="s">
        <v>8331</v>
      </c>
      <c r="R1874" t="s">
        <v>8333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51" customHeight="1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1" t="s">
        <v>8331</v>
      </c>
      <c r="R1875" t="s">
        <v>8333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51" customHeight="1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1" t="s">
        <v>8331</v>
      </c>
      <c r="R1876" t="s">
        <v>8333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51" customHeight="1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1" t="s">
        <v>8331</v>
      </c>
      <c r="R1877" t="s">
        <v>8333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51" customHeight="1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1" t="s">
        <v>8331</v>
      </c>
      <c r="R1878" t="s">
        <v>8333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51" customHeight="1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1" t="s">
        <v>8331</v>
      </c>
      <c r="R1879" t="s">
        <v>8333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51" customHeight="1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1" t="s">
        <v>8331</v>
      </c>
      <c r="R1880" t="s">
        <v>8333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51" customHeight="1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1" t="s">
        <v>8331</v>
      </c>
      <c r="R1881" t="s">
        <v>8333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51" customHeight="1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1" t="s">
        <v>8331</v>
      </c>
      <c r="R1882" t="s">
        <v>8333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51" customHeight="1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1" t="s">
        <v>8323</v>
      </c>
      <c r="R1883" t="s">
        <v>8327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51" customHeight="1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1" t="s">
        <v>8323</v>
      </c>
      <c r="R1884" t="s">
        <v>8327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51" customHeight="1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1" t="s">
        <v>8323</v>
      </c>
      <c r="R1885" t="s">
        <v>8327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51" customHeight="1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1" t="s">
        <v>8323</v>
      </c>
      <c r="R1886" t="s">
        <v>8327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51" customHeight="1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1" t="s">
        <v>8323</v>
      </c>
      <c r="R1887" t="s">
        <v>8327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51" customHeight="1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1" t="s">
        <v>8323</v>
      </c>
      <c r="R1888" t="s">
        <v>8327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51" customHeight="1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1" t="s">
        <v>8323</v>
      </c>
      <c r="R1889" t="s">
        <v>8327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51" customHeight="1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1" t="s">
        <v>8323</v>
      </c>
      <c r="R1890" t="s">
        <v>8327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51" customHeight="1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1" t="s">
        <v>8323</v>
      </c>
      <c r="R1891" t="s">
        <v>8327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51" customHeight="1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1" t="s">
        <v>8323</v>
      </c>
      <c r="R1892" t="s">
        <v>8327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51" customHeight="1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1" t="s">
        <v>8323</v>
      </c>
      <c r="R1893" t="s">
        <v>8327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51" customHeight="1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1" t="s">
        <v>8323</v>
      </c>
      <c r="R1894" t="s">
        <v>8327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51" customHeight="1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1" t="s">
        <v>8323</v>
      </c>
      <c r="R1895" t="s">
        <v>8327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51" customHeight="1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1" t="s">
        <v>8323</v>
      </c>
      <c r="R1896" t="s">
        <v>8327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51" customHeight="1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1" t="s">
        <v>8323</v>
      </c>
      <c r="R1897" t="s">
        <v>8327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51" customHeight="1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1" t="s">
        <v>8323</v>
      </c>
      <c r="R1898" t="s">
        <v>8327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51" customHeight="1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1" t="s">
        <v>8323</v>
      </c>
      <c r="R1899" t="s">
        <v>8327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51" customHeight="1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1" t="s">
        <v>8323</v>
      </c>
      <c r="R1900" t="s">
        <v>8327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51" customHeight="1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1" t="s">
        <v>8323</v>
      </c>
      <c r="R1901" t="s">
        <v>8327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51" customHeight="1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1" t="s">
        <v>8323</v>
      </c>
      <c r="R1902" t="s">
        <v>8327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51" customHeight="1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1" t="s">
        <v>8317</v>
      </c>
      <c r="R1903" t="s">
        <v>8346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51" customHeight="1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1" t="s">
        <v>8317</v>
      </c>
      <c r="R1904" t="s">
        <v>8346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51" customHeight="1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1" t="s">
        <v>8317</v>
      </c>
      <c r="R1905" t="s">
        <v>8346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51" customHeight="1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1" t="s">
        <v>8317</v>
      </c>
      <c r="R1906" t="s">
        <v>8346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51" customHeight="1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1" t="s">
        <v>8317</v>
      </c>
      <c r="R1907" t="s">
        <v>8346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51" customHeight="1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1" t="s">
        <v>8317</v>
      </c>
      <c r="R1908" t="s">
        <v>8346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51" customHeight="1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1" t="s">
        <v>8317</v>
      </c>
      <c r="R1909" t="s">
        <v>8346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51" customHeight="1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1" t="s">
        <v>8317</v>
      </c>
      <c r="R1910" t="s">
        <v>8346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51" customHeight="1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1" t="s">
        <v>8317</v>
      </c>
      <c r="R1911" t="s">
        <v>8346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51" customHeight="1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1" t="s">
        <v>8317</v>
      </c>
      <c r="R1912" t="s">
        <v>8346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51" customHeight="1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1" t="s">
        <v>8317</v>
      </c>
      <c r="R1913" t="s">
        <v>8346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51" customHeight="1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1" t="s">
        <v>8317</v>
      </c>
      <c r="R1914" t="s">
        <v>8346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51" customHeight="1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1" t="s">
        <v>8317</v>
      </c>
      <c r="R1915" t="s">
        <v>8346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51" customHeight="1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1" t="s">
        <v>8317</v>
      </c>
      <c r="R1916" t="s">
        <v>8346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51" customHeight="1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1" t="s">
        <v>8317</v>
      </c>
      <c r="R1917" t="s">
        <v>8346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51" customHeight="1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1" t="s">
        <v>8317</v>
      </c>
      <c r="R1918" t="s">
        <v>8346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51" customHeight="1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1" t="s">
        <v>8317</v>
      </c>
      <c r="R1919" t="s">
        <v>8346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51" customHeight="1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1" t="s">
        <v>8317</v>
      </c>
      <c r="R1920" t="s">
        <v>8346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51" customHeight="1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1" t="s">
        <v>8317</v>
      </c>
      <c r="R1921" t="s">
        <v>8346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51" customHeight="1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1" t="s">
        <v>8317</v>
      </c>
      <c r="R1922" t="s">
        <v>8346</v>
      </c>
      <c r="S1922" s="15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51" customHeight="1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s="11" t="s">
        <v>8323</v>
      </c>
      <c r="R1923" t="s">
        <v>8327</v>
      </c>
      <c r="S1923" s="15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51" customHeight="1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1" t="s">
        <v>8323</v>
      </c>
      <c r="R1924" t="s">
        <v>8327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51" customHeight="1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1" t="s">
        <v>8323</v>
      </c>
      <c r="R1925" t="s">
        <v>8327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51" customHeight="1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1" t="s">
        <v>8323</v>
      </c>
      <c r="R1926" t="s">
        <v>8327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51" customHeight="1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1" t="s">
        <v>8323</v>
      </c>
      <c r="R1927" t="s">
        <v>8327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51" customHeight="1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1" t="s">
        <v>8323</v>
      </c>
      <c r="R1928" t="s">
        <v>8327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51" customHeight="1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1" t="s">
        <v>8323</v>
      </c>
      <c r="R1929" t="s">
        <v>8327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51" customHeight="1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1" t="s">
        <v>8323</v>
      </c>
      <c r="R1930" t="s">
        <v>8327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51" customHeight="1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1" t="s">
        <v>8323</v>
      </c>
      <c r="R1931" t="s">
        <v>8327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51" customHeight="1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1" t="s">
        <v>8323</v>
      </c>
      <c r="R1932" t="s">
        <v>8327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51" customHeight="1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1" t="s">
        <v>8323</v>
      </c>
      <c r="R1933" t="s">
        <v>8327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51" customHeight="1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1" t="s">
        <v>8323</v>
      </c>
      <c r="R1934" t="s">
        <v>8327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51" customHeight="1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1" t="s">
        <v>8323</v>
      </c>
      <c r="R1935" t="s">
        <v>8327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51" customHeight="1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1" t="s">
        <v>8323</v>
      </c>
      <c r="R1936" t="s">
        <v>8327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51" customHeight="1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1" t="s">
        <v>8323</v>
      </c>
      <c r="R1937" t="s">
        <v>8327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51" customHeight="1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1" t="s">
        <v>8323</v>
      </c>
      <c r="R1938" t="s">
        <v>8327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51" customHeight="1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1" t="s">
        <v>8323</v>
      </c>
      <c r="R1939" t="s">
        <v>8327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51" customHeight="1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1" t="s">
        <v>8323</v>
      </c>
      <c r="R1940" t="s">
        <v>8327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51" customHeight="1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1" t="s">
        <v>8323</v>
      </c>
      <c r="R1941" t="s">
        <v>8327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51" customHeight="1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1" t="s">
        <v>8323</v>
      </c>
      <c r="R1942" t="s">
        <v>8327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51" customHeight="1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1" t="s">
        <v>8317</v>
      </c>
      <c r="R1943" t="s">
        <v>8347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51" customHeight="1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1" t="s">
        <v>8317</v>
      </c>
      <c r="R1944" t="s">
        <v>8347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51" customHeight="1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1" t="s">
        <v>8317</v>
      </c>
      <c r="R1945" t="s">
        <v>8347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51" customHeight="1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1" t="s">
        <v>8317</v>
      </c>
      <c r="R1946" t="s">
        <v>8347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51" customHeight="1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1" t="s">
        <v>8317</v>
      </c>
      <c r="R1947" t="s">
        <v>8347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51" customHeight="1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1" t="s">
        <v>8317</v>
      </c>
      <c r="R1948" t="s">
        <v>8347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51" customHeight="1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1" t="s">
        <v>8317</v>
      </c>
      <c r="R1949" t="s">
        <v>8347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51" customHeight="1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1" t="s">
        <v>8317</v>
      </c>
      <c r="R1950" t="s">
        <v>8347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51" customHeight="1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1" t="s">
        <v>8317</v>
      </c>
      <c r="R1951" t="s">
        <v>8347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51" customHeight="1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1" t="s">
        <v>8317</v>
      </c>
      <c r="R1952" t="s">
        <v>8347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51" customHeight="1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1" t="s">
        <v>8317</v>
      </c>
      <c r="R1953" t="s">
        <v>8347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51" customHeight="1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1" t="s">
        <v>8317</v>
      </c>
      <c r="R1954" t="s">
        <v>8347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51" customHeight="1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1" t="s">
        <v>8317</v>
      </c>
      <c r="R1955" t="s">
        <v>8347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51" customHeight="1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1" t="s">
        <v>8317</v>
      </c>
      <c r="R1956" t="s">
        <v>8347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51" customHeight="1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1" t="s">
        <v>8317</v>
      </c>
      <c r="R1957" t="s">
        <v>8347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51" customHeight="1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1" t="s">
        <v>8317</v>
      </c>
      <c r="R1958" t="s">
        <v>8347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51" customHeight="1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1" t="s">
        <v>8317</v>
      </c>
      <c r="R1959" t="s">
        <v>8347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51" customHeight="1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1" t="s">
        <v>8317</v>
      </c>
      <c r="R1960" t="s">
        <v>8347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51" customHeight="1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1" t="s">
        <v>8317</v>
      </c>
      <c r="R1961" t="s">
        <v>8347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51" customHeight="1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1" t="s">
        <v>8317</v>
      </c>
      <c r="R1962" t="s">
        <v>8347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51" customHeight="1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1" t="s">
        <v>8317</v>
      </c>
      <c r="R1963" t="s">
        <v>8347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51" customHeight="1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1" t="s">
        <v>8317</v>
      </c>
      <c r="R1964" t="s">
        <v>8347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51" customHeight="1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1" t="s">
        <v>8317</v>
      </c>
      <c r="R1965" t="s">
        <v>8347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51" customHeight="1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1" t="s">
        <v>8317</v>
      </c>
      <c r="R1966" t="s">
        <v>8347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51" customHeight="1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1" t="s">
        <v>8317</v>
      </c>
      <c r="R1967" t="s">
        <v>8347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51" customHeight="1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1" t="s">
        <v>8317</v>
      </c>
      <c r="R1968" t="s">
        <v>8347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51" customHeight="1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1" t="s">
        <v>8317</v>
      </c>
      <c r="R1969" t="s">
        <v>8347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51" customHeight="1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1" t="s">
        <v>8317</v>
      </c>
      <c r="R1970" t="s">
        <v>8347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51" customHeight="1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1" t="s">
        <v>8317</v>
      </c>
      <c r="R1971" t="s">
        <v>8347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51" customHeight="1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1" t="s">
        <v>8317</v>
      </c>
      <c r="R1972" t="s">
        <v>8347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51" customHeight="1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1" t="s">
        <v>8317</v>
      </c>
      <c r="R1973" t="s">
        <v>8347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51" customHeight="1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1" t="s">
        <v>8317</v>
      </c>
      <c r="R1974" t="s">
        <v>8347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51" customHeight="1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1" t="s">
        <v>8317</v>
      </c>
      <c r="R1975" t="s">
        <v>8347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51" customHeight="1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1" t="s">
        <v>8317</v>
      </c>
      <c r="R1976" t="s">
        <v>8347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51" customHeight="1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1" t="s">
        <v>8317</v>
      </c>
      <c r="R1977" t="s">
        <v>8347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51" customHeight="1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1" t="s">
        <v>8317</v>
      </c>
      <c r="R1978" t="s">
        <v>8347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51" customHeight="1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1" t="s">
        <v>8317</v>
      </c>
      <c r="R1979" t="s">
        <v>8347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51" customHeight="1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1" t="s">
        <v>8317</v>
      </c>
      <c r="R1980" t="s">
        <v>8347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51" customHeight="1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1" t="s">
        <v>8317</v>
      </c>
      <c r="R1981" t="s">
        <v>8347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51" customHeight="1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1" t="s">
        <v>8317</v>
      </c>
      <c r="R1982" t="s">
        <v>8347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51" customHeight="1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1" t="s">
        <v>8336</v>
      </c>
      <c r="R1983" t="s">
        <v>8348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51" customHeight="1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1" t="s">
        <v>8336</v>
      </c>
      <c r="R1984" t="s">
        <v>8348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51" customHeight="1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1" t="s">
        <v>8336</v>
      </c>
      <c r="R1985" t="s">
        <v>8348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51" customHeight="1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1" t="s">
        <v>8336</v>
      </c>
      <c r="R1986" t="s">
        <v>8348</v>
      </c>
      <c r="S1986" s="15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51" customHeight="1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s="11" t="s">
        <v>8336</v>
      </c>
      <c r="R1987" t="s">
        <v>8348</v>
      </c>
      <c r="S1987" s="15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51" customHeight="1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1" t="s">
        <v>8336</v>
      </c>
      <c r="R1988" t="s">
        <v>8348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51" customHeight="1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1" t="s">
        <v>8336</v>
      </c>
      <c r="R1989" t="s">
        <v>8348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51" customHeight="1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1" t="s">
        <v>8336</v>
      </c>
      <c r="R1990" t="s">
        <v>8348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51" customHeight="1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1" t="s">
        <v>8336</v>
      </c>
      <c r="R1991" t="s">
        <v>8348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51" customHeight="1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1" t="s">
        <v>8336</v>
      </c>
      <c r="R1992" t="s">
        <v>8348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51" customHeight="1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1" t="s">
        <v>8336</v>
      </c>
      <c r="R1993" t="s">
        <v>8348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51" customHeight="1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1" t="s">
        <v>8336</v>
      </c>
      <c r="R1994" t="s">
        <v>8348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51" customHeight="1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1" t="s">
        <v>8336</v>
      </c>
      <c r="R1995" t="s">
        <v>8348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51" customHeight="1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1" t="s">
        <v>8336</v>
      </c>
      <c r="R1996" t="s">
        <v>8348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51" customHeight="1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1" t="s">
        <v>8336</v>
      </c>
      <c r="R1997" t="s">
        <v>8348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51" customHeight="1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1" t="s">
        <v>8336</v>
      </c>
      <c r="R1998" t="s">
        <v>8348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51" customHeight="1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1" t="s">
        <v>8336</v>
      </c>
      <c r="R1999" t="s">
        <v>8348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51" customHeight="1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1" t="s">
        <v>8336</v>
      </c>
      <c r="R2000" t="s">
        <v>8348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51" customHeight="1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1" t="s">
        <v>8336</v>
      </c>
      <c r="R2001" t="s">
        <v>8348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51" customHeight="1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1" t="s">
        <v>8336</v>
      </c>
      <c r="R2002" t="s">
        <v>8348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51" customHeight="1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1" t="s">
        <v>8317</v>
      </c>
      <c r="R2003" t="s">
        <v>8347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51" customHeight="1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1" t="s">
        <v>8317</v>
      </c>
      <c r="R2004" t="s">
        <v>8347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51" customHeight="1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1" t="s">
        <v>8317</v>
      </c>
      <c r="R2005" t="s">
        <v>8347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51" customHeight="1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1" t="s">
        <v>8317</v>
      </c>
      <c r="R2006" t="s">
        <v>8347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51" customHeight="1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1" t="s">
        <v>8317</v>
      </c>
      <c r="R2007" t="s">
        <v>8347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51" customHeight="1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1" t="s">
        <v>8317</v>
      </c>
      <c r="R2008" t="s">
        <v>8347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51" customHeight="1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1" t="s">
        <v>8317</v>
      </c>
      <c r="R2009" t="s">
        <v>8347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51" customHeight="1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1" t="s">
        <v>8317</v>
      </c>
      <c r="R2010" t="s">
        <v>8347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51" customHeight="1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1" t="s">
        <v>8317</v>
      </c>
      <c r="R2011" t="s">
        <v>8347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51" customHeight="1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1" t="s">
        <v>8317</v>
      </c>
      <c r="R2012" t="s">
        <v>8347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51" customHeight="1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1" t="s">
        <v>8317</v>
      </c>
      <c r="R2013" t="s">
        <v>8347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51" customHeight="1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1" t="s">
        <v>8317</v>
      </c>
      <c r="R2014" t="s">
        <v>8347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51" customHeight="1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1" t="s">
        <v>8317</v>
      </c>
      <c r="R2015" t="s">
        <v>8347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51" customHeight="1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1" t="s">
        <v>8317</v>
      </c>
      <c r="R2016" t="s">
        <v>8347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51" customHeight="1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1" t="s">
        <v>8317</v>
      </c>
      <c r="R2017" t="s">
        <v>8347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51" customHeight="1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1" t="s">
        <v>8317</v>
      </c>
      <c r="R2018" t="s">
        <v>8347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51" customHeight="1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1" t="s">
        <v>8317</v>
      </c>
      <c r="R2019" t="s">
        <v>8347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51" customHeight="1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1" t="s">
        <v>8317</v>
      </c>
      <c r="R2020" t="s">
        <v>8347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51" customHeight="1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1" t="s">
        <v>8317</v>
      </c>
      <c r="R2021" t="s">
        <v>8347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51" customHeight="1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1" t="s">
        <v>8317</v>
      </c>
      <c r="R2022" t="s">
        <v>8347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51" customHeight="1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1" t="s">
        <v>8317</v>
      </c>
      <c r="R2023" t="s">
        <v>8347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51" customHeight="1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1" t="s">
        <v>8317</v>
      </c>
      <c r="R2024" t="s">
        <v>8347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51" customHeight="1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1" t="s">
        <v>8317</v>
      </c>
      <c r="R2025" t="s">
        <v>8347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51" customHeight="1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1" t="s">
        <v>8317</v>
      </c>
      <c r="R2026" t="s">
        <v>8347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51" customHeight="1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1" t="s">
        <v>8317</v>
      </c>
      <c r="R2027" t="s">
        <v>8347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51" customHeight="1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1" t="s">
        <v>8317</v>
      </c>
      <c r="R2028" t="s">
        <v>8347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51" customHeight="1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1" t="s">
        <v>8317</v>
      </c>
      <c r="R2029" t="s">
        <v>8347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51" customHeight="1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1" t="s">
        <v>8317</v>
      </c>
      <c r="R2030" t="s">
        <v>8347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51" customHeight="1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1" t="s">
        <v>8317</v>
      </c>
      <c r="R2031" t="s">
        <v>8347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51" customHeight="1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1" t="s">
        <v>8317</v>
      </c>
      <c r="R2032" t="s">
        <v>8347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51" customHeight="1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1" t="s">
        <v>8317</v>
      </c>
      <c r="R2033" t="s">
        <v>8347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51" customHeight="1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1" t="s">
        <v>8317</v>
      </c>
      <c r="R2034" t="s">
        <v>8347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51" customHeight="1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1" t="s">
        <v>8317</v>
      </c>
      <c r="R2035" t="s">
        <v>8347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51" customHeight="1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1" t="s">
        <v>8317</v>
      </c>
      <c r="R2036" t="s">
        <v>8347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51" customHeight="1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1" t="s">
        <v>8317</v>
      </c>
      <c r="R2037" t="s">
        <v>8347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51" customHeight="1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1" t="s">
        <v>8317</v>
      </c>
      <c r="R2038" t="s">
        <v>8347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51" customHeight="1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1" t="s">
        <v>8317</v>
      </c>
      <c r="R2039" t="s">
        <v>8347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51" customHeight="1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1" t="s">
        <v>8317</v>
      </c>
      <c r="R2040" t="s">
        <v>8347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51" customHeight="1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1" t="s">
        <v>8317</v>
      </c>
      <c r="R2041" t="s">
        <v>8347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51" customHeight="1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1" t="s">
        <v>8317</v>
      </c>
      <c r="R2042" t="s">
        <v>8347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51" customHeight="1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1" t="s">
        <v>8317</v>
      </c>
      <c r="R2043" t="s">
        <v>8347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51" customHeight="1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1" t="s">
        <v>8317</v>
      </c>
      <c r="R2044" t="s">
        <v>8347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51" customHeight="1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1" t="s">
        <v>8317</v>
      </c>
      <c r="R2045" t="s">
        <v>8347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51" customHeight="1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1" t="s">
        <v>8317</v>
      </c>
      <c r="R2046" t="s">
        <v>8347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51" customHeight="1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1" t="s">
        <v>8317</v>
      </c>
      <c r="R2047" t="s">
        <v>8347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51" customHeight="1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1" t="s">
        <v>8317</v>
      </c>
      <c r="R2048" t="s">
        <v>8347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51" customHeight="1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1" t="s">
        <v>8317</v>
      </c>
      <c r="R2049" t="s">
        <v>8347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51" customHeight="1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1" t="s">
        <v>8317</v>
      </c>
      <c r="R2050" t="s">
        <v>8347</v>
      </c>
      <c r="S2050" s="15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ht="51" customHeight="1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s="11" t="s">
        <v>8317</v>
      </c>
      <c r="R2051" t="s">
        <v>8347</v>
      </c>
      <c r="S2051" s="15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51" customHeight="1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1" t="s">
        <v>8317</v>
      </c>
      <c r="R2052" t="s">
        <v>8347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51" customHeight="1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1" t="s">
        <v>8317</v>
      </c>
      <c r="R2053" t="s">
        <v>8347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51" customHeight="1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1" t="s">
        <v>8317</v>
      </c>
      <c r="R2054" t="s">
        <v>8347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51" customHeight="1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1" t="s">
        <v>8317</v>
      </c>
      <c r="R2055" t="s">
        <v>8347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51" customHeight="1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1" t="s">
        <v>8317</v>
      </c>
      <c r="R2056" t="s">
        <v>8347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51" customHeight="1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1" t="s">
        <v>8317</v>
      </c>
      <c r="R2057" t="s">
        <v>8347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51" customHeight="1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1" t="s">
        <v>8317</v>
      </c>
      <c r="R2058" t="s">
        <v>8347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51" customHeight="1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1" t="s">
        <v>8317</v>
      </c>
      <c r="R2059" t="s">
        <v>8347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51" customHeight="1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1" t="s">
        <v>8317</v>
      </c>
      <c r="R2060" t="s">
        <v>8347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51" customHeight="1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1" t="s">
        <v>8317</v>
      </c>
      <c r="R2061" t="s">
        <v>8347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51" customHeight="1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1" t="s">
        <v>8317</v>
      </c>
      <c r="R2062" t="s">
        <v>8347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51" customHeight="1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1" t="s">
        <v>8317</v>
      </c>
      <c r="R2063" t="s">
        <v>8347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51" customHeight="1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1" t="s">
        <v>8317</v>
      </c>
      <c r="R2064" t="s">
        <v>8347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51" customHeight="1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1" t="s">
        <v>8317</v>
      </c>
      <c r="R2065" t="s">
        <v>8347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51" customHeight="1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1" t="s">
        <v>8317</v>
      </c>
      <c r="R2066" t="s">
        <v>8347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51" customHeight="1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1" t="s">
        <v>8317</v>
      </c>
      <c r="R2067" t="s">
        <v>8347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51" customHeight="1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1" t="s">
        <v>8317</v>
      </c>
      <c r="R2068" t="s">
        <v>8347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51" customHeight="1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1" t="s">
        <v>8317</v>
      </c>
      <c r="R2069" t="s">
        <v>8347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51" customHeight="1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1" t="s">
        <v>8317</v>
      </c>
      <c r="R2070" t="s">
        <v>8347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51" customHeight="1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1" t="s">
        <v>8317</v>
      </c>
      <c r="R2071" t="s">
        <v>8347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51" customHeight="1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1" t="s">
        <v>8317</v>
      </c>
      <c r="R2072" t="s">
        <v>8347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51" customHeight="1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1" t="s">
        <v>8317</v>
      </c>
      <c r="R2073" t="s">
        <v>8347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51" customHeight="1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1" t="s">
        <v>8317</v>
      </c>
      <c r="R2074" t="s">
        <v>8347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51" customHeight="1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1" t="s">
        <v>8317</v>
      </c>
      <c r="R2075" t="s">
        <v>8347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51" customHeight="1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1" t="s">
        <v>8317</v>
      </c>
      <c r="R2076" t="s">
        <v>8347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51" customHeight="1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1" t="s">
        <v>8317</v>
      </c>
      <c r="R2077" t="s">
        <v>8347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51" customHeight="1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1" t="s">
        <v>8317</v>
      </c>
      <c r="R2078" t="s">
        <v>8347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51" customHeight="1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1" t="s">
        <v>8317</v>
      </c>
      <c r="R2079" t="s">
        <v>8347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51" customHeight="1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1" t="s">
        <v>8317</v>
      </c>
      <c r="R2080" t="s">
        <v>8347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51" customHeight="1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1" t="s">
        <v>8317</v>
      </c>
      <c r="R2081" t="s">
        <v>8347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51" customHeight="1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1" t="s">
        <v>8317</v>
      </c>
      <c r="R2082" t="s">
        <v>8347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51" customHeight="1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1" t="s">
        <v>8323</v>
      </c>
      <c r="R2083" t="s">
        <v>8327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51" customHeight="1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1" t="s">
        <v>8323</v>
      </c>
      <c r="R2084" t="s">
        <v>8327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51" customHeight="1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1" t="s">
        <v>8323</v>
      </c>
      <c r="R2085" t="s">
        <v>8327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51" customHeight="1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1" t="s">
        <v>8323</v>
      </c>
      <c r="R2086" t="s">
        <v>8327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51" customHeight="1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1" t="s">
        <v>8323</v>
      </c>
      <c r="R2087" t="s">
        <v>8327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51" customHeight="1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1" t="s">
        <v>8323</v>
      </c>
      <c r="R2088" t="s">
        <v>8327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51" customHeight="1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1" t="s">
        <v>8323</v>
      </c>
      <c r="R2089" t="s">
        <v>8327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51" customHeight="1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1" t="s">
        <v>8323</v>
      </c>
      <c r="R2090" t="s">
        <v>8327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51" customHeight="1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1" t="s">
        <v>8323</v>
      </c>
      <c r="R2091" t="s">
        <v>8327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51" customHeight="1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1" t="s">
        <v>8323</v>
      </c>
      <c r="R2092" t="s">
        <v>8327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51" customHeight="1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1" t="s">
        <v>8323</v>
      </c>
      <c r="R2093" t="s">
        <v>8327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51" customHeight="1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1" t="s">
        <v>8323</v>
      </c>
      <c r="R2094" t="s">
        <v>8327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51" customHeight="1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1" t="s">
        <v>8323</v>
      </c>
      <c r="R2095" t="s">
        <v>8327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51" customHeight="1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1" t="s">
        <v>8323</v>
      </c>
      <c r="R2096" t="s">
        <v>8327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51" customHeight="1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1" t="s">
        <v>8323</v>
      </c>
      <c r="R2097" t="s">
        <v>8327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51" customHeight="1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1" t="s">
        <v>8323</v>
      </c>
      <c r="R2098" t="s">
        <v>8327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51" customHeight="1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1" t="s">
        <v>8323</v>
      </c>
      <c r="R2099" t="s">
        <v>8327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51" customHeight="1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1" t="s">
        <v>8323</v>
      </c>
      <c r="R2100" t="s">
        <v>8327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ht="51" customHeight="1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1" t="s">
        <v>8323</v>
      </c>
      <c r="R2101" t="s">
        <v>8327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51" customHeight="1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1" t="s">
        <v>8323</v>
      </c>
      <c r="R2102" t="s">
        <v>8327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51" customHeight="1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1" t="s">
        <v>8323</v>
      </c>
      <c r="R2103" t="s">
        <v>8327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51" customHeight="1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1" t="s">
        <v>8323</v>
      </c>
      <c r="R2104" t="s">
        <v>8327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51" customHeight="1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1" t="s">
        <v>8323</v>
      </c>
      <c r="R2105" t="s">
        <v>8327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51" customHeight="1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1" t="s">
        <v>8323</v>
      </c>
      <c r="R2106" t="s">
        <v>8327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51" customHeight="1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1" t="s">
        <v>8323</v>
      </c>
      <c r="R2107" t="s">
        <v>8327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51" customHeight="1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1" t="s">
        <v>8323</v>
      </c>
      <c r="R2108" t="s">
        <v>8327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51" customHeight="1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1" t="s">
        <v>8323</v>
      </c>
      <c r="R2109" t="s">
        <v>8327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51" customHeight="1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1" t="s">
        <v>8323</v>
      </c>
      <c r="R2110" t="s">
        <v>8327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51" customHeight="1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1" t="s">
        <v>8323</v>
      </c>
      <c r="R2111" t="s">
        <v>8327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51" customHeight="1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1" t="s">
        <v>8323</v>
      </c>
      <c r="R2112" t="s">
        <v>8327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51" customHeight="1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1" t="s">
        <v>8323</v>
      </c>
      <c r="R2113" t="s">
        <v>8327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51" customHeight="1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1" t="s">
        <v>8323</v>
      </c>
      <c r="R2114" t="s">
        <v>8327</v>
      </c>
      <c r="S2114" s="15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51" customHeight="1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s="11" t="s">
        <v>8323</v>
      </c>
      <c r="R2115" t="s">
        <v>8327</v>
      </c>
      <c r="S2115" s="15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51" customHeight="1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1" t="s">
        <v>8323</v>
      </c>
      <c r="R2116" t="s">
        <v>8327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51" customHeight="1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1" t="s">
        <v>8323</v>
      </c>
      <c r="R2117" t="s">
        <v>8327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51" customHeight="1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1" t="s">
        <v>8323</v>
      </c>
      <c r="R2118" t="s">
        <v>8327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51" customHeight="1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1" t="s">
        <v>8323</v>
      </c>
      <c r="R2119" t="s">
        <v>8327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51" customHeight="1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1" t="s">
        <v>8323</v>
      </c>
      <c r="R2120" t="s">
        <v>8327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51" customHeight="1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1" t="s">
        <v>8323</v>
      </c>
      <c r="R2121" t="s">
        <v>8327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51" customHeight="1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1" t="s">
        <v>8323</v>
      </c>
      <c r="R2122" t="s">
        <v>8327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51" customHeight="1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1" t="s">
        <v>8331</v>
      </c>
      <c r="R2123" t="s">
        <v>8332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51" customHeight="1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1" t="s">
        <v>8331</v>
      </c>
      <c r="R2124" t="s">
        <v>8332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51" customHeight="1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1" t="s">
        <v>8331</v>
      </c>
      <c r="R2125" t="s">
        <v>8332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51" customHeight="1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1" t="s">
        <v>8331</v>
      </c>
      <c r="R2126" t="s">
        <v>8332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51" customHeight="1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1" t="s">
        <v>8331</v>
      </c>
      <c r="R2127" t="s">
        <v>8332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51" customHeight="1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1" t="s">
        <v>8331</v>
      </c>
      <c r="R2128" t="s">
        <v>8332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51" customHeight="1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1" t="s">
        <v>8331</v>
      </c>
      <c r="R2129" t="s">
        <v>8332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51" customHeight="1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1" t="s">
        <v>8331</v>
      </c>
      <c r="R2130" t="s">
        <v>8332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51" customHeight="1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1" t="s">
        <v>8331</v>
      </c>
      <c r="R2131" t="s">
        <v>8332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51" customHeight="1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1" t="s">
        <v>8331</v>
      </c>
      <c r="R2132" t="s">
        <v>8332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51" customHeight="1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1" t="s">
        <v>8331</v>
      </c>
      <c r="R2133" t="s">
        <v>8332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51" customHeight="1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1" t="s">
        <v>8331</v>
      </c>
      <c r="R2134" t="s">
        <v>8332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51" customHeight="1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1" t="s">
        <v>8331</v>
      </c>
      <c r="R2135" t="s">
        <v>8332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51" customHeight="1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1" t="s">
        <v>8331</v>
      </c>
      <c r="R2136" t="s">
        <v>8332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51" customHeight="1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1" t="s">
        <v>8331</v>
      </c>
      <c r="R2137" t="s">
        <v>8332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51" customHeight="1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1" t="s">
        <v>8331</v>
      </c>
      <c r="R2138" t="s">
        <v>8332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51" customHeight="1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1" t="s">
        <v>8331</v>
      </c>
      <c r="R2139" t="s">
        <v>8332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51" customHeight="1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1" t="s">
        <v>8331</v>
      </c>
      <c r="R2140" t="s">
        <v>8332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51" customHeight="1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1" t="s">
        <v>8331</v>
      </c>
      <c r="R2141" t="s">
        <v>8332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51" customHeight="1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1" t="s">
        <v>8331</v>
      </c>
      <c r="R2142" t="s">
        <v>8332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51" customHeight="1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1" t="s">
        <v>8331</v>
      </c>
      <c r="R2143" t="s">
        <v>8332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51" customHeight="1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1" t="s">
        <v>8331</v>
      </c>
      <c r="R2144" t="s">
        <v>8332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51" customHeight="1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1" t="s">
        <v>8331</v>
      </c>
      <c r="R2145" t="s">
        <v>8332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51" customHeight="1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1" t="s">
        <v>8331</v>
      </c>
      <c r="R2146" t="s">
        <v>8332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51" customHeight="1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1" t="s">
        <v>8331</v>
      </c>
      <c r="R2147" t="s">
        <v>8332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51" customHeight="1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1" t="s">
        <v>8331</v>
      </c>
      <c r="R2148" t="s">
        <v>8332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ht="51" customHeight="1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1" t="s">
        <v>8331</v>
      </c>
      <c r="R2149" t="s">
        <v>8332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51" customHeight="1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1" t="s">
        <v>8331</v>
      </c>
      <c r="R2150" t="s">
        <v>8332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51" customHeight="1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1" t="s">
        <v>8331</v>
      </c>
      <c r="R2151" t="s">
        <v>8332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ht="51" customHeight="1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1" t="s">
        <v>8331</v>
      </c>
      <c r="R2152" t="s">
        <v>8332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51" customHeight="1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1" t="s">
        <v>8331</v>
      </c>
      <c r="R2153" t="s">
        <v>8332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51" customHeight="1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1" t="s">
        <v>8331</v>
      </c>
      <c r="R2154" t="s">
        <v>8332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51" customHeight="1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1" t="s">
        <v>8331</v>
      </c>
      <c r="R2155" t="s">
        <v>8332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51" customHeight="1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1" t="s">
        <v>8331</v>
      </c>
      <c r="R2156" t="s">
        <v>8332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51" customHeight="1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1" t="s">
        <v>8331</v>
      </c>
      <c r="R2157" t="s">
        <v>8332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51" customHeight="1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1" t="s">
        <v>8331</v>
      </c>
      <c r="R2158" t="s">
        <v>8332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51" customHeight="1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1" t="s">
        <v>8331</v>
      </c>
      <c r="R2159" t="s">
        <v>8332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51" customHeight="1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1" t="s">
        <v>8331</v>
      </c>
      <c r="R2160" t="s">
        <v>8332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51" customHeight="1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1" t="s">
        <v>8331</v>
      </c>
      <c r="R2161" t="s">
        <v>8332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51" customHeight="1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1" t="s">
        <v>8331</v>
      </c>
      <c r="R2162" t="s">
        <v>8332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51" customHeight="1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1" t="s">
        <v>8323</v>
      </c>
      <c r="R2163" t="s">
        <v>8324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51" customHeight="1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1" t="s">
        <v>8323</v>
      </c>
      <c r="R2164" t="s">
        <v>8324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51" customHeight="1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1" t="s">
        <v>8323</v>
      </c>
      <c r="R2165" t="s">
        <v>8324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51" customHeight="1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1" t="s">
        <v>8323</v>
      </c>
      <c r="R2166" t="s">
        <v>8324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51" customHeight="1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1" t="s">
        <v>8323</v>
      </c>
      <c r="R2167" t="s">
        <v>8324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51" customHeight="1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1" t="s">
        <v>8323</v>
      </c>
      <c r="R2168" t="s">
        <v>8324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51" customHeight="1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1" t="s">
        <v>8323</v>
      </c>
      <c r="R2169" t="s">
        <v>8324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51" customHeight="1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1" t="s">
        <v>8323</v>
      </c>
      <c r="R2170" t="s">
        <v>8324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51" customHeight="1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1" t="s">
        <v>8323</v>
      </c>
      <c r="R2171" t="s">
        <v>8324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51" customHeight="1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1" t="s">
        <v>8323</v>
      </c>
      <c r="R2172" t="s">
        <v>8324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51" customHeight="1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1" t="s">
        <v>8323</v>
      </c>
      <c r="R2173" t="s">
        <v>8324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51" customHeight="1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1" t="s">
        <v>8323</v>
      </c>
      <c r="R2174" t="s">
        <v>8324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51" customHeight="1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1" t="s">
        <v>8323</v>
      </c>
      <c r="R2175" t="s">
        <v>8324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51" customHeight="1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1" t="s">
        <v>8323</v>
      </c>
      <c r="R2176" t="s">
        <v>8324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51" customHeight="1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1" t="s">
        <v>8323</v>
      </c>
      <c r="R2177" t="s">
        <v>8324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51" customHeight="1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1" t="s">
        <v>8323</v>
      </c>
      <c r="R2178" t="s">
        <v>8324</v>
      </c>
      <c r="S2178" s="15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51" customHeight="1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s="11" t="s">
        <v>8323</v>
      </c>
      <c r="R2179" t="s">
        <v>8324</v>
      </c>
      <c r="S2179" s="15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51" customHeight="1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1" t="s">
        <v>8323</v>
      </c>
      <c r="R2180" t="s">
        <v>8324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51" customHeight="1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1" t="s">
        <v>8323</v>
      </c>
      <c r="R2181" t="s">
        <v>8324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51" customHeight="1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1" t="s">
        <v>8323</v>
      </c>
      <c r="R2182" t="s">
        <v>8324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51" customHeight="1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1" t="s">
        <v>8331</v>
      </c>
      <c r="R2183" t="s">
        <v>8349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51" customHeight="1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1" t="s">
        <v>8331</v>
      </c>
      <c r="R2184" t="s">
        <v>8349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51" customHeight="1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1" t="s">
        <v>8331</v>
      </c>
      <c r="R2185" t="s">
        <v>8349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51" customHeight="1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1" t="s">
        <v>8331</v>
      </c>
      <c r="R2186" t="s">
        <v>8349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51" customHeight="1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1" t="s">
        <v>8331</v>
      </c>
      <c r="R2187" t="s">
        <v>8349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51" customHeight="1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1" t="s">
        <v>8331</v>
      </c>
      <c r="R2188" t="s">
        <v>8349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51" customHeight="1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1" t="s">
        <v>8331</v>
      </c>
      <c r="R2189" t="s">
        <v>8349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51" customHeight="1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1" t="s">
        <v>8331</v>
      </c>
      <c r="R2190" t="s">
        <v>8349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51" customHeight="1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1" t="s">
        <v>8331</v>
      </c>
      <c r="R2191" t="s">
        <v>8349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51" customHeight="1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1" t="s">
        <v>8331</v>
      </c>
      <c r="R2192" t="s">
        <v>8349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51" customHeight="1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1" t="s">
        <v>8331</v>
      </c>
      <c r="R2193" t="s">
        <v>8349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51" customHeight="1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1" t="s">
        <v>8331</v>
      </c>
      <c r="R2194" t="s">
        <v>8349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51" customHeight="1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1" t="s">
        <v>8331</v>
      </c>
      <c r="R2195" t="s">
        <v>8349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51" customHeight="1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1" t="s">
        <v>8331</v>
      </c>
      <c r="R2196" t="s">
        <v>8349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51" customHeight="1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1" t="s">
        <v>8331</v>
      </c>
      <c r="R2197" t="s">
        <v>8349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51" customHeight="1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1" t="s">
        <v>8331</v>
      </c>
      <c r="R2198" t="s">
        <v>8349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51" customHeight="1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1" t="s">
        <v>8331</v>
      </c>
      <c r="R2199" t="s">
        <v>8349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51" customHeight="1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1" t="s">
        <v>8331</v>
      </c>
      <c r="R2200" t="s">
        <v>8349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51" customHeight="1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1" t="s">
        <v>8331</v>
      </c>
      <c r="R2201" t="s">
        <v>8349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51" customHeight="1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1" t="s">
        <v>8331</v>
      </c>
      <c r="R2202" t="s">
        <v>8349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51" customHeight="1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1" t="s">
        <v>8323</v>
      </c>
      <c r="R2203" t="s">
        <v>8328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51" customHeight="1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1" t="s">
        <v>8323</v>
      </c>
      <c r="R2204" t="s">
        <v>8328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51" customHeight="1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1" t="s">
        <v>8323</v>
      </c>
      <c r="R2205" t="s">
        <v>8328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51" customHeight="1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1" t="s">
        <v>8323</v>
      </c>
      <c r="R2206" t="s">
        <v>8328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51" customHeight="1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1" t="s">
        <v>8323</v>
      </c>
      <c r="R2207" t="s">
        <v>8328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51" customHeight="1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1" t="s">
        <v>8323</v>
      </c>
      <c r="R2208" t="s">
        <v>8328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51" customHeight="1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1" t="s">
        <v>8323</v>
      </c>
      <c r="R2209" t="s">
        <v>8328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51" customHeight="1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1" t="s">
        <v>8323</v>
      </c>
      <c r="R2210" t="s">
        <v>8328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51" customHeight="1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1" t="s">
        <v>8323</v>
      </c>
      <c r="R2211" t="s">
        <v>8328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51" customHeight="1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1" t="s">
        <v>8323</v>
      </c>
      <c r="R2212" t="s">
        <v>8328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51" customHeight="1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1" t="s">
        <v>8323</v>
      </c>
      <c r="R2213" t="s">
        <v>8328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51" customHeight="1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1" t="s">
        <v>8323</v>
      </c>
      <c r="R2214" t="s">
        <v>8328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51" customHeight="1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1" t="s">
        <v>8323</v>
      </c>
      <c r="R2215" t="s">
        <v>8328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51" customHeight="1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1" t="s">
        <v>8323</v>
      </c>
      <c r="R2216" t="s">
        <v>8328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51" customHeight="1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1" t="s">
        <v>8323</v>
      </c>
      <c r="R2217" t="s">
        <v>8328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51" customHeight="1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1" t="s">
        <v>8323</v>
      </c>
      <c r="R2218" t="s">
        <v>8328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51" customHeight="1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1" t="s">
        <v>8323</v>
      </c>
      <c r="R2219" t="s">
        <v>8328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51" customHeight="1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1" t="s">
        <v>8323</v>
      </c>
      <c r="R2220" t="s">
        <v>8328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51" customHeight="1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1" t="s">
        <v>8323</v>
      </c>
      <c r="R2221" t="s">
        <v>8328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51" customHeight="1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1" t="s">
        <v>8323</v>
      </c>
      <c r="R2222" t="s">
        <v>8328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51" customHeight="1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1" t="s">
        <v>8331</v>
      </c>
      <c r="R2223" t="s">
        <v>8349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51" customHeight="1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1" t="s">
        <v>8331</v>
      </c>
      <c r="R2224" t="s">
        <v>8349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51" customHeight="1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1" t="s">
        <v>8331</v>
      </c>
      <c r="R2225" t="s">
        <v>8349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51" customHeight="1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1" t="s">
        <v>8331</v>
      </c>
      <c r="R2226" t="s">
        <v>8349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51" customHeight="1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1" t="s">
        <v>8331</v>
      </c>
      <c r="R2227" t="s">
        <v>8349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51" customHeight="1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1" t="s">
        <v>8331</v>
      </c>
      <c r="R2228" t="s">
        <v>8349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51" customHeight="1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1" t="s">
        <v>8331</v>
      </c>
      <c r="R2229" t="s">
        <v>8349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51" customHeight="1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1" t="s">
        <v>8331</v>
      </c>
      <c r="R2230" t="s">
        <v>8349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51" customHeight="1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1" t="s">
        <v>8331</v>
      </c>
      <c r="R2231" t="s">
        <v>8349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51" customHeight="1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1" t="s">
        <v>8331</v>
      </c>
      <c r="R2232" t="s">
        <v>8349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51" customHeight="1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1" t="s">
        <v>8331</v>
      </c>
      <c r="R2233" t="s">
        <v>8349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51" customHeight="1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1" t="s">
        <v>8331</v>
      </c>
      <c r="R2234" t="s">
        <v>8349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51" customHeight="1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1" t="s">
        <v>8331</v>
      </c>
      <c r="R2235" t="s">
        <v>8349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51" customHeight="1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1" t="s">
        <v>8331</v>
      </c>
      <c r="R2236" t="s">
        <v>8349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51" customHeight="1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1" t="s">
        <v>8331</v>
      </c>
      <c r="R2237" t="s">
        <v>8349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51" customHeight="1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1" t="s">
        <v>8331</v>
      </c>
      <c r="R2238" t="s">
        <v>8349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51" customHeight="1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1" t="s">
        <v>8331</v>
      </c>
      <c r="R2239" t="s">
        <v>8349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51" customHeight="1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1" t="s">
        <v>8331</v>
      </c>
      <c r="R2240" t="s">
        <v>8349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51" customHeight="1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1" t="s">
        <v>8331</v>
      </c>
      <c r="R2241" t="s">
        <v>8349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51" customHeight="1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1" t="s">
        <v>8331</v>
      </c>
      <c r="R2242" t="s">
        <v>8349</v>
      </c>
      <c r="S2242" s="15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51" customHeight="1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s="11" t="s">
        <v>8331</v>
      </c>
      <c r="R2243" t="s">
        <v>8349</v>
      </c>
      <c r="S2243" s="15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51" customHeight="1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1" t="s">
        <v>8331</v>
      </c>
      <c r="R2244" t="s">
        <v>8349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51" customHeight="1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1" t="s">
        <v>8331</v>
      </c>
      <c r="R2245" t="s">
        <v>8349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51" customHeight="1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1" t="s">
        <v>8331</v>
      </c>
      <c r="R2246" t="s">
        <v>8349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51" customHeight="1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1" t="s">
        <v>8331</v>
      </c>
      <c r="R2247" t="s">
        <v>8349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51" customHeight="1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1" t="s">
        <v>8331</v>
      </c>
      <c r="R2248" t="s">
        <v>8349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51" customHeight="1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1" t="s">
        <v>8331</v>
      </c>
      <c r="R2249" t="s">
        <v>8349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51" customHeight="1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1" t="s">
        <v>8331</v>
      </c>
      <c r="R2250" t="s">
        <v>8349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51" customHeight="1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1" t="s">
        <v>8331</v>
      </c>
      <c r="R2251" t="s">
        <v>8349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51" customHeight="1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1" t="s">
        <v>8331</v>
      </c>
      <c r="R2252" t="s">
        <v>8349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51" customHeight="1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1" t="s">
        <v>8331</v>
      </c>
      <c r="R2253" t="s">
        <v>8349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51" customHeight="1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1" t="s">
        <v>8331</v>
      </c>
      <c r="R2254" t="s">
        <v>8349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51" customHeight="1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1" t="s">
        <v>8331</v>
      </c>
      <c r="R2255" t="s">
        <v>8349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51" customHeight="1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1" t="s">
        <v>8331</v>
      </c>
      <c r="R2256" t="s">
        <v>8349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51" customHeight="1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1" t="s">
        <v>8331</v>
      </c>
      <c r="R2257" t="s">
        <v>8349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51" customHeight="1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1" t="s">
        <v>8331</v>
      </c>
      <c r="R2258" t="s">
        <v>8349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51" customHeight="1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1" t="s">
        <v>8331</v>
      </c>
      <c r="R2259" t="s">
        <v>8349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51" customHeight="1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1" t="s">
        <v>8331</v>
      </c>
      <c r="R2260" t="s">
        <v>8349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51" customHeight="1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1" t="s">
        <v>8331</v>
      </c>
      <c r="R2261" t="s">
        <v>8349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51" customHeight="1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1" t="s">
        <v>8331</v>
      </c>
      <c r="R2262" t="s">
        <v>8349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51" customHeight="1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1" t="s">
        <v>8331</v>
      </c>
      <c r="R2263" t="s">
        <v>8349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51" customHeight="1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1" t="s">
        <v>8331</v>
      </c>
      <c r="R2264" t="s">
        <v>8349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51" customHeight="1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1" t="s">
        <v>8331</v>
      </c>
      <c r="R2265" t="s">
        <v>8349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51" customHeight="1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1" t="s">
        <v>8331</v>
      </c>
      <c r="R2266" t="s">
        <v>8349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51" customHeight="1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1" t="s">
        <v>8331</v>
      </c>
      <c r="R2267" t="s">
        <v>8349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51" customHeight="1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1" t="s">
        <v>8331</v>
      </c>
      <c r="R2268" t="s">
        <v>8349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51" customHeight="1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1" t="s">
        <v>8331</v>
      </c>
      <c r="R2269" t="s">
        <v>8349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51" customHeight="1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1" t="s">
        <v>8331</v>
      </c>
      <c r="R2270" t="s">
        <v>8349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51" customHeight="1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1" t="s">
        <v>8331</v>
      </c>
      <c r="R2271" t="s">
        <v>8349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51" customHeight="1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1" t="s">
        <v>8331</v>
      </c>
      <c r="R2272" t="s">
        <v>8349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51" customHeight="1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1" t="s">
        <v>8331</v>
      </c>
      <c r="R2273" t="s">
        <v>8349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51" customHeight="1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1" t="s">
        <v>8331</v>
      </c>
      <c r="R2274" t="s">
        <v>8349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51" customHeight="1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1" t="s">
        <v>8331</v>
      </c>
      <c r="R2275" t="s">
        <v>8349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51" customHeight="1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1" t="s">
        <v>8331</v>
      </c>
      <c r="R2276" t="s">
        <v>8349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51" customHeight="1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1" t="s">
        <v>8331</v>
      </c>
      <c r="R2277" t="s">
        <v>8349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51" customHeight="1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1" t="s">
        <v>8331</v>
      </c>
      <c r="R2278" t="s">
        <v>8349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51" customHeight="1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1" t="s">
        <v>8331</v>
      </c>
      <c r="R2279" t="s">
        <v>8349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51" customHeight="1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1" t="s">
        <v>8331</v>
      </c>
      <c r="R2280" t="s">
        <v>8349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51" customHeight="1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1" t="s">
        <v>8331</v>
      </c>
      <c r="R2281" t="s">
        <v>8349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51" customHeight="1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1" t="s">
        <v>8331</v>
      </c>
      <c r="R2282" t="s">
        <v>8349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51" customHeight="1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1" t="s">
        <v>8323</v>
      </c>
      <c r="R2283" t="s">
        <v>8324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51" customHeight="1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1" t="s">
        <v>8323</v>
      </c>
      <c r="R2284" t="s">
        <v>8324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51" customHeight="1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1" t="s">
        <v>8323</v>
      </c>
      <c r="R2285" t="s">
        <v>8324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51" customHeight="1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1" t="s">
        <v>8323</v>
      </c>
      <c r="R2286" t="s">
        <v>8324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51" customHeight="1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1" t="s">
        <v>8323</v>
      </c>
      <c r="R2287" t="s">
        <v>8324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51" customHeight="1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1" t="s">
        <v>8323</v>
      </c>
      <c r="R2288" t="s">
        <v>8324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51" customHeight="1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1" t="s">
        <v>8323</v>
      </c>
      <c r="R2289" t="s">
        <v>8324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51" customHeight="1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1" t="s">
        <v>8323</v>
      </c>
      <c r="R2290" t="s">
        <v>8324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51" customHeight="1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1" t="s">
        <v>8323</v>
      </c>
      <c r="R2291" t="s">
        <v>8324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51" customHeight="1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1" t="s">
        <v>8323</v>
      </c>
      <c r="R2292" t="s">
        <v>8324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51" customHeight="1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1" t="s">
        <v>8323</v>
      </c>
      <c r="R2293" t="s">
        <v>8324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51" customHeight="1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1" t="s">
        <v>8323</v>
      </c>
      <c r="R2294" t="s">
        <v>8324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51" customHeight="1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1" t="s">
        <v>8323</v>
      </c>
      <c r="R2295" t="s">
        <v>8324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51" customHeight="1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1" t="s">
        <v>8323</v>
      </c>
      <c r="R2296" t="s">
        <v>8324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51" customHeight="1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1" t="s">
        <v>8323</v>
      </c>
      <c r="R2297" t="s">
        <v>8324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51" customHeight="1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1" t="s">
        <v>8323</v>
      </c>
      <c r="R2298" t="s">
        <v>8324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51" customHeight="1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1" t="s">
        <v>8323</v>
      </c>
      <c r="R2299" t="s">
        <v>8324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51" customHeight="1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1" t="s">
        <v>8323</v>
      </c>
      <c r="R2300" t="s">
        <v>8324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51" customHeight="1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1" t="s">
        <v>8323</v>
      </c>
      <c r="R2301" t="s">
        <v>8324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51" customHeight="1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1" t="s">
        <v>8323</v>
      </c>
      <c r="R2302" t="s">
        <v>8324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51" customHeight="1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1" t="s">
        <v>8323</v>
      </c>
      <c r="R2303" t="s">
        <v>8327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51" customHeight="1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1" t="s">
        <v>8323</v>
      </c>
      <c r="R2304" t="s">
        <v>8327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51" customHeight="1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1" t="s">
        <v>8323</v>
      </c>
      <c r="R2305" t="s">
        <v>8327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51" customHeight="1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1" t="s">
        <v>8323</v>
      </c>
      <c r="R2306" t="s">
        <v>8327</v>
      </c>
      <c r="S2306" s="15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51" customHeight="1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s="11" t="s">
        <v>8323</v>
      </c>
      <c r="R2307" t="s">
        <v>8327</v>
      </c>
      <c r="S2307" s="15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51" customHeight="1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1" t="s">
        <v>8323</v>
      </c>
      <c r="R2308" t="s">
        <v>8327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51" customHeight="1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1" t="s">
        <v>8323</v>
      </c>
      <c r="R2309" t="s">
        <v>8327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51" customHeight="1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1" t="s">
        <v>8323</v>
      </c>
      <c r="R2310" t="s">
        <v>8327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51" customHeight="1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1" t="s">
        <v>8323</v>
      </c>
      <c r="R2311" t="s">
        <v>8327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51" customHeight="1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1" t="s">
        <v>8323</v>
      </c>
      <c r="R2312" t="s">
        <v>8327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51" customHeight="1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1" t="s">
        <v>8323</v>
      </c>
      <c r="R2313" t="s">
        <v>8327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51" customHeight="1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1" t="s">
        <v>8323</v>
      </c>
      <c r="R2314" t="s">
        <v>8327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51" customHeight="1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1" t="s">
        <v>8323</v>
      </c>
      <c r="R2315" t="s">
        <v>8327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51" customHeight="1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1" t="s">
        <v>8323</v>
      </c>
      <c r="R2316" t="s">
        <v>8327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51" customHeight="1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1" t="s">
        <v>8323</v>
      </c>
      <c r="R2317" t="s">
        <v>8327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51" customHeight="1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1" t="s">
        <v>8323</v>
      </c>
      <c r="R2318" t="s">
        <v>8327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51" customHeight="1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1" t="s">
        <v>8323</v>
      </c>
      <c r="R2319" t="s">
        <v>8327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51" customHeight="1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1" t="s">
        <v>8323</v>
      </c>
      <c r="R2320" t="s">
        <v>8327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51" customHeight="1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1" t="s">
        <v>8323</v>
      </c>
      <c r="R2321" t="s">
        <v>8327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51" customHeight="1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1" t="s">
        <v>8323</v>
      </c>
      <c r="R2322" t="s">
        <v>8327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51" customHeight="1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1" t="s">
        <v>8334</v>
      </c>
      <c r="R2323" t="s">
        <v>8350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51" customHeight="1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1" t="s">
        <v>8334</v>
      </c>
      <c r="R2324" t="s">
        <v>8350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51" customHeight="1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1" t="s">
        <v>8334</v>
      </c>
      <c r="R2325" t="s">
        <v>8350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51" customHeight="1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1" t="s">
        <v>8334</v>
      </c>
      <c r="R2326" t="s">
        <v>8350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51" customHeight="1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1" t="s">
        <v>8334</v>
      </c>
      <c r="R2327" t="s">
        <v>8350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51" customHeight="1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1" t="s">
        <v>8334</v>
      </c>
      <c r="R2328" t="s">
        <v>8350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51" customHeight="1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1" t="s">
        <v>8334</v>
      </c>
      <c r="R2329" t="s">
        <v>8350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51" customHeight="1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1" t="s">
        <v>8334</v>
      </c>
      <c r="R2330" t="s">
        <v>8350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51" customHeight="1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1" t="s">
        <v>8334</v>
      </c>
      <c r="R2331" t="s">
        <v>8350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51" customHeight="1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1" t="s">
        <v>8334</v>
      </c>
      <c r="R2332" t="s">
        <v>8350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51" customHeight="1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1" t="s">
        <v>8334</v>
      </c>
      <c r="R2333" t="s">
        <v>8350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51" customHeight="1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1" t="s">
        <v>8334</v>
      </c>
      <c r="R2334" t="s">
        <v>8350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51" customHeight="1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1" t="s">
        <v>8334</v>
      </c>
      <c r="R2335" t="s">
        <v>8350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51" customHeight="1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1" t="s">
        <v>8334</v>
      </c>
      <c r="R2336" t="s">
        <v>8350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51" customHeight="1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1" t="s">
        <v>8334</v>
      </c>
      <c r="R2337" t="s">
        <v>8350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51" customHeight="1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1" t="s">
        <v>8334</v>
      </c>
      <c r="R2338" t="s">
        <v>8350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51" customHeight="1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1" t="s">
        <v>8334</v>
      </c>
      <c r="R2339" t="s">
        <v>8350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51" customHeight="1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1" t="s">
        <v>8334</v>
      </c>
      <c r="R2340" t="s">
        <v>8350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51" customHeight="1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1" t="s">
        <v>8334</v>
      </c>
      <c r="R2341" t="s">
        <v>8350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51" customHeight="1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1" t="s">
        <v>8334</v>
      </c>
      <c r="R2342" t="s">
        <v>8350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51" customHeight="1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1" t="s">
        <v>8317</v>
      </c>
      <c r="R2343" t="s">
        <v>8318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51" customHeight="1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1" t="s">
        <v>8317</v>
      </c>
      <c r="R2344" t="s">
        <v>8318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51" customHeight="1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1" t="s">
        <v>8317</v>
      </c>
      <c r="R2345" t="s">
        <v>8318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51" customHeight="1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1" t="s">
        <v>8317</v>
      </c>
      <c r="R2346" t="s">
        <v>8318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51" customHeight="1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1" t="s">
        <v>8317</v>
      </c>
      <c r="R2347" t="s">
        <v>8318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51" customHeight="1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1" t="s">
        <v>8317</v>
      </c>
      <c r="R2348" t="s">
        <v>8318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51" customHeight="1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1" t="s">
        <v>8317</v>
      </c>
      <c r="R2349" t="s">
        <v>8318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51" customHeight="1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1" t="s">
        <v>8317</v>
      </c>
      <c r="R2350" t="s">
        <v>8318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51" customHeight="1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1" t="s">
        <v>8317</v>
      </c>
      <c r="R2351" t="s">
        <v>8318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51" customHeight="1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1" t="s">
        <v>8317</v>
      </c>
      <c r="R2352" t="s">
        <v>8318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51" customHeight="1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1" t="s">
        <v>8317</v>
      </c>
      <c r="R2353" t="s">
        <v>8318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51" customHeight="1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1" t="s">
        <v>8317</v>
      </c>
      <c r="R2354" t="s">
        <v>8318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51" customHeight="1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1" t="s">
        <v>8317</v>
      </c>
      <c r="R2355" t="s">
        <v>8318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51" customHeight="1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1" t="s">
        <v>8317</v>
      </c>
      <c r="R2356" t="s">
        <v>8318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51" customHeight="1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1" t="s">
        <v>8317</v>
      </c>
      <c r="R2357" t="s">
        <v>8318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51" customHeight="1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1" t="s">
        <v>8317</v>
      </c>
      <c r="R2358" t="s">
        <v>8318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51" customHeight="1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1" t="s">
        <v>8317</v>
      </c>
      <c r="R2359" t="s">
        <v>8318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51" customHeight="1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1" t="s">
        <v>8317</v>
      </c>
      <c r="R2360" t="s">
        <v>8318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51" customHeight="1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1" t="s">
        <v>8317</v>
      </c>
      <c r="R2361" t="s">
        <v>8318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51" customHeight="1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1" t="s">
        <v>8317</v>
      </c>
      <c r="R2362" t="s">
        <v>8318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51" customHeight="1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1" t="s">
        <v>8317</v>
      </c>
      <c r="R2363" t="s">
        <v>8318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51" customHeight="1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1" t="s">
        <v>8317</v>
      </c>
      <c r="R2364" t="s">
        <v>8318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51" customHeight="1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1" t="s">
        <v>8317</v>
      </c>
      <c r="R2365" t="s">
        <v>8318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51" customHeight="1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1" t="s">
        <v>8317</v>
      </c>
      <c r="R2366" t="s">
        <v>8318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51" customHeight="1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1" t="s">
        <v>8317</v>
      </c>
      <c r="R2367" t="s">
        <v>8318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51" customHeight="1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1" t="s">
        <v>8317</v>
      </c>
      <c r="R2368" t="s">
        <v>8318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51" customHeight="1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1" t="s">
        <v>8317</v>
      </c>
      <c r="R2369" t="s">
        <v>8318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51" customHeight="1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1" t="s">
        <v>8317</v>
      </c>
      <c r="R2370" t="s">
        <v>8318</v>
      </c>
      <c r="S2370" s="15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51" customHeight="1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s="11" t="s">
        <v>8317</v>
      </c>
      <c r="R2371" t="s">
        <v>8318</v>
      </c>
      <c r="S2371" s="15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51" customHeight="1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1" t="s">
        <v>8317</v>
      </c>
      <c r="R2372" t="s">
        <v>8318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51" customHeight="1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1" t="s">
        <v>8317</v>
      </c>
      <c r="R2373" t="s">
        <v>8318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51" customHeight="1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1" t="s">
        <v>8317</v>
      </c>
      <c r="R2374" t="s">
        <v>8318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51" customHeight="1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1" t="s">
        <v>8317</v>
      </c>
      <c r="R2375" t="s">
        <v>8318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51" customHeight="1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1" t="s">
        <v>8317</v>
      </c>
      <c r="R2376" t="s">
        <v>8318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51" customHeight="1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1" t="s">
        <v>8317</v>
      </c>
      <c r="R2377" t="s">
        <v>8318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51" customHeight="1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1" t="s">
        <v>8317</v>
      </c>
      <c r="R2378" t="s">
        <v>8318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51" customHeight="1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1" t="s">
        <v>8317</v>
      </c>
      <c r="R2379" t="s">
        <v>8318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51" customHeight="1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1" t="s">
        <v>8317</v>
      </c>
      <c r="R2380" t="s">
        <v>8318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51" customHeight="1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1" t="s">
        <v>8317</v>
      </c>
      <c r="R2381" t="s">
        <v>8318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51" customHeight="1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1" t="s">
        <v>8317</v>
      </c>
      <c r="R2382" t="s">
        <v>8318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51" customHeight="1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1" t="s">
        <v>8317</v>
      </c>
      <c r="R2383" t="s">
        <v>8318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51" customHeight="1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1" t="s">
        <v>8317</v>
      </c>
      <c r="R2384" t="s">
        <v>8318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51" customHeight="1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1" t="s">
        <v>8317</v>
      </c>
      <c r="R2385" t="s">
        <v>8318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51" customHeight="1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1" t="s">
        <v>8317</v>
      </c>
      <c r="R2386" t="s">
        <v>8318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51" customHeight="1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1" t="s">
        <v>8317</v>
      </c>
      <c r="R2387" t="s">
        <v>8318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51" customHeight="1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1" t="s">
        <v>8317</v>
      </c>
      <c r="R2388" t="s">
        <v>8318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51" customHeight="1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1" t="s">
        <v>8317</v>
      </c>
      <c r="R2389" t="s">
        <v>8318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51" customHeight="1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1" t="s">
        <v>8317</v>
      </c>
      <c r="R2390" t="s">
        <v>8318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51" customHeight="1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1" t="s">
        <v>8317</v>
      </c>
      <c r="R2391" t="s">
        <v>8318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51" customHeight="1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1" t="s">
        <v>8317</v>
      </c>
      <c r="R2392" t="s">
        <v>8318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51" customHeight="1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1" t="s">
        <v>8317</v>
      </c>
      <c r="R2393" t="s">
        <v>8318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51" customHeight="1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1" t="s">
        <v>8317</v>
      </c>
      <c r="R2394" t="s">
        <v>8318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51" customHeight="1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1" t="s">
        <v>8317</v>
      </c>
      <c r="R2395" t="s">
        <v>8318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51" customHeight="1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1" t="s">
        <v>8317</v>
      </c>
      <c r="R2396" t="s">
        <v>8318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51" customHeight="1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1" t="s">
        <v>8317</v>
      </c>
      <c r="R2397" t="s">
        <v>8318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51" customHeight="1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1" t="s">
        <v>8317</v>
      </c>
      <c r="R2398" t="s">
        <v>8318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51" customHeight="1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1" t="s">
        <v>8317</v>
      </c>
      <c r="R2399" t="s">
        <v>8318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51" customHeight="1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1" t="s">
        <v>8317</v>
      </c>
      <c r="R2400" t="s">
        <v>8318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51" customHeight="1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1" t="s">
        <v>8317</v>
      </c>
      <c r="R2401" t="s">
        <v>8318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51" customHeight="1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1" t="s">
        <v>8317</v>
      </c>
      <c r="R2402" t="s">
        <v>8318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51" customHeight="1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1" t="s">
        <v>8334</v>
      </c>
      <c r="R2403" t="s">
        <v>8335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51" customHeight="1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1" t="s">
        <v>8334</v>
      </c>
      <c r="R2404" t="s">
        <v>8335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51" customHeight="1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1" t="s">
        <v>8334</v>
      </c>
      <c r="R2405" t="s">
        <v>8335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51" customHeight="1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1" t="s">
        <v>8334</v>
      </c>
      <c r="R2406" t="s">
        <v>8335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51" customHeight="1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1" t="s">
        <v>8334</v>
      </c>
      <c r="R2407" t="s">
        <v>8335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51" customHeight="1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1" t="s">
        <v>8334</v>
      </c>
      <c r="R2408" t="s">
        <v>8335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51" customHeight="1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1" t="s">
        <v>8334</v>
      </c>
      <c r="R2409" t="s">
        <v>8335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51" customHeight="1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1" t="s">
        <v>8334</v>
      </c>
      <c r="R2410" t="s">
        <v>8335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51" customHeight="1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1" t="s">
        <v>8334</v>
      </c>
      <c r="R2411" t="s">
        <v>8335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51" customHeight="1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1" t="s">
        <v>8334</v>
      </c>
      <c r="R2412" t="s">
        <v>8335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51" customHeight="1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1" t="s">
        <v>8334</v>
      </c>
      <c r="R2413" t="s">
        <v>8335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51" customHeight="1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1" t="s">
        <v>8334</v>
      </c>
      <c r="R2414" t="s">
        <v>8335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51" customHeight="1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1" t="s">
        <v>8334</v>
      </c>
      <c r="R2415" t="s">
        <v>8335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51" customHeight="1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1" t="s">
        <v>8334</v>
      </c>
      <c r="R2416" t="s">
        <v>8335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51" customHeight="1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1" t="s">
        <v>8334</v>
      </c>
      <c r="R2417" t="s">
        <v>8335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51" customHeight="1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1" t="s">
        <v>8334</v>
      </c>
      <c r="R2418" t="s">
        <v>8335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51" customHeight="1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1" t="s">
        <v>8334</v>
      </c>
      <c r="R2419" t="s">
        <v>8335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ht="51" customHeight="1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1" t="s">
        <v>8334</v>
      </c>
      <c r="R2420" t="s">
        <v>8335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51" customHeight="1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1" t="s">
        <v>8334</v>
      </c>
      <c r="R2421" t="s">
        <v>8335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51" customHeight="1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1" t="s">
        <v>8334</v>
      </c>
      <c r="R2422" t="s">
        <v>8335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51" customHeight="1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1" t="s">
        <v>8334</v>
      </c>
      <c r="R2423" t="s">
        <v>8335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51" customHeight="1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1" t="s">
        <v>8334</v>
      </c>
      <c r="R2424" t="s">
        <v>8335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51" customHeight="1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1" t="s">
        <v>8334</v>
      </c>
      <c r="R2425" t="s">
        <v>8335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51" customHeight="1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1" t="s">
        <v>8334</v>
      </c>
      <c r="R2426" t="s">
        <v>8335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51" customHeight="1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1" t="s">
        <v>8334</v>
      </c>
      <c r="R2427" t="s">
        <v>8335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51" customHeight="1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1" t="s">
        <v>8334</v>
      </c>
      <c r="R2428" t="s">
        <v>8335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51" customHeight="1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1" t="s">
        <v>8334</v>
      </c>
      <c r="R2429" t="s">
        <v>8335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51" customHeight="1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1" t="s">
        <v>8334</v>
      </c>
      <c r="R2430" t="s">
        <v>8335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51" customHeight="1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1" t="s">
        <v>8334</v>
      </c>
      <c r="R2431" t="s">
        <v>8335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51" customHeight="1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1" t="s">
        <v>8334</v>
      </c>
      <c r="R2432" t="s">
        <v>8335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51" customHeight="1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1" t="s">
        <v>8334</v>
      </c>
      <c r="R2433" t="s">
        <v>8335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51" customHeight="1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1" t="s">
        <v>8334</v>
      </c>
      <c r="R2434" t="s">
        <v>8335</v>
      </c>
      <c r="S2434" s="15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51" customHeight="1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s="11" t="s">
        <v>8334</v>
      </c>
      <c r="R2435" t="s">
        <v>8335</v>
      </c>
      <c r="S2435" s="15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51" customHeight="1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1" t="s">
        <v>8334</v>
      </c>
      <c r="R2436" t="s">
        <v>8335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51" customHeight="1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1" t="s">
        <v>8334</v>
      </c>
      <c r="R2437" t="s">
        <v>8335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51" customHeight="1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1" t="s">
        <v>8334</v>
      </c>
      <c r="R2438" t="s">
        <v>8335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51" customHeight="1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1" t="s">
        <v>8334</v>
      </c>
      <c r="R2439" t="s">
        <v>8335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51" customHeight="1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1" t="s">
        <v>8334</v>
      </c>
      <c r="R2440" t="s">
        <v>8335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51" customHeight="1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1" t="s">
        <v>8334</v>
      </c>
      <c r="R2441" t="s">
        <v>8335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51" customHeight="1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1" t="s">
        <v>8334</v>
      </c>
      <c r="R2442" t="s">
        <v>8335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51" customHeight="1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1" t="s">
        <v>8334</v>
      </c>
      <c r="R2443" t="s">
        <v>8350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51" customHeight="1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1" t="s">
        <v>8334</v>
      </c>
      <c r="R2444" t="s">
        <v>8350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51" customHeight="1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1" t="s">
        <v>8334</v>
      </c>
      <c r="R2445" t="s">
        <v>8350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51" customHeight="1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1" t="s">
        <v>8334</v>
      </c>
      <c r="R2446" t="s">
        <v>8350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51" customHeight="1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1" t="s">
        <v>8334</v>
      </c>
      <c r="R2447" t="s">
        <v>8350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51" customHeight="1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1" t="s">
        <v>8334</v>
      </c>
      <c r="R2448" t="s">
        <v>8350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51" customHeight="1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1" t="s">
        <v>8334</v>
      </c>
      <c r="R2449" t="s">
        <v>8350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51" customHeight="1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1" t="s">
        <v>8334</v>
      </c>
      <c r="R2450" t="s">
        <v>8350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51" customHeight="1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1" t="s">
        <v>8334</v>
      </c>
      <c r="R2451" t="s">
        <v>8350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51" customHeight="1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1" t="s">
        <v>8334</v>
      </c>
      <c r="R2452" t="s">
        <v>8350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51" customHeight="1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1" t="s">
        <v>8334</v>
      </c>
      <c r="R2453" t="s">
        <v>8350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51" customHeight="1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1" t="s">
        <v>8334</v>
      </c>
      <c r="R2454" t="s">
        <v>8350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51" customHeight="1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1" t="s">
        <v>8334</v>
      </c>
      <c r="R2455" t="s">
        <v>8350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51" customHeight="1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1" t="s">
        <v>8334</v>
      </c>
      <c r="R2456" t="s">
        <v>8350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51" customHeight="1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1" t="s">
        <v>8334</v>
      </c>
      <c r="R2457" t="s">
        <v>8350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51" customHeight="1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1" t="s">
        <v>8334</v>
      </c>
      <c r="R2458" t="s">
        <v>8350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51" customHeight="1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1" t="s">
        <v>8334</v>
      </c>
      <c r="R2459" t="s">
        <v>8350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51" customHeight="1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1" t="s">
        <v>8334</v>
      </c>
      <c r="R2460" t="s">
        <v>8350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51" customHeight="1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1" t="s">
        <v>8334</v>
      </c>
      <c r="R2461" t="s">
        <v>8350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51" customHeight="1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1" t="s">
        <v>8334</v>
      </c>
      <c r="R2462" t="s">
        <v>8350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51" customHeight="1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1" t="s">
        <v>8323</v>
      </c>
      <c r="R2463" t="s">
        <v>8327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51" customHeight="1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1" t="s">
        <v>8323</v>
      </c>
      <c r="R2464" t="s">
        <v>8327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ht="51" customHeight="1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1" t="s">
        <v>8323</v>
      </c>
      <c r="R2465" t="s">
        <v>8327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51" customHeight="1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1" t="s">
        <v>8323</v>
      </c>
      <c r="R2466" t="s">
        <v>8327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51" customHeight="1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1" t="s">
        <v>8323</v>
      </c>
      <c r="R2467" t="s">
        <v>8327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51" customHeight="1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1" t="s">
        <v>8323</v>
      </c>
      <c r="R2468" t="s">
        <v>8327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51" customHeight="1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1" t="s">
        <v>8323</v>
      </c>
      <c r="R2469" t="s">
        <v>8327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51" customHeight="1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1" t="s">
        <v>8323</v>
      </c>
      <c r="R2470" t="s">
        <v>8327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51" customHeight="1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1" t="s">
        <v>8323</v>
      </c>
      <c r="R2471" t="s">
        <v>8327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51" customHeight="1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1" t="s">
        <v>8323</v>
      </c>
      <c r="R2472" t="s">
        <v>8327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51" customHeight="1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1" t="s">
        <v>8323</v>
      </c>
      <c r="R2473" t="s">
        <v>8327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51" customHeight="1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1" t="s">
        <v>8323</v>
      </c>
      <c r="R2474" t="s">
        <v>8327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51" customHeight="1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1" t="s">
        <v>8323</v>
      </c>
      <c r="R2475" t="s">
        <v>8327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51" customHeight="1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1" t="s">
        <v>8323</v>
      </c>
      <c r="R2476" t="s">
        <v>8327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51" customHeight="1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1" t="s">
        <v>8323</v>
      </c>
      <c r="R2477" t="s">
        <v>8327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51" customHeight="1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1" t="s">
        <v>8323</v>
      </c>
      <c r="R2478" t="s">
        <v>8327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51" customHeight="1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1" t="s">
        <v>8323</v>
      </c>
      <c r="R2479" t="s">
        <v>8327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51" customHeight="1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1" t="s">
        <v>8323</v>
      </c>
      <c r="R2480" t="s">
        <v>8327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51" customHeight="1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1" t="s">
        <v>8323</v>
      </c>
      <c r="R2481" t="s">
        <v>8327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51" customHeight="1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1" t="s">
        <v>8323</v>
      </c>
      <c r="R2482" t="s">
        <v>8327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51" customHeight="1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1" t="s">
        <v>8323</v>
      </c>
      <c r="R2483" t="s">
        <v>8327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51" customHeight="1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1" t="s">
        <v>8323</v>
      </c>
      <c r="R2484" t="s">
        <v>8327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51" customHeight="1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1" t="s">
        <v>8323</v>
      </c>
      <c r="R2485" t="s">
        <v>8327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51" customHeight="1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1" t="s">
        <v>8323</v>
      </c>
      <c r="R2486" t="s">
        <v>8327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51" customHeight="1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1" t="s">
        <v>8323</v>
      </c>
      <c r="R2487" t="s">
        <v>8327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51" customHeight="1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1" t="s">
        <v>8323</v>
      </c>
      <c r="R2488" t="s">
        <v>8327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51" customHeight="1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1" t="s">
        <v>8323</v>
      </c>
      <c r="R2489" t="s">
        <v>8327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51" customHeight="1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1" t="s">
        <v>8323</v>
      </c>
      <c r="R2490" t="s">
        <v>8327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51" customHeight="1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1" t="s">
        <v>8323</v>
      </c>
      <c r="R2491" t="s">
        <v>8327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51" customHeight="1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1" t="s">
        <v>8323</v>
      </c>
      <c r="R2492" t="s">
        <v>8327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51" customHeight="1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1" t="s">
        <v>8323</v>
      </c>
      <c r="R2493" t="s">
        <v>8327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51" customHeight="1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8323</v>
      </c>
      <c r="R2494" t="s">
        <v>8327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51" customHeight="1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1" t="s">
        <v>8323</v>
      </c>
      <c r="R2495" t="s">
        <v>8327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51" customHeight="1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1" t="s">
        <v>8323</v>
      </c>
      <c r="R2496" t="s">
        <v>8327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51" customHeight="1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1" t="s">
        <v>8323</v>
      </c>
      <c r="R2497" t="s">
        <v>8327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51" customHeight="1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1" t="s">
        <v>8323</v>
      </c>
      <c r="R2498" t="s">
        <v>8327</v>
      </c>
      <c r="S2498" s="15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51" customHeight="1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s="11" t="s">
        <v>8323</v>
      </c>
      <c r="R2499" t="s">
        <v>8327</v>
      </c>
      <c r="S2499" s="15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51" customHeight="1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1" t="s">
        <v>8323</v>
      </c>
      <c r="R2500" t="s">
        <v>8327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51" customHeight="1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1" t="s">
        <v>8323</v>
      </c>
      <c r="R2501" t="s">
        <v>8327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51" customHeight="1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1" t="s">
        <v>8323</v>
      </c>
      <c r="R2502" t="s">
        <v>8327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51" customHeight="1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1" t="s">
        <v>8334</v>
      </c>
      <c r="R2503" t="s">
        <v>8351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51" customHeight="1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1" t="s">
        <v>8334</v>
      </c>
      <c r="R2504" t="s">
        <v>8351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51" customHeight="1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1" t="s">
        <v>8334</v>
      </c>
      <c r="R2505" t="s">
        <v>8351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51" customHeight="1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1" t="s">
        <v>8334</v>
      </c>
      <c r="R2506" t="s">
        <v>8351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51" customHeight="1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1" t="s">
        <v>8334</v>
      </c>
      <c r="R2507" t="s">
        <v>8351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51" customHeight="1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1" t="s">
        <v>8334</v>
      </c>
      <c r="R2508" t="s">
        <v>8351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ht="51" customHeight="1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1" t="s">
        <v>8334</v>
      </c>
      <c r="R2509" t="s">
        <v>8351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51" customHeight="1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1" t="s">
        <v>8334</v>
      </c>
      <c r="R2510" t="s">
        <v>8351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51" customHeight="1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1" t="s">
        <v>8334</v>
      </c>
      <c r="R2511" t="s">
        <v>8351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51" customHeight="1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1" t="s">
        <v>8334</v>
      </c>
      <c r="R2512" t="s">
        <v>8351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51" customHeight="1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1" t="s">
        <v>8334</v>
      </c>
      <c r="R2513" t="s">
        <v>8351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51" customHeight="1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1" t="s">
        <v>8334</v>
      </c>
      <c r="R2514" t="s">
        <v>8351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51" customHeight="1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1" t="s">
        <v>8334</v>
      </c>
      <c r="R2515" t="s">
        <v>8351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51" customHeight="1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1" t="s">
        <v>8334</v>
      </c>
      <c r="R2516" t="s">
        <v>8351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51" customHeight="1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1" t="s">
        <v>8334</v>
      </c>
      <c r="R2517" t="s">
        <v>8351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51" customHeight="1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1" t="s">
        <v>8334</v>
      </c>
      <c r="R2518" t="s">
        <v>8351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51" customHeight="1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1" t="s">
        <v>8334</v>
      </c>
      <c r="R2519" t="s">
        <v>8351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51" customHeight="1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1" t="s">
        <v>8334</v>
      </c>
      <c r="R2520" t="s">
        <v>8351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51" customHeight="1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1" t="s">
        <v>8334</v>
      </c>
      <c r="R2521" t="s">
        <v>8351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51" customHeight="1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1" t="s">
        <v>8334</v>
      </c>
      <c r="R2522" t="s">
        <v>8351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51" customHeight="1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1" t="s">
        <v>8323</v>
      </c>
      <c r="R2523" t="s">
        <v>8352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51" customHeight="1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1" t="s">
        <v>8323</v>
      </c>
      <c r="R2524" t="s">
        <v>8352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51" customHeight="1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1" t="s">
        <v>8323</v>
      </c>
      <c r="R2525" t="s">
        <v>8352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51" customHeight="1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1" t="s">
        <v>8323</v>
      </c>
      <c r="R2526" t="s">
        <v>8352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51" customHeight="1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1" t="s">
        <v>8323</v>
      </c>
      <c r="R2527" t="s">
        <v>8352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51" customHeight="1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1" t="s">
        <v>8323</v>
      </c>
      <c r="R2528" t="s">
        <v>8352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51" customHeight="1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1" t="s">
        <v>8323</v>
      </c>
      <c r="R2529" t="s">
        <v>8352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51" customHeight="1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1" t="s">
        <v>8323</v>
      </c>
      <c r="R2530" t="s">
        <v>8352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51" customHeight="1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1" t="s">
        <v>8323</v>
      </c>
      <c r="R2531" t="s">
        <v>8352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51" customHeight="1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1" t="s">
        <v>8323</v>
      </c>
      <c r="R2532" t="s">
        <v>8352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51" customHeight="1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1" t="s">
        <v>8323</v>
      </c>
      <c r="R2533" t="s">
        <v>8352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51" customHeight="1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1" t="s">
        <v>8323</v>
      </c>
      <c r="R2534" t="s">
        <v>8352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51" customHeight="1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1" t="s">
        <v>8323</v>
      </c>
      <c r="R2535" t="s">
        <v>8352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51" customHeight="1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1" t="s">
        <v>8323</v>
      </c>
      <c r="R2536" t="s">
        <v>8352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ht="51" customHeight="1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1" t="s">
        <v>8323</v>
      </c>
      <c r="R2537" t="s">
        <v>8352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51" customHeight="1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1" t="s">
        <v>8323</v>
      </c>
      <c r="R2538" t="s">
        <v>8352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51" customHeight="1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1" t="s">
        <v>8323</v>
      </c>
      <c r="R2539" t="s">
        <v>8352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51" customHeight="1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1" t="s">
        <v>8323</v>
      </c>
      <c r="R2540" t="s">
        <v>8352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51" customHeight="1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1" t="s">
        <v>8323</v>
      </c>
      <c r="R2541" t="s">
        <v>8352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51" customHeight="1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1" t="s">
        <v>8323</v>
      </c>
      <c r="R2542" t="s">
        <v>8352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51" customHeight="1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1" t="s">
        <v>8323</v>
      </c>
      <c r="R2543" t="s">
        <v>8352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51" customHeight="1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1" t="s">
        <v>8323</v>
      </c>
      <c r="R2544" t="s">
        <v>8352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51" customHeight="1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1" t="s">
        <v>8323</v>
      </c>
      <c r="R2545" t="s">
        <v>8352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51" customHeight="1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1" t="s">
        <v>8323</v>
      </c>
      <c r="R2546" t="s">
        <v>8352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51" customHeight="1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1" t="s">
        <v>8323</v>
      </c>
      <c r="R2547" t="s">
        <v>8352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51" customHeight="1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1" t="s">
        <v>8323</v>
      </c>
      <c r="R2548" t="s">
        <v>8352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51" customHeight="1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1" t="s">
        <v>8323</v>
      </c>
      <c r="R2549" t="s">
        <v>8352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51" customHeight="1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1" t="s">
        <v>8323</v>
      </c>
      <c r="R2550" t="s">
        <v>8352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51" customHeight="1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1" t="s">
        <v>8323</v>
      </c>
      <c r="R2551" t="s">
        <v>8352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51" customHeight="1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1" t="s">
        <v>8323</v>
      </c>
      <c r="R2552" t="s">
        <v>8352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51" customHeight="1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1" t="s">
        <v>8323</v>
      </c>
      <c r="R2553" t="s">
        <v>8352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51" customHeight="1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1" t="s">
        <v>8323</v>
      </c>
      <c r="R2554" t="s">
        <v>8352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51" customHeight="1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1" t="s">
        <v>8323</v>
      </c>
      <c r="R2555" t="s">
        <v>8352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51" customHeight="1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1" t="s">
        <v>8323</v>
      </c>
      <c r="R2556" t="s">
        <v>8352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51" customHeight="1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1" t="s">
        <v>8323</v>
      </c>
      <c r="R2557" t="s">
        <v>8352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51" customHeight="1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1" t="s">
        <v>8323</v>
      </c>
      <c r="R2558" t="s">
        <v>8352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51" customHeight="1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1" t="s">
        <v>8323</v>
      </c>
      <c r="R2559" t="s">
        <v>8352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51" customHeight="1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1" t="s">
        <v>8323</v>
      </c>
      <c r="R2560" t="s">
        <v>8352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51" customHeight="1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1" t="s">
        <v>8323</v>
      </c>
      <c r="R2561" t="s">
        <v>8352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51" customHeight="1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1" t="s">
        <v>8323</v>
      </c>
      <c r="R2562" t="s">
        <v>8352</v>
      </c>
      <c r="S2562" s="15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51" customHeight="1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s="11" t="s">
        <v>8334</v>
      </c>
      <c r="R2563" t="s">
        <v>8335</v>
      </c>
      <c r="S2563" s="15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1" customHeight="1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1" t="s">
        <v>8334</v>
      </c>
      <c r="R2564" t="s">
        <v>8335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51" customHeight="1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1" t="s">
        <v>8334</v>
      </c>
      <c r="R2565" t="s">
        <v>8335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51" customHeight="1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1" t="s">
        <v>8334</v>
      </c>
      <c r="R2566" t="s">
        <v>8335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51" customHeight="1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1" t="s">
        <v>8334</v>
      </c>
      <c r="R2567" t="s">
        <v>8335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51" customHeight="1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1" t="s">
        <v>8334</v>
      </c>
      <c r="R2568" t="s">
        <v>8335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51" customHeight="1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1" t="s">
        <v>8334</v>
      </c>
      <c r="R2569" t="s">
        <v>8335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51" customHeight="1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1" t="s">
        <v>8334</v>
      </c>
      <c r="R2570" t="s">
        <v>8335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51" customHeight="1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1" t="s">
        <v>8334</v>
      </c>
      <c r="R2571" t="s">
        <v>8335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51" customHeight="1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1" t="s">
        <v>8334</v>
      </c>
      <c r="R2572" t="s">
        <v>8335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51" customHeight="1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1" t="s">
        <v>8334</v>
      </c>
      <c r="R2573" t="s">
        <v>8335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51" customHeight="1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1" t="s">
        <v>8334</v>
      </c>
      <c r="R2574" t="s">
        <v>8335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51" customHeight="1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1" t="s">
        <v>8334</v>
      </c>
      <c r="R2575" t="s">
        <v>8335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51" customHeight="1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1" t="s">
        <v>8334</v>
      </c>
      <c r="R2576" t="s">
        <v>8335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51" customHeight="1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1" t="s">
        <v>8334</v>
      </c>
      <c r="R2577" t="s">
        <v>8335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51" customHeight="1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1" t="s">
        <v>8334</v>
      </c>
      <c r="R2578" t="s">
        <v>8335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51" customHeight="1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1" t="s">
        <v>8334</v>
      </c>
      <c r="R2579" t="s">
        <v>8335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51" customHeight="1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1" t="s">
        <v>8334</v>
      </c>
      <c r="R2580" t="s">
        <v>8335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51" customHeight="1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1" t="s">
        <v>8334</v>
      </c>
      <c r="R2581" t="s">
        <v>8335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51" customHeight="1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1" t="s">
        <v>8334</v>
      </c>
      <c r="R2582" t="s">
        <v>8335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51" customHeight="1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1" t="s">
        <v>8334</v>
      </c>
      <c r="R2583" t="s">
        <v>8335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51" customHeight="1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1" t="s">
        <v>8334</v>
      </c>
      <c r="R2584" t="s">
        <v>8335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51" customHeight="1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1" t="s">
        <v>8334</v>
      </c>
      <c r="R2585" t="s">
        <v>8335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51" customHeight="1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1" t="s">
        <v>8334</v>
      </c>
      <c r="R2586" t="s">
        <v>8335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51" customHeight="1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1" t="s">
        <v>8334</v>
      </c>
      <c r="R2587" t="s">
        <v>8335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51" customHeight="1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1" t="s">
        <v>8334</v>
      </c>
      <c r="R2588" t="s">
        <v>8335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51" customHeight="1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1" t="s">
        <v>8334</v>
      </c>
      <c r="R2589" t="s">
        <v>8335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51" customHeight="1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1" t="s">
        <v>8334</v>
      </c>
      <c r="R2590" t="s">
        <v>8335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51" customHeight="1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1" t="s">
        <v>8334</v>
      </c>
      <c r="R2591" t="s">
        <v>8335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51" customHeight="1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1" t="s">
        <v>8334</v>
      </c>
      <c r="R2592" t="s">
        <v>8335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51" customHeight="1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1" t="s">
        <v>8334</v>
      </c>
      <c r="R2593" t="s">
        <v>8335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51" customHeight="1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1" t="s">
        <v>8334</v>
      </c>
      <c r="R2594" t="s">
        <v>8335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51" customHeight="1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1" t="s">
        <v>8334</v>
      </c>
      <c r="R2595" t="s">
        <v>8335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51" customHeight="1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1" t="s">
        <v>8334</v>
      </c>
      <c r="R2596" t="s">
        <v>8335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51" customHeight="1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1" t="s">
        <v>8334</v>
      </c>
      <c r="R2597" t="s">
        <v>8335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51" customHeight="1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1" t="s">
        <v>8334</v>
      </c>
      <c r="R2598" t="s">
        <v>8335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51" customHeight="1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1" t="s">
        <v>8334</v>
      </c>
      <c r="R2599" t="s">
        <v>8335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51" customHeight="1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1" t="s">
        <v>8334</v>
      </c>
      <c r="R2600" t="s">
        <v>8335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51" customHeight="1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1" t="s">
        <v>8334</v>
      </c>
      <c r="R2601" t="s">
        <v>8335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51" customHeight="1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1" t="s">
        <v>8334</v>
      </c>
      <c r="R2602" t="s">
        <v>8335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51" customHeight="1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1" t="s">
        <v>8317</v>
      </c>
      <c r="R2603" t="s">
        <v>8353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51" customHeight="1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1" t="s">
        <v>8317</v>
      </c>
      <c r="R2604" t="s">
        <v>8353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51" customHeight="1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1" t="s">
        <v>8317</v>
      </c>
      <c r="R2605" t="s">
        <v>8353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51" customHeight="1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1" t="s">
        <v>8317</v>
      </c>
      <c r="R2606" t="s">
        <v>8353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51" customHeight="1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1" t="s">
        <v>8317</v>
      </c>
      <c r="R2607" t="s">
        <v>8353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51" customHeight="1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1" t="s">
        <v>8317</v>
      </c>
      <c r="R2608" t="s">
        <v>8353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51" customHeight="1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1" t="s">
        <v>8317</v>
      </c>
      <c r="R2609" t="s">
        <v>8353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51" customHeight="1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1" t="s">
        <v>8317</v>
      </c>
      <c r="R2610" t="s">
        <v>8353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51" customHeight="1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1" t="s">
        <v>8317</v>
      </c>
      <c r="R2611" t="s">
        <v>8353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51" customHeight="1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1" t="s">
        <v>8317</v>
      </c>
      <c r="R2612" t="s">
        <v>8353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51" customHeight="1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1" t="s">
        <v>8317</v>
      </c>
      <c r="R2613" t="s">
        <v>8353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51" customHeight="1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1" t="s">
        <v>8317</v>
      </c>
      <c r="R2614" t="s">
        <v>8353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51" customHeight="1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1" t="s">
        <v>8317</v>
      </c>
      <c r="R2615" t="s">
        <v>8353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51" customHeight="1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1" t="s">
        <v>8317</v>
      </c>
      <c r="R2616" t="s">
        <v>8353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51" customHeight="1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1" t="s">
        <v>8317</v>
      </c>
      <c r="R2617" t="s">
        <v>8353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51" customHeight="1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1" t="s">
        <v>8317</v>
      </c>
      <c r="R2618" t="s">
        <v>8353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51" customHeight="1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1" t="s">
        <v>8317</v>
      </c>
      <c r="R2619" t="s">
        <v>8353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51" customHeight="1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1" t="s">
        <v>8317</v>
      </c>
      <c r="R2620" t="s">
        <v>8353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51" customHeight="1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1" t="s">
        <v>8317</v>
      </c>
      <c r="R2621" t="s">
        <v>8353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51" customHeight="1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1" t="s">
        <v>8317</v>
      </c>
      <c r="R2622" t="s">
        <v>8353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51" customHeight="1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1" t="s">
        <v>8317</v>
      </c>
      <c r="R2623" t="s">
        <v>8353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51" customHeight="1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1" t="s">
        <v>8317</v>
      </c>
      <c r="R2624" t="s">
        <v>8353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51" customHeight="1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1" t="s">
        <v>8317</v>
      </c>
      <c r="R2625" t="s">
        <v>8353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51" customHeight="1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1" t="s">
        <v>8317</v>
      </c>
      <c r="R2626" t="s">
        <v>8353</v>
      </c>
      <c r="S2626" s="15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51" customHeight="1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s="11" t="s">
        <v>8317</v>
      </c>
      <c r="R2627" t="s">
        <v>8353</v>
      </c>
      <c r="S2627" s="15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51" customHeight="1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1" t="s">
        <v>8317</v>
      </c>
      <c r="R2628" t="s">
        <v>8353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51" customHeight="1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1" t="s">
        <v>8317</v>
      </c>
      <c r="R2629" t="s">
        <v>8353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51" customHeight="1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1" t="s">
        <v>8317</v>
      </c>
      <c r="R2630" t="s">
        <v>8353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51" customHeight="1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1" t="s">
        <v>8317</v>
      </c>
      <c r="R2631" t="s">
        <v>8353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51" customHeight="1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1" t="s">
        <v>8317</v>
      </c>
      <c r="R2632" t="s">
        <v>8353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51" customHeight="1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1" t="s">
        <v>8317</v>
      </c>
      <c r="R2633" t="s">
        <v>8353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51" customHeight="1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1" t="s">
        <v>8317</v>
      </c>
      <c r="R2634" t="s">
        <v>8353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51" customHeight="1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1" t="s">
        <v>8317</v>
      </c>
      <c r="R2635" t="s">
        <v>8353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51" customHeight="1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1" t="s">
        <v>8317</v>
      </c>
      <c r="R2636" t="s">
        <v>8353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51" customHeight="1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1" t="s">
        <v>8317</v>
      </c>
      <c r="R2637" t="s">
        <v>8353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51" customHeight="1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1" t="s">
        <v>8317</v>
      </c>
      <c r="R2638" t="s">
        <v>8353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51" customHeight="1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1" t="s">
        <v>8317</v>
      </c>
      <c r="R2639" t="s">
        <v>8353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51" customHeight="1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1" t="s">
        <v>8317</v>
      </c>
      <c r="R2640" t="s">
        <v>8353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51" customHeight="1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1" t="s">
        <v>8317</v>
      </c>
      <c r="R2641" t="s">
        <v>8353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51" customHeight="1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1" t="s">
        <v>8317</v>
      </c>
      <c r="R2642" t="s">
        <v>8353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51" customHeight="1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1" t="s">
        <v>8317</v>
      </c>
      <c r="R2643" t="s">
        <v>8353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51" customHeight="1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1" t="s">
        <v>8317</v>
      </c>
      <c r="R2644" t="s">
        <v>8353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51" customHeight="1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1" t="s">
        <v>8317</v>
      </c>
      <c r="R2645" t="s">
        <v>8353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51" customHeight="1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1" t="s">
        <v>8317</v>
      </c>
      <c r="R2646" t="s">
        <v>8353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51" customHeight="1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1" t="s">
        <v>8317</v>
      </c>
      <c r="R2647" t="s">
        <v>8353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51" customHeight="1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1" t="s">
        <v>8317</v>
      </c>
      <c r="R2648" t="s">
        <v>8353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51" customHeight="1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1" t="s">
        <v>8317</v>
      </c>
      <c r="R2649" t="s">
        <v>8353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51" customHeight="1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1" t="s">
        <v>8317</v>
      </c>
      <c r="R2650" t="s">
        <v>8353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51" customHeight="1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1" t="s">
        <v>8317</v>
      </c>
      <c r="R2651" t="s">
        <v>8353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51" customHeight="1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1" t="s">
        <v>8317</v>
      </c>
      <c r="R2652" t="s">
        <v>8353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51" customHeight="1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1" t="s">
        <v>8317</v>
      </c>
      <c r="R2653" t="s">
        <v>8353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51" customHeight="1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1" t="s">
        <v>8317</v>
      </c>
      <c r="R2654" t="s">
        <v>8353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51" customHeight="1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1" t="s">
        <v>8317</v>
      </c>
      <c r="R2655" t="s">
        <v>8353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51" customHeight="1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1" t="s">
        <v>8317</v>
      </c>
      <c r="R2656" t="s">
        <v>8353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ht="51" customHeight="1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1" t="s">
        <v>8317</v>
      </c>
      <c r="R2657" t="s">
        <v>8353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51" customHeight="1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1" t="s">
        <v>8317</v>
      </c>
      <c r="R2658" t="s">
        <v>8353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51" customHeight="1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1" t="s">
        <v>8317</v>
      </c>
      <c r="R2659" t="s">
        <v>8353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51" customHeight="1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1" t="s">
        <v>8317</v>
      </c>
      <c r="R2660" t="s">
        <v>8353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ht="51" customHeight="1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1" t="s">
        <v>8317</v>
      </c>
      <c r="R2661" t="s">
        <v>8353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51" customHeight="1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1" t="s">
        <v>8317</v>
      </c>
      <c r="R2662" t="s">
        <v>8353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51" customHeight="1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1" t="s">
        <v>8317</v>
      </c>
      <c r="R2663" t="s">
        <v>8354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51" customHeight="1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1" t="s">
        <v>8317</v>
      </c>
      <c r="R2664" t="s">
        <v>8354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51" customHeight="1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1" t="s">
        <v>8317</v>
      </c>
      <c r="R2665" t="s">
        <v>8354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51" customHeight="1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1" t="s">
        <v>8317</v>
      </c>
      <c r="R2666" t="s">
        <v>8354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51" customHeight="1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1" t="s">
        <v>8317</v>
      </c>
      <c r="R2667" t="s">
        <v>8354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51" customHeight="1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1" t="s">
        <v>8317</v>
      </c>
      <c r="R2668" t="s">
        <v>8354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51" customHeight="1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1" t="s">
        <v>8317</v>
      </c>
      <c r="R2669" t="s">
        <v>8354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51" customHeight="1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1" t="s">
        <v>8317</v>
      </c>
      <c r="R2670" t="s">
        <v>8354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51" customHeight="1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1" t="s">
        <v>8317</v>
      </c>
      <c r="R2671" t="s">
        <v>8354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51" customHeight="1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1" t="s">
        <v>8317</v>
      </c>
      <c r="R2672" t="s">
        <v>8354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51" customHeight="1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1" t="s">
        <v>8317</v>
      </c>
      <c r="R2673" t="s">
        <v>8354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51" customHeight="1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1" t="s">
        <v>8317</v>
      </c>
      <c r="R2674" t="s">
        <v>8354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51" customHeight="1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1" t="s">
        <v>8317</v>
      </c>
      <c r="R2675" t="s">
        <v>8354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51" customHeight="1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1" t="s">
        <v>8317</v>
      </c>
      <c r="R2676" t="s">
        <v>8354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51" customHeight="1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1" t="s">
        <v>8317</v>
      </c>
      <c r="R2677" t="s">
        <v>8354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51" customHeight="1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1" t="s">
        <v>8317</v>
      </c>
      <c r="R2678" t="s">
        <v>8354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51" customHeight="1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1" t="s">
        <v>8317</v>
      </c>
      <c r="R2679" t="s">
        <v>8354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51" customHeight="1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1" t="s">
        <v>8317</v>
      </c>
      <c r="R2680" t="s">
        <v>8354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51" customHeight="1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1" t="s">
        <v>8317</v>
      </c>
      <c r="R2681" t="s">
        <v>8354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ht="51" customHeight="1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1" t="s">
        <v>8317</v>
      </c>
      <c r="R2682" t="s">
        <v>8354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51" customHeight="1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1" t="s">
        <v>8334</v>
      </c>
      <c r="R2683" t="s">
        <v>8335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51" customHeight="1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1" t="s">
        <v>8334</v>
      </c>
      <c r="R2684" t="s">
        <v>8335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51" customHeight="1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1" t="s">
        <v>8334</v>
      </c>
      <c r="R2685" t="s">
        <v>8335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51" customHeight="1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1" t="s">
        <v>8334</v>
      </c>
      <c r="R2686" t="s">
        <v>8335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51" customHeight="1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1" t="s">
        <v>8334</v>
      </c>
      <c r="R2687" t="s">
        <v>8335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51" customHeight="1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1" t="s">
        <v>8334</v>
      </c>
      <c r="R2688" t="s">
        <v>8335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51" customHeight="1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1" t="s">
        <v>8334</v>
      </c>
      <c r="R2689" t="s">
        <v>8335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51" customHeight="1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1" t="s">
        <v>8334</v>
      </c>
      <c r="R2690" t="s">
        <v>8335</v>
      </c>
      <c r="S2690" s="15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51" customHeight="1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s="11" t="s">
        <v>8334</v>
      </c>
      <c r="R2691" t="s">
        <v>8335</v>
      </c>
      <c r="S2691" s="15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1" customHeight="1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1" t="s">
        <v>8334</v>
      </c>
      <c r="R2692" t="s">
        <v>8335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51" customHeight="1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1" t="s">
        <v>8334</v>
      </c>
      <c r="R2693" t="s">
        <v>8335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51" customHeight="1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1" t="s">
        <v>8334</v>
      </c>
      <c r="R2694" t="s">
        <v>8335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51" customHeight="1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1" t="s">
        <v>8334</v>
      </c>
      <c r="R2695" t="s">
        <v>8335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51" customHeight="1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1" t="s">
        <v>8334</v>
      </c>
      <c r="R2696" t="s">
        <v>8335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51" customHeight="1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1" t="s">
        <v>8334</v>
      </c>
      <c r="R2697" t="s">
        <v>8335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51" customHeight="1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1" t="s">
        <v>8334</v>
      </c>
      <c r="R2698" t="s">
        <v>8335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51" customHeight="1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1" t="s">
        <v>8334</v>
      </c>
      <c r="R2699" t="s">
        <v>8335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51" customHeight="1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1" t="s">
        <v>8334</v>
      </c>
      <c r="R2700" t="s">
        <v>8335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51" customHeight="1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1" t="s">
        <v>8334</v>
      </c>
      <c r="R2701" t="s">
        <v>8335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51" customHeight="1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1" t="s">
        <v>8334</v>
      </c>
      <c r="R2702" t="s">
        <v>8335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51" customHeight="1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1" t="s">
        <v>8315</v>
      </c>
      <c r="R2703" t="s">
        <v>8355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51" customHeight="1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1" t="s">
        <v>8315</v>
      </c>
      <c r="R2704" t="s">
        <v>8355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51" customHeight="1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1" t="s">
        <v>8315</v>
      </c>
      <c r="R2705" t="s">
        <v>8355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51" customHeight="1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1" t="s">
        <v>8315</v>
      </c>
      <c r="R2706" t="s">
        <v>8355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51" customHeight="1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1" t="s">
        <v>8315</v>
      </c>
      <c r="R2707" t="s">
        <v>8355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51" customHeight="1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1" t="s">
        <v>8315</v>
      </c>
      <c r="R2708" t="s">
        <v>8355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51" customHeight="1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1" t="s">
        <v>8315</v>
      </c>
      <c r="R2709" t="s">
        <v>8355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51" customHeight="1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1" t="s">
        <v>8315</v>
      </c>
      <c r="R2710" t="s">
        <v>8355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51" customHeight="1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1" t="s">
        <v>8315</v>
      </c>
      <c r="R2711" t="s">
        <v>8355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51" customHeight="1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1" t="s">
        <v>8315</v>
      </c>
      <c r="R2712" t="s">
        <v>8355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51" customHeight="1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1" t="s">
        <v>8315</v>
      </c>
      <c r="R2713" t="s">
        <v>8355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51" customHeight="1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1" t="s">
        <v>8315</v>
      </c>
      <c r="R2714" t="s">
        <v>8355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51" customHeight="1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1" t="s">
        <v>8315</v>
      </c>
      <c r="R2715" t="s">
        <v>8355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51" customHeight="1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1" t="s">
        <v>8315</v>
      </c>
      <c r="R2716" t="s">
        <v>8355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51" customHeight="1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1" t="s">
        <v>8315</v>
      </c>
      <c r="R2717" t="s">
        <v>8355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51" customHeight="1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1" t="s">
        <v>8315</v>
      </c>
      <c r="R2718" t="s">
        <v>8355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51" customHeight="1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1" t="s">
        <v>8315</v>
      </c>
      <c r="R2719" t="s">
        <v>8355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51" customHeight="1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1" t="s">
        <v>8315</v>
      </c>
      <c r="R2720" t="s">
        <v>8355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51" customHeight="1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1" t="s">
        <v>8315</v>
      </c>
      <c r="R2721" t="s">
        <v>8355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51" customHeight="1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1" t="s">
        <v>8315</v>
      </c>
      <c r="R2722" t="s">
        <v>8355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51" customHeight="1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1" t="s">
        <v>8317</v>
      </c>
      <c r="R2723" t="s">
        <v>8347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51" customHeight="1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1" t="s">
        <v>8317</v>
      </c>
      <c r="R2724" t="s">
        <v>8347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51" customHeight="1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1" t="s">
        <v>8317</v>
      </c>
      <c r="R2725" t="s">
        <v>8347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51" customHeight="1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1" t="s">
        <v>8317</v>
      </c>
      <c r="R2726" t="s">
        <v>8347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51" customHeight="1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1" t="s">
        <v>8317</v>
      </c>
      <c r="R2727" t="s">
        <v>8347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ht="51" customHeight="1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1" t="s">
        <v>8317</v>
      </c>
      <c r="R2728" t="s">
        <v>8347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51" customHeight="1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1" t="s">
        <v>8317</v>
      </c>
      <c r="R2729" t="s">
        <v>8347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51" customHeight="1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1" t="s">
        <v>8317</v>
      </c>
      <c r="R2730" t="s">
        <v>8347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51" customHeight="1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1" t="s">
        <v>8317</v>
      </c>
      <c r="R2731" t="s">
        <v>8347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51" customHeight="1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1" t="s">
        <v>8317</v>
      </c>
      <c r="R2732" t="s">
        <v>8347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51" customHeight="1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1" t="s">
        <v>8317</v>
      </c>
      <c r="R2733" t="s">
        <v>8347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51" customHeight="1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1" t="s">
        <v>8317</v>
      </c>
      <c r="R2734" t="s">
        <v>8347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51" customHeight="1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1" t="s">
        <v>8317</v>
      </c>
      <c r="R2735" t="s">
        <v>8347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51" customHeight="1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1" t="s">
        <v>8317</v>
      </c>
      <c r="R2736" t="s">
        <v>8347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51" customHeight="1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1" t="s">
        <v>8317</v>
      </c>
      <c r="R2737" t="s">
        <v>8347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51" customHeight="1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1" t="s">
        <v>8317</v>
      </c>
      <c r="R2738" t="s">
        <v>8347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51" customHeight="1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1" t="s">
        <v>8317</v>
      </c>
      <c r="R2739" t="s">
        <v>8347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51" customHeight="1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1" t="s">
        <v>8317</v>
      </c>
      <c r="R2740" t="s">
        <v>8347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51" customHeight="1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1" t="s">
        <v>8317</v>
      </c>
      <c r="R2741" t="s">
        <v>8347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51" customHeight="1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1" t="s">
        <v>8317</v>
      </c>
      <c r="R2742" t="s">
        <v>8347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51" customHeight="1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1" t="s">
        <v>8320</v>
      </c>
      <c r="R2743" t="s">
        <v>8356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51" customHeight="1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1" t="s">
        <v>8320</v>
      </c>
      <c r="R2744" t="s">
        <v>8356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51" customHeight="1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1" t="s">
        <v>8320</v>
      </c>
      <c r="R2745" t="s">
        <v>8356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51" customHeight="1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1" t="s">
        <v>8320</v>
      </c>
      <c r="R2746" t="s">
        <v>8356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51" customHeight="1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1" t="s">
        <v>8320</v>
      </c>
      <c r="R2747" t="s">
        <v>8356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51" customHeight="1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1" t="s">
        <v>8320</v>
      </c>
      <c r="R2748" t="s">
        <v>8356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51" customHeight="1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1" t="s">
        <v>8320</v>
      </c>
      <c r="R2749" t="s">
        <v>8356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51" customHeight="1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1" t="s">
        <v>8320</v>
      </c>
      <c r="R2750" t="s">
        <v>8356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51" customHeight="1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1" t="s">
        <v>8320</v>
      </c>
      <c r="R2751" t="s">
        <v>8356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51" customHeight="1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1" t="s">
        <v>8320</v>
      </c>
      <c r="R2752" t="s">
        <v>8356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51" customHeight="1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1" t="s">
        <v>8320</v>
      </c>
      <c r="R2753" t="s">
        <v>8356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51" customHeight="1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1" t="s">
        <v>8320</v>
      </c>
      <c r="R2754" t="s">
        <v>8356</v>
      </c>
      <c r="S2754" s="15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51" customHeight="1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s="11" t="s">
        <v>8320</v>
      </c>
      <c r="R2755" t="s">
        <v>8356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51" customHeight="1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1" t="s">
        <v>8320</v>
      </c>
      <c r="R2756" t="s">
        <v>8356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51" customHeight="1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1" t="s">
        <v>8320</v>
      </c>
      <c r="R2757" t="s">
        <v>8356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51" customHeight="1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1" t="s">
        <v>8320</v>
      </c>
      <c r="R2758" t="s">
        <v>8356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51" customHeight="1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1" t="s">
        <v>8320</v>
      </c>
      <c r="R2759" t="s">
        <v>8356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51" customHeight="1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1" t="s">
        <v>8320</v>
      </c>
      <c r="R2760" t="s">
        <v>8356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51" customHeight="1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1" t="s">
        <v>8320</v>
      </c>
      <c r="R2761" t="s">
        <v>8356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51" customHeight="1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1" t="s">
        <v>8320</v>
      </c>
      <c r="R2762" t="s">
        <v>8356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51" customHeight="1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1" t="s">
        <v>8320</v>
      </c>
      <c r="R2763" t="s">
        <v>8356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51" customHeight="1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1" t="s">
        <v>8320</v>
      </c>
      <c r="R2764" t="s">
        <v>8356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51" customHeight="1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1" t="s">
        <v>8320</v>
      </c>
      <c r="R2765" t="s">
        <v>8356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51" customHeight="1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1" t="s">
        <v>8320</v>
      </c>
      <c r="R2766" t="s">
        <v>8356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51" customHeight="1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1" t="s">
        <v>8320</v>
      </c>
      <c r="R2767" t="s">
        <v>8356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51" customHeight="1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1" t="s">
        <v>8320</v>
      </c>
      <c r="R2768" t="s">
        <v>8356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51" customHeight="1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1" t="s">
        <v>8320</v>
      </c>
      <c r="R2769" t="s">
        <v>8356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51" customHeight="1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1" t="s">
        <v>8320</v>
      </c>
      <c r="R2770" t="s">
        <v>8356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51" customHeight="1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1" t="s">
        <v>8320</v>
      </c>
      <c r="R2771" t="s">
        <v>8356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51" customHeight="1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1" t="s">
        <v>8320</v>
      </c>
      <c r="R2772" t="s">
        <v>8356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51" customHeight="1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1" t="s">
        <v>8320</v>
      </c>
      <c r="R2773" t="s">
        <v>8356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51" customHeight="1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1" t="s">
        <v>8320</v>
      </c>
      <c r="R2774" t="s">
        <v>8356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51" customHeight="1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1" t="s">
        <v>8320</v>
      </c>
      <c r="R2775" t="s">
        <v>8356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51" customHeight="1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1" t="s">
        <v>8320</v>
      </c>
      <c r="R2776" t="s">
        <v>8356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51" customHeight="1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1" t="s">
        <v>8320</v>
      </c>
      <c r="R2777" t="s">
        <v>8356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51" customHeight="1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1" t="s">
        <v>8320</v>
      </c>
      <c r="R2778" t="s">
        <v>8356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51" customHeight="1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1" t="s">
        <v>8320</v>
      </c>
      <c r="R2779" t="s">
        <v>8356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51" customHeight="1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1" t="s">
        <v>8320</v>
      </c>
      <c r="R2780" t="s">
        <v>8356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51" customHeight="1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1" t="s">
        <v>8320</v>
      </c>
      <c r="R2781" t="s">
        <v>8356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51" customHeight="1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1" t="s">
        <v>8320</v>
      </c>
      <c r="R2782" t="s">
        <v>8356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51" customHeight="1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1" t="s">
        <v>8315</v>
      </c>
      <c r="R2783" t="s">
        <v>8316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51" customHeight="1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1" t="s">
        <v>8315</v>
      </c>
      <c r="R2784" t="s">
        <v>8316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51" customHeight="1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1" t="s">
        <v>8315</v>
      </c>
      <c r="R2785" t="s">
        <v>8316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51" customHeight="1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1" t="s">
        <v>8315</v>
      </c>
      <c r="R2786" t="s">
        <v>8316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51" customHeight="1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1" t="s">
        <v>8315</v>
      </c>
      <c r="R2787" t="s">
        <v>8316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51" customHeight="1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1" t="s">
        <v>8315</v>
      </c>
      <c r="R2788" t="s">
        <v>8316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51" customHeight="1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1" t="s">
        <v>8315</v>
      </c>
      <c r="R2789" t="s">
        <v>8316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51" customHeight="1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1" t="s">
        <v>8315</v>
      </c>
      <c r="R2790" t="s">
        <v>8316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51" customHeight="1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1" t="s">
        <v>8315</v>
      </c>
      <c r="R2791" t="s">
        <v>8316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51" customHeight="1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1" t="s">
        <v>8315</v>
      </c>
      <c r="R2792" t="s">
        <v>8316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51" customHeight="1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1" t="s">
        <v>8315</v>
      </c>
      <c r="R2793" t="s">
        <v>8316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51" customHeight="1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1" t="s">
        <v>8315</v>
      </c>
      <c r="R2794" t="s">
        <v>8316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51" customHeight="1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1" t="s">
        <v>8315</v>
      </c>
      <c r="R2795" t="s">
        <v>8316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51" customHeight="1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1" t="s">
        <v>8315</v>
      </c>
      <c r="R2796" t="s">
        <v>8316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51" customHeight="1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1" t="s">
        <v>8315</v>
      </c>
      <c r="R2797" t="s">
        <v>8316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51" customHeight="1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1" t="s">
        <v>8315</v>
      </c>
      <c r="R2798" t="s">
        <v>8316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51" customHeight="1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1" t="s">
        <v>8315</v>
      </c>
      <c r="R2799" t="s">
        <v>8316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51" customHeight="1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1" t="s">
        <v>8315</v>
      </c>
      <c r="R2800" t="s">
        <v>8316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51" customHeight="1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1" t="s">
        <v>8315</v>
      </c>
      <c r="R2801" t="s">
        <v>8316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51" customHeight="1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1" t="s">
        <v>8315</v>
      </c>
      <c r="R2802" t="s">
        <v>8316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51" customHeight="1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1" t="s">
        <v>8315</v>
      </c>
      <c r="R2803" t="s">
        <v>8316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51" customHeight="1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1" t="s">
        <v>8315</v>
      </c>
      <c r="R2804" t="s">
        <v>8316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51" customHeight="1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1" t="s">
        <v>8315</v>
      </c>
      <c r="R2805" t="s">
        <v>8316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51" customHeight="1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1" t="s">
        <v>8315</v>
      </c>
      <c r="R2806" t="s">
        <v>8316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51" customHeight="1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1" t="s">
        <v>8315</v>
      </c>
      <c r="R2807" t="s">
        <v>8316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51" customHeight="1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1" t="s">
        <v>8315</v>
      </c>
      <c r="R2808" t="s">
        <v>8316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ht="51" customHeight="1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1" t="s">
        <v>8315</v>
      </c>
      <c r="R2809" t="s">
        <v>8316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51" customHeight="1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1" t="s">
        <v>8315</v>
      </c>
      <c r="R2810" t="s">
        <v>8316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51" customHeight="1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1" t="s">
        <v>8315</v>
      </c>
      <c r="R2811" t="s">
        <v>8316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51" customHeight="1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1" t="s">
        <v>8315</v>
      </c>
      <c r="R2812" t="s">
        <v>8316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51" customHeight="1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1" t="s">
        <v>8315</v>
      </c>
      <c r="R2813" t="s">
        <v>8316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51" customHeight="1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1" t="s">
        <v>8315</v>
      </c>
      <c r="R2814" t="s">
        <v>8316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51" customHeight="1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1" t="s">
        <v>8315</v>
      </c>
      <c r="R2815" t="s">
        <v>8316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51" customHeight="1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1" t="s">
        <v>8315</v>
      </c>
      <c r="R2816" t="s">
        <v>8316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51" customHeight="1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1" t="s">
        <v>8315</v>
      </c>
      <c r="R2817" t="s">
        <v>8316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51" customHeight="1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1" t="s">
        <v>8315</v>
      </c>
      <c r="R2818" t="s">
        <v>8316</v>
      </c>
      <c r="S2818" s="15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51" customHeight="1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IFERROR(ROUND(E2819/L2819,2),0)</f>
        <v>23.64</v>
      </c>
      <c r="Q2819" s="11" t="s">
        <v>8315</v>
      </c>
      <c r="R2819" t="s">
        <v>8316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51" customHeight="1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1" t="s">
        <v>8315</v>
      </c>
      <c r="R2820" t="s">
        <v>8316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51" customHeight="1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1" t="s">
        <v>8315</v>
      </c>
      <c r="R2821" t="s">
        <v>8316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51" customHeight="1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1" t="s">
        <v>8315</v>
      </c>
      <c r="R2822" t="s">
        <v>8316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51" customHeight="1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1" t="s">
        <v>8315</v>
      </c>
      <c r="R2823" t="s">
        <v>8316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51" customHeight="1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1" t="s">
        <v>8315</v>
      </c>
      <c r="R2824" t="s">
        <v>8316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51" customHeight="1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1" t="s">
        <v>8315</v>
      </c>
      <c r="R2825" t="s">
        <v>8316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51" customHeight="1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1" t="s">
        <v>8315</v>
      </c>
      <c r="R2826" t="s">
        <v>8316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51" customHeight="1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1" t="s">
        <v>8315</v>
      </c>
      <c r="R2827" t="s">
        <v>8316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51" customHeight="1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1" t="s">
        <v>8315</v>
      </c>
      <c r="R2828" t="s">
        <v>8316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51" customHeight="1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1" t="s">
        <v>8315</v>
      </c>
      <c r="R2829" t="s">
        <v>8316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51" customHeight="1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1" t="s">
        <v>8315</v>
      </c>
      <c r="R2830" t="s">
        <v>8316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51" customHeight="1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1" t="s">
        <v>8315</v>
      </c>
      <c r="R2831" t="s">
        <v>8316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51" customHeight="1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1" t="s">
        <v>8315</v>
      </c>
      <c r="R2832" t="s">
        <v>8316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51" customHeight="1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1" t="s">
        <v>8315</v>
      </c>
      <c r="R2833" t="s">
        <v>8316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51" customHeight="1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1" t="s">
        <v>8315</v>
      </c>
      <c r="R2834" t="s">
        <v>8316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ht="51" customHeight="1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1" t="s">
        <v>8315</v>
      </c>
      <c r="R2835" t="s">
        <v>8316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51" customHeight="1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1" t="s">
        <v>8315</v>
      </c>
      <c r="R2836" t="s">
        <v>8316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51" customHeight="1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1" t="s">
        <v>8315</v>
      </c>
      <c r="R2837" t="s">
        <v>8316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51" customHeight="1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1" t="s">
        <v>8315</v>
      </c>
      <c r="R2838" t="s">
        <v>8316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51" customHeight="1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1" t="s">
        <v>8315</v>
      </c>
      <c r="R2839" t="s">
        <v>8316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51" customHeight="1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1" t="s">
        <v>8315</v>
      </c>
      <c r="R2840" t="s">
        <v>8316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51" customHeight="1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1" t="s">
        <v>8315</v>
      </c>
      <c r="R2841" t="s">
        <v>8316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51" customHeight="1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1" t="s">
        <v>8315</v>
      </c>
      <c r="R2842" t="s">
        <v>8316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51" customHeight="1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1" t="s">
        <v>8315</v>
      </c>
      <c r="R2843" t="s">
        <v>8316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51" customHeight="1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1" t="s">
        <v>8315</v>
      </c>
      <c r="R2844" t="s">
        <v>8316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51" customHeight="1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1" t="s">
        <v>8315</v>
      </c>
      <c r="R2845" t="s">
        <v>8316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51" customHeight="1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1" t="s">
        <v>8315</v>
      </c>
      <c r="R2846" t="s">
        <v>8316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51" customHeight="1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1" t="s">
        <v>8315</v>
      </c>
      <c r="R2847" t="s">
        <v>8316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51" customHeight="1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1" t="s">
        <v>8315</v>
      </c>
      <c r="R2848" t="s">
        <v>8316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51" customHeight="1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1" t="s">
        <v>8315</v>
      </c>
      <c r="R2849" t="s">
        <v>8316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51" customHeight="1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1" t="s">
        <v>8315</v>
      </c>
      <c r="R2850" t="s">
        <v>8316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51" customHeight="1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1" t="s">
        <v>8315</v>
      </c>
      <c r="R2851" t="s">
        <v>8316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51" customHeight="1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1" t="s">
        <v>8315</v>
      </c>
      <c r="R2852" t="s">
        <v>8316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51" customHeight="1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1" t="s">
        <v>8315</v>
      </c>
      <c r="R2853" t="s">
        <v>8316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51" customHeight="1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1" t="s">
        <v>8315</v>
      </c>
      <c r="R2854" t="s">
        <v>8316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51" customHeight="1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1" t="s">
        <v>8315</v>
      </c>
      <c r="R2855" t="s">
        <v>8316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51" customHeight="1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1" t="s">
        <v>8315</v>
      </c>
      <c r="R2856" t="s">
        <v>8316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51" customHeight="1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1" t="s">
        <v>8315</v>
      </c>
      <c r="R2857" t="s">
        <v>8316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51" customHeight="1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1" t="s">
        <v>8315</v>
      </c>
      <c r="R2858" t="s">
        <v>8316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51" customHeight="1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1" t="s">
        <v>8315</v>
      </c>
      <c r="R2859" t="s">
        <v>8316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51" customHeight="1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1" t="s">
        <v>8315</v>
      </c>
      <c r="R2860" t="s">
        <v>8316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51" customHeight="1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1" t="s">
        <v>8315</v>
      </c>
      <c r="R2861" t="s">
        <v>8316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51" customHeight="1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1" t="s">
        <v>8315</v>
      </c>
      <c r="R2862" t="s">
        <v>8316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51" customHeight="1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1" t="s">
        <v>8315</v>
      </c>
      <c r="R2863" t="s">
        <v>8316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51" customHeight="1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1" t="s">
        <v>8315</v>
      </c>
      <c r="R2864" t="s">
        <v>8316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51" customHeight="1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1" t="s">
        <v>8315</v>
      </c>
      <c r="R2865" t="s">
        <v>8316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ht="51" customHeight="1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1" t="s">
        <v>8315</v>
      </c>
      <c r="R2866" t="s">
        <v>8316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51" customHeight="1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1" t="s">
        <v>8315</v>
      </c>
      <c r="R2867" t="s">
        <v>8316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51" customHeight="1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1" t="s">
        <v>8315</v>
      </c>
      <c r="R2868" t="s">
        <v>8316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51" customHeight="1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1" t="s">
        <v>8315</v>
      </c>
      <c r="R2869" t="s">
        <v>8316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51" customHeight="1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1" t="s">
        <v>8315</v>
      </c>
      <c r="R2870" t="s">
        <v>8316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51" customHeight="1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1" t="s">
        <v>8315</v>
      </c>
      <c r="R2871" t="s">
        <v>8316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51" customHeight="1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1" t="s">
        <v>8315</v>
      </c>
      <c r="R2872" t="s">
        <v>8316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51" customHeight="1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1" t="s">
        <v>8315</v>
      </c>
      <c r="R2873" t="s">
        <v>8316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51" customHeight="1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1" t="s">
        <v>8315</v>
      </c>
      <c r="R2874" t="s">
        <v>8316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51" customHeight="1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1" t="s">
        <v>8315</v>
      </c>
      <c r="R2875" t="s">
        <v>8316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51" customHeight="1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1" t="s">
        <v>8315</v>
      </c>
      <c r="R2876" t="s">
        <v>8316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51" customHeight="1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1" t="s">
        <v>8315</v>
      </c>
      <c r="R2877" t="s">
        <v>8316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51" customHeight="1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1" t="s">
        <v>8315</v>
      </c>
      <c r="R2878" t="s">
        <v>8316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51" customHeight="1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1" t="s">
        <v>8315</v>
      </c>
      <c r="R2879" t="s">
        <v>8316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51" customHeight="1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1" t="s">
        <v>8315</v>
      </c>
      <c r="R2880" t="s">
        <v>8316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51" customHeight="1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1" t="s">
        <v>8315</v>
      </c>
      <c r="R2881" t="s">
        <v>8316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51" customHeight="1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1" t="s">
        <v>8315</v>
      </c>
      <c r="R2882" t="s">
        <v>8316</v>
      </c>
      <c r="S2882" s="15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51" customHeight="1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IFERROR(ROUND(E2883/L2883,2),0)</f>
        <v>0</v>
      </c>
      <c r="Q2883" s="11" t="s">
        <v>8315</v>
      </c>
      <c r="R2883" t="s">
        <v>8316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51" customHeight="1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1" t="s">
        <v>8315</v>
      </c>
      <c r="R2884" t="s">
        <v>8316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51" customHeight="1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1" t="s">
        <v>8315</v>
      </c>
      <c r="R2885" t="s">
        <v>8316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51" customHeight="1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1" t="s">
        <v>8315</v>
      </c>
      <c r="R2886" t="s">
        <v>8316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51" customHeight="1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1" t="s">
        <v>8315</v>
      </c>
      <c r="R2887" t="s">
        <v>8316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51" customHeight="1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1" t="s">
        <v>8315</v>
      </c>
      <c r="R2888" t="s">
        <v>8316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51" customHeight="1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1" t="s">
        <v>8315</v>
      </c>
      <c r="R2889" t="s">
        <v>8316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51" customHeight="1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1" t="s">
        <v>8315</v>
      </c>
      <c r="R2890" t="s">
        <v>8316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51" customHeight="1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1" t="s">
        <v>8315</v>
      </c>
      <c r="R2891" t="s">
        <v>8316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51" customHeight="1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1" t="s">
        <v>8315</v>
      </c>
      <c r="R2892" t="s">
        <v>8316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51" customHeight="1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1" t="s">
        <v>8315</v>
      </c>
      <c r="R2893" t="s">
        <v>8316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51" customHeight="1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1" t="s">
        <v>8315</v>
      </c>
      <c r="R2894" t="s">
        <v>8316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ht="51" customHeight="1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1" t="s">
        <v>8315</v>
      </c>
      <c r="R2895" t="s">
        <v>8316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51" customHeight="1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1" t="s">
        <v>8315</v>
      </c>
      <c r="R2896" t="s">
        <v>8316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51" customHeight="1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1" t="s">
        <v>8315</v>
      </c>
      <c r="R2897" t="s">
        <v>8316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51" customHeight="1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1" t="s">
        <v>8315</v>
      </c>
      <c r="R2898" t="s">
        <v>8316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51" customHeight="1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1" t="s">
        <v>8315</v>
      </c>
      <c r="R2899" t="s">
        <v>8316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51" customHeight="1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1" t="s">
        <v>8315</v>
      </c>
      <c r="R2900" t="s">
        <v>8316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51" customHeight="1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1" t="s">
        <v>8315</v>
      </c>
      <c r="R2901" t="s">
        <v>8316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51" customHeight="1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1" t="s">
        <v>8315</v>
      </c>
      <c r="R2902" t="s">
        <v>8316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51" customHeight="1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1" t="s">
        <v>8315</v>
      </c>
      <c r="R2903" t="s">
        <v>8316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51" customHeight="1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1" t="s">
        <v>8315</v>
      </c>
      <c r="R2904" t="s">
        <v>8316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51" customHeight="1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1" t="s">
        <v>8315</v>
      </c>
      <c r="R2905" t="s">
        <v>8316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51" customHeight="1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1" t="s">
        <v>8315</v>
      </c>
      <c r="R2906" t="s">
        <v>8316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51" customHeight="1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1" t="s">
        <v>8315</v>
      </c>
      <c r="R2907" t="s">
        <v>8316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51" customHeight="1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1" t="s">
        <v>8315</v>
      </c>
      <c r="R2908" t="s">
        <v>8316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51" customHeight="1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1" t="s">
        <v>8315</v>
      </c>
      <c r="R2909" t="s">
        <v>8316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51" customHeight="1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1" t="s">
        <v>8315</v>
      </c>
      <c r="R2910" t="s">
        <v>8316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51" customHeight="1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1" t="s">
        <v>8315</v>
      </c>
      <c r="R2911" t="s">
        <v>8316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51" customHeight="1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1" t="s">
        <v>8315</v>
      </c>
      <c r="R2912" t="s">
        <v>8316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51" customHeight="1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1" t="s">
        <v>8315</v>
      </c>
      <c r="R2913" t="s">
        <v>8316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51" customHeight="1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1" t="s">
        <v>8315</v>
      </c>
      <c r="R2914" t="s">
        <v>8316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51" customHeight="1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1" t="s">
        <v>8315</v>
      </c>
      <c r="R2915" t="s">
        <v>8316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51" customHeight="1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1" t="s">
        <v>8315</v>
      </c>
      <c r="R2916" t="s">
        <v>8316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51" customHeight="1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1" t="s">
        <v>8315</v>
      </c>
      <c r="R2917" t="s">
        <v>8316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51" customHeight="1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1" t="s">
        <v>8315</v>
      </c>
      <c r="R2918" t="s">
        <v>8316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51" customHeight="1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1" t="s">
        <v>8315</v>
      </c>
      <c r="R2919" t="s">
        <v>8316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51" customHeight="1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1" t="s">
        <v>8315</v>
      </c>
      <c r="R2920" t="s">
        <v>8316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51" customHeight="1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1" t="s">
        <v>8315</v>
      </c>
      <c r="R2921" t="s">
        <v>8316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51" customHeight="1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1" t="s">
        <v>8315</v>
      </c>
      <c r="R2922" t="s">
        <v>8316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51" customHeight="1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1" t="s">
        <v>8315</v>
      </c>
      <c r="R2923" t="s">
        <v>8357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51" customHeight="1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1" t="s">
        <v>8315</v>
      </c>
      <c r="R2924" t="s">
        <v>8357</v>
      </c>
      <c r="S2924" s="15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51" customHeight="1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1" t="s">
        <v>8315</v>
      </c>
      <c r="R2925" t="s">
        <v>8357</v>
      </c>
      <c r="S2925" s="15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51" customHeight="1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1" t="s">
        <v>8315</v>
      </c>
      <c r="R2926" t="s">
        <v>8357</v>
      </c>
      <c r="S2926" s="15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51" customHeight="1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1" t="s">
        <v>8315</v>
      </c>
      <c r="R2927" t="s">
        <v>8357</v>
      </c>
      <c r="S2927" s="15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51" customHeight="1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1" t="s">
        <v>8315</v>
      </c>
      <c r="R2928" t="s">
        <v>8357</v>
      </c>
      <c r="S2928" s="15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51" customHeight="1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1" t="s">
        <v>8315</v>
      </c>
      <c r="R2929" t="s">
        <v>8357</v>
      </c>
      <c r="S2929" s="15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51" customHeight="1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1" t="s">
        <v>8315</v>
      </c>
      <c r="R2930" t="s">
        <v>8357</v>
      </c>
      <c r="S2930" s="15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51" customHeight="1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1" t="s">
        <v>8315</v>
      </c>
      <c r="R2931" t="s">
        <v>8357</v>
      </c>
      <c r="S2931" s="15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51" customHeight="1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1" t="s">
        <v>8315</v>
      </c>
      <c r="R2932" t="s">
        <v>8357</v>
      </c>
      <c r="S2932" s="15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51" customHeight="1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1" t="s">
        <v>8315</v>
      </c>
      <c r="R2933" t="s">
        <v>8357</v>
      </c>
      <c r="S2933" s="15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51" customHeight="1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1" t="s">
        <v>8315</v>
      </c>
      <c r="R2934" t="s">
        <v>8357</v>
      </c>
      <c r="S2934" s="15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51" customHeight="1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1" t="s">
        <v>8315</v>
      </c>
      <c r="R2935" t="s">
        <v>8357</v>
      </c>
      <c r="S2935" s="15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51" customHeight="1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1" t="s">
        <v>8315</v>
      </c>
      <c r="R2936" t="s">
        <v>8357</v>
      </c>
      <c r="S2936" s="15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51" customHeight="1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1" t="s">
        <v>8315</v>
      </c>
      <c r="R2937" t="s">
        <v>8357</v>
      </c>
      <c r="S2937" s="15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51" customHeight="1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1" t="s">
        <v>8315</v>
      </c>
      <c r="R2938" t="s">
        <v>8357</v>
      </c>
      <c r="S2938" s="15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51" customHeight="1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1" t="s">
        <v>8315</v>
      </c>
      <c r="R2939" t="s">
        <v>8357</v>
      </c>
      <c r="S2939" s="15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51" customHeight="1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1" t="s">
        <v>8315</v>
      </c>
      <c r="R2940" t="s">
        <v>8357</v>
      </c>
      <c r="S2940" s="15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51" customHeight="1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1" t="s">
        <v>8315</v>
      </c>
      <c r="R2941" t="s">
        <v>8357</v>
      </c>
      <c r="S2941" s="15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51" customHeight="1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1" t="s">
        <v>8315</v>
      </c>
      <c r="R2942" t="s">
        <v>8357</v>
      </c>
      <c r="S2942" s="15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51" customHeight="1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1" t="s">
        <v>8315</v>
      </c>
      <c r="R2943" t="s">
        <v>8355</v>
      </c>
      <c r="S2943" s="15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51" customHeight="1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1" t="s">
        <v>8315</v>
      </c>
      <c r="R2944" t="s">
        <v>8355</v>
      </c>
      <c r="S2944" s="15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51" customHeight="1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1" t="s">
        <v>8315</v>
      </c>
      <c r="R2945" t="s">
        <v>8355</v>
      </c>
      <c r="S2945" s="15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51" customHeight="1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1" t="s">
        <v>8315</v>
      </c>
      <c r="R2946" t="s">
        <v>8355</v>
      </c>
      <c r="S2946" s="15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51" customHeight="1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s="11" t="s">
        <v>8315</v>
      </c>
      <c r="R2947" t="s">
        <v>8355</v>
      </c>
      <c r="S2947" s="15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51" customHeight="1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1" t="s">
        <v>8315</v>
      </c>
      <c r="R2948" t="s">
        <v>8355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51" customHeight="1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1" t="s">
        <v>8315</v>
      </c>
      <c r="R2949" t="s">
        <v>8355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51" customHeight="1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1" t="s">
        <v>8315</v>
      </c>
      <c r="R2950" t="s">
        <v>8355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51" customHeight="1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1" t="s">
        <v>8315</v>
      </c>
      <c r="R2951" t="s">
        <v>8355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51" customHeight="1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1" t="s">
        <v>8315</v>
      </c>
      <c r="R2952" t="s">
        <v>8355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51" customHeight="1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1" t="s">
        <v>8315</v>
      </c>
      <c r="R2953" t="s">
        <v>8355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51" customHeight="1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1" t="s">
        <v>8315</v>
      </c>
      <c r="R2954" t="s">
        <v>8355</v>
      </c>
      <c r="S2954" s="15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51" customHeight="1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1" t="s">
        <v>8315</v>
      </c>
      <c r="R2955" t="s">
        <v>8355</v>
      </c>
      <c r="S2955" s="15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51" customHeight="1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1" t="s">
        <v>8315</v>
      </c>
      <c r="R2956" t="s">
        <v>8355</v>
      </c>
      <c r="S2956" s="15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51" customHeight="1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1" t="s">
        <v>8315</v>
      </c>
      <c r="R2957" t="s">
        <v>8355</v>
      </c>
      <c r="S2957" s="15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51" customHeight="1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1" t="s">
        <v>8315</v>
      </c>
      <c r="R2958" t="s">
        <v>8355</v>
      </c>
      <c r="S2958" s="15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51" customHeight="1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1" t="s">
        <v>8315</v>
      </c>
      <c r="R2959" t="s">
        <v>8355</v>
      </c>
      <c r="S2959" s="15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51" customHeight="1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1" t="s">
        <v>8315</v>
      </c>
      <c r="R2960" t="s">
        <v>8355</v>
      </c>
      <c r="S2960" s="15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51" customHeight="1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1" t="s">
        <v>8315</v>
      </c>
      <c r="R2961" t="s">
        <v>8355</v>
      </c>
      <c r="S2961" s="15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51" customHeight="1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1" t="s">
        <v>8315</v>
      </c>
      <c r="R2962" t="s">
        <v>8355</v>
      </c>
      <c r="S2962" s="15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51" customHeight="1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1" t="s">
        <v>8315</v>
      </c>
      <c r="R2963" t="s">
        <v>8316</v>
      </c>
      <c r="S2963" s="15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51" customHeight="1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1" t="s">
        <v>8315</v>
      </c>
      <c r="R2964" t="s">
        <v>8316</v>
      </c>
      <c r="S2964" s="15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51" customHeight="1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1" t="s">
        <v>8315</v>
      </c>
      <c r="R2965" t="s">
        <v>8316</v>
      </c>
      <c r="S2965" s="15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51" customHeight="1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1" t="s">
        <v>8315</v>
      </c>
      <c r="R2966" t="s">
        <v>8316</v>
      </c>
      <c r="S2966" s="15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51" customHeight="1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1" t="s">
        <v>8315</v>
      </c>
      <c r="R2967" t="s">
        <v>8316</v>
      </c>
      <c r="S2967" s="15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51" customHeight="1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1" t="s">
        <v>8315</v>
      </c>
      <c r="R2968" t="s">
        <v>8316</v>
      </c>
      <c r="S2968" s="15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51" customHeight="1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1" t="s">
        <v>8315</v>
      </c>
      <c r="R2969" t="s">
        <v>8316</v>
      </c>
      <c r="S2969" s="15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51" customHeight="1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1" t="s">
        <v>8315</v>
      </c>
      <c r="R2970" t="s">
        <v>8316</v>
      </c>
      <c r="S2970" s="15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51" customHeight="1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1" t="s">
        <v>8315</v>
      </c>
      <c r="R2971" t="s">
        <v>8316</v>
      </c>
      <c r="S2971" s="15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51" customHeight="1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1" t="s">
        <v>8315</v>
      </c>
      <c r="R2972" t="s">
        <v>8316</v>
      </c>
      <c r="S2972" s="15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51" customHeight="1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1" t="s">
        <v>8315</v>
      </c>
      <c r="R2973" t="s">
        <v>8316</v>
      </c>
      <c r="S2973" s="15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51" customHeight="1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1" t="s">
        <v>8315</v>
      </c>
      <c r="R2974" t="s">
        <v>8316</v>
      </c>
      <c r="S2974" s="15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51" customHeight="1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1" t="s">
        <v>8315</v>
      </c>
      <c r="R2975" t="s">
        <v>8316</v>
      </c>
      <c r="S2975" s="15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51" customHeight="1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1" t="s">
        <v>8315</v>
      </c>
      <c r="R2976" t="s">
        <v>8316</v>
      </c>
      <c r="S2976" s="15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51" customHeight="1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1" t="s">
        <v>8315</v>
      </c>
      <c r="R2977" t="s">
        <v>8316</v>
      </c>
      <c r="S2977" s="15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51" customHeight="1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1" t="s">
        <v>8315</v>
      </c>
      <c r="R2978" t="s">
        <v>8316</v>
      </c>
      <c r="S2978" s="15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51" customHeight="1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1" t="s">
        <v>8315</v>
      </c>
      <c r="R2979" t="s">
        <v>8316</v>
      </c>
      <c r="S2979" s="15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51" customHeight="1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1" t="s">
        <v>8315</v>
      </c>
      <c r="R2980" t="s">
        <v>8316</v>
      </c>
      <c r="S2980" s="15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51" customHeight="1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1" t="s">
        <v>8315</v>
      </c>
      <c r="R2981" t="s">
        <v>8316</v>
      </c>
      <c r="S2981" s="15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51" customHeight="1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1" t="s">
        <v>8315</v>
      </c>
      <c r="R2982" t="s">
        <v>8316</v>
      </c>
      <c r="S2982" s="15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51" customHeight="1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1" t="s">
        <v>8315</v>
      </c>
      <c r="R2983" t="s">
        <v>8355</v>
      </c>
      <c r="S2983" s="15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51" customHeight="1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1" t="s">
        <v>8315</v>
      </c>
      <c r="R2984" t="s">
        <v>8355</v>
      </c>
      <c r="S2984" s="15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51" customHeight="1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1" t="s">
        <v>8315</v>
      </c>
      <c r="R2985" t="s">
        <v>8355</v>
      </c>
      <c r="S2985" s="15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51" customHeight="1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1" t="s">
        <v>8315</v>
      </c>
      <c r="R2986" t="s">
        <v>8355</v>
      </c>
      <c r="S2986" s="15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51" customHeight="1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1" t="s">
        <v>8315</v>
      </c>
      <c r="R2987" t="s">
        <v>8355</v>
      </c>
      <c r="S2987" s="15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51" customHeight="1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1" t="s">
        <v>8315</v>
      </c>
      <c r="R2988" t="s">
        <v>8355</v>
      </c>
      <c r="S2988" s="15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51" customHeight="1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1" t="s">
        <v>8315</v>
      </c>
      <c r="R2989" t="s">
        <v>8355</v>
      </c>
      <c r="S2989" s="15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51" customHeight="1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1" t="s">
        <v>8315</v>
      </c>
      <c r="R2990" t="s">
        <v>8355</v>
      </c>
      <c r="S2990" s="15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ht="51" customHeight="1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1" t="s">
        <v>8315</v>
      </c>
      <c r="R2991" t="s">
        <v>8355</v>
      </c>
      <c r="S2991" s="15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51" customHeight="1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1" t="s">
        <v>8315</v>
      </c>
      <c r="R2992" t="s">
        <v>8355</v>
      </c>
      <c r="S2992" s="15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51" customHeight="1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1" t="s">
        <v>8315</v>
      </c>
      <c r="R2993" t="s">
        <v>8355</v>
      </c>
      <c r="S2993" s="15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51" customHeight="1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1" t="s">
        <v>8315</v>
      </c>
      <c r="R2994" t="s">
        <v>8355</v>
      </c>
      <c r="S2994" s="15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ht="51" customHeight="1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1" t="s">
        <v>8315</v>
      </c>
      <c r="R2995" t="s">
        <v>8355</v>
      </c>
      <c r="S2995" s="15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51" customHeight="1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1" t="s">
        <v>8315</v>
      </c>
      <c r="R2996" t="s">
        <v>8355</v>
      </c>
      <c r="S2996" s="15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51" customHeight="1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1" t="s">
        <v>8315</v>
      </c>
      <c r="R2997" t="s">
        <v>8355</v>
      </c>
      <c r="S2997" s="15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51" customHeight="1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1" t="s">
        <v>8315</v>
      </c>
      <c r="R2998" t="s">
        <v>8355</v>
      </c>
      <c r="S2998" s="15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51" customHeight="1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1" t="s">
        <v>8315</v>
      </c>
      <c r="R2999" t="s">
        <v>8355</v>
      </c>
      <c r="S2999" s="15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51" customHeight="1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1" t="s">
        <v>8315</v>
      </c>
      <c r="R3000" t="s">
        <v>8355</v>
      </c>
      <c r="S3000" s="15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51" customHeight="1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1" t="s">
        <v>8315</v>
      </c>
      <c r="R3001" t="s">
        <v>8355</v>
      </c>
      <c r="S3001" s="15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51" customHeight="1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1" t="s">
        <v>8315</v>
      </c>
      <c r="R3002" t="s">
        <v>8355</v>
      </c>
      <c r="S3002" s="15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51" customHeight="1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1" t="s">
        <v>8315</v>
      </c>
      <c r="R3003" t="s">
        <v>8355</v>
      </c>
      <c r="S3003" s="15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51" customHeight="1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1" t="s">
        <v>8315</v>
      </c>
      <c r="R3004" t="s">
        <v>8355</v>
      </c>
      <c r="S3004" s="15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51" customHeight="1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1" t="s">
        <v>8315</v>
      </c>
      <c r="R3005" t="s">
        <v>8355</v>
      </c>
      <c r="S3005" s="15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51" customHeight="1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1" t="s">
        <v>8315</v>
      </c>
      <c r="R3006" t="s">
        <v>8355</v>
      </c>
      <c r="S3006" s="15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51" customHeight="1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1" t="s">
        <v>8315</v>
      </c>
      <c r="R3007" t="s">
        <v>8355</v>
      </c>
      <c r="S3007" s="15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51" customHeight="1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1" t="s">
        <v>8315</v>
      </c>
      <c r="R3008" t="s">
        <v>8355</v>
      </c>
      <c r="S3008" s="15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51" customHeight="1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1" t="s">
        <v>8315</v>
      </c>
      <c r="R3009" t="s">
        <v>8355</v>
      </c>
      <c r="S3009" s="15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51" customHeight="1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1" t="s">
        <v>8315</v>
      </c>
      <c r="R3010" t="s">
        <v>8355</v>
      </c>
      <c r="S3010" s="15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51" customHeight="1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IFERROR(ROUND(E3011/L3011,2),0)</f>
        <v>233.9</v>
      </c>
      <c r="Q3011" s="11" t="s">
        <v>8315</v>
      </c>
      <c r="R3011" t="s">
        <v>8355</v>
      </c>
      <c r="S3011" s="15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51" customHeight="1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1" t="s">
        <v>8315</v>
      </c>
      <c r="R3012" t="s">
        <v>8355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51" customHeight="1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1" t="s">
        <v>8315</v>
      </c>
      <c r="R3013" t="s">
        <v>8355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51" customHeight="1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1" t="s">
        <v>8315</v>
      </c>
      <c r="R3014" t="s">
        <v>8355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51" customHeight="1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1" t="s">
        <v>8315</v>
      </c>
      <c r="R3015" t="s">
        <v>8355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51" customHeight="1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1" t="s">
        <v>8315</v>
      </c>
      <c r="R3016" t="s">
        <v>8355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51" customHeight="1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1" t="s">
        <v>8315</v>
      </c>
      <c r="R3017" t="s">
        <v>8355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51" customHeight="1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1" t="s">
        <v>8315</v>
      </c>
      <c r="R3018" t="s">
        <v>8355</v>
      </c>
      <c r="S3018" s="15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51" customHeight="1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1" t="s">
        <v>8315</v>
      </c>
      <c r="R3019" t="s">
        <v>8355</v>
      </c>
      <c r="S3019" s="15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51" customHeight="1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1" t="s">
        <v>8315</v>
      </c>
      <c r="R3020" t="s">
        <v>8355</v>
      </c>
      <c r="S3020" s="15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51" customHeight="1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1" t="s">
        <v>8315</v>
      </c>
      <c r="R3021" t="s">
        <v>8355</v>
      </c>
      <c r="S3021" s="15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51" customHeight="1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1" t="s">
        <v>8315</v>
      </c>
      <c r="R3022" t="s">
        <v>8355</v>
      </c>
      <c r="S3022" s="15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51" customHeight="1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1" t="s">
        <v>8315</v>
      </c>
      <c r="R3023" t="s">
        <v>8355</v>
      </c>
      <c r="S3023" s="15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51" customHeight="1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1" t="s">
        <v>8315</v>
      </c>
      <c r="R3024" t="s">
        <v>8355</v>
      </c>
      <c r="S3024" s="15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51" customHeight="1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1" t="s">
        <v>8315</v>
      </c>
      <c r="R3025" t="s">
        <v>8355</v>
      </c>
      <c r="S3025" s="15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51" customHeight="1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1" t="s">
        <v>8315</v>
      </c>
      <c r="R3026" t="s">
        <v>8355</v>
      </c>
      <c r="S3026" s="15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51" customHeight="1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1" t="s">
        <v>8315</v>
      </c>
      <c r="R3027" t="s">
        <v>8355</v>
      </c>
      <c r="S3027" s="15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51" customHeight="1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1" t="s">
        <v>8315</v>
      </c>
      <c r="R3028" t="s">
        <v>8355</v>
      </c>
      <c r="S3028" s="15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51" customHeight="1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1" t="s">
        <v>8315</v>
      </c>
      <c r="R3029" t="s">
        <v>8355</v>
      </c>
      <c r="S3029" s="15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51" customHeight="1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1" t="s">
        <v>8315</v>
      </c>
      <c r="R3030" t="s">
        <v>8355</v>
      </c>
      <c r="S3030" s="15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51" customHeight="1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1" t="s">
        <v>8315</v>
      </c>
      <c r="R3031" t="s">
        <v>8355</v>
      </c>
      <c r="S3031" s="15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51" customHeight="1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1" t="s">
        <v>8315</v>
      </c>
      <c r="R3032" t="s">
        <v>8355</v>
      </c>
      <c r="S3032" s="15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51" customHeight="1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1" t="s">
        <v>8315</v>
      </c>
      <c r="R3033" t="s">
        <v>8355</v>
      </c>
      <c r="S3033" s="15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51" customHeight="1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1" t="s">
        <v>8315</v>
      </c>
      <c r="R3034" t="s">
        <v>8355</v>
      </c>
      <c r="S3034" s="15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51" customHeight="1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1" t="s">
        <v>8315</v>
      </c>
      <c r="R3035" t="s">
        <v>8355</v>
      </c>
      <c r="S3035" s="15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51" customHeight="1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1" t="s">
        <v>8315</v>
      </c>
      <c r="R3036" t="s">
        <v>8355</v>
      </c>
      <c r="S3036" s="15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51" customHeight="1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1" t="s">
        <v>8315</v>
      </c>
      <c r="R3037" t="s">
        <v>8355</v>
      </c>
      <c r="S3037" s="15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51" customHeight="1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1" t="s">
        <v>8315</v>
      </c>
      <c r="R3038" t="s">
        <v>8355</v>
      </c>
      <c r="S3038" s="15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51" customHeight="1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1" t="s">
        <v>8315</v>
      </c>
      <c r="R3039" t="s">
        <v>8355</v>
      </c>
      <c r="S3039" s="15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51" customHeight="1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1" t="s">
        <v>8315</v>
      </c>
      <c r="R3040" t="s">
        <v>8355</v>
      </c>
      <c r="S3040" s="15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51" customHeight="1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1" t="s">
        <v>8315</v>
      </c>
      <c r="R3041" t="s">
        <v>8355</v>
      </c>
      <c r="S3041" s="15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51" customHeight="1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1" t="s">
        <v>8315</v>
      </c>
      <c r="R3042" t="s">
        <v>8355</v>
      </c>
      <c r="S3042" s="15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51" customHeight="1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1" t="s">
        <v>8315</v>
      </c>
      <c r="R3043" t="s">
        <v>8355</v>
      </c>
      <c r="S3043" s="15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51" customHeight="1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1" t="s">
        <v>8315</v>
      </c>
      <c r="R3044" t="s">
        <v>8355</v>
      </c>
      <c r="S3044" s="15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51" customHeight="1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1" t="s">
        <v>8315</v>
      </c>
      <c r="R3045" t="s">
        <v>8355</v>
      </c>
      <c r="S3045" s="15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51" customHeight="1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1" t="s">
        <v>8315</v>
      </c>
      <c r="R3046" t="s">
        <v>8355</v>
      </c>
      <c r="S3046" s="15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51" customHeight="1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1" t="s">
        <v>8315</v>
      </c>
      <c r="R3047" t="s">
        <v>8355</v>
      </c>
      <c r="S3047" s="15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51" customHeight="1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1" t="s">
        <v>8315</v>
      </c>
      <c r="R3048" t="s">
        <v>8355</v>
      </c>
      <c r="S3048" s="15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51" customHeight="1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1" t="s">
        <v>8315</v>
      </c>
      <c r="R3049" t="s">
        <v>8355</v>
      </c>
      <c r="S3049" s="15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51" customHeight="1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1" t="s">
        <v>8315</v>
      </c>
      <c r="R3050" t="s">
        <v>8355</v>
      </c>
      <c r="S3050" s="15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51" customHeight="1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1" t="s">
        <v>8315</v>
      </c>
      <c r="R3051" t="s">
        <v>8355</v>
      </c>
      <c r="S3051" s="15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51" customHeight="1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1" t="s">
        <v>8315</v>
      </c>
      <c r="R3052" t="s">
        <v>8355</v>
      </c>
      <c r="S3052" s="15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51" customHeight="1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1" t="s">
        <v>8315</v>
      </c>
      <c r="R3053" t="s">
        <v>8355</v>
      </c>
      <c r="S3053" s="15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51" customHeight="1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1" t="s">
        <v>8315</v>
      </c>
      <c r="R3054" t="s">
        <v>8355</v>
      </c>
      <c r="S3054" s="15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51" customHeight="1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1" t="s">
        <v>8315</v>
      </c>
      <c r="R3055" t="s">
        <v>8355</v>
      </c>
      <c r="S3055" s="15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51" customHeight="1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1" t="s">
        <v>8315</v>
      </c>
      <c r="R3056" t="s">
        <v>8355</v>
      </c>
      <c r="S3056" s="15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51" customHeight="1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1" t="s">
        <v>8315</v>
      </c>
      <c r="R3057" t="s">
        <v>8355</v>
      </c>
      <c r="S3057" s="15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51" customHeight="1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1" t="s">
        <v>8315</v>
      </c>
      <c r="R3058" t="s">
        <v>8355</v>
      </c>
      <c r="S3058" s="15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51" customHeight="1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1" t="s">
        <v>8315</v>
      </c>
      <c r="R3059" t="s">
        <v>8355</v>
      </c>
      <c r="S3059" s="15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51" customHeight="1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1" t="s">
        <v>8315</v>
      </c>
      <c r="R3060" t="s">
        <v>8355</v>
      </c>
      <c r="S3060" s="15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51" customHeight="1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1" t="s">
        <v>8315</v>
      </c>
      <c r="R3061" t="s">
        <v>8355</v>
      </c>
      <c r="S3061" s="15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51" customHeight="1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1" t="s">
        <v>8315</v>
      </c>
      <c r="R3062" t="s">
        <v>8355</v>
      </c>
      <c r="S3062" s="15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ht="51" customHeight="1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1" t="s">
        <v>8315</v>
      </c>
      <c r="R3063" t="s">
        <v>8355</v>
      </c>
      <c r="S3063" s="15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51" customHeight="1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1" t="s">
        <v>8315</v>
      </c>
      <c r="R3064" t="s">
        <v>8355</v>
      </c>
      <c r="S3064" s="15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51" customHeight="1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1" t="s">
        <v>8315</v>
      </c>
      <c r="R3065" t="s">
        <v>8355</v>
      </c>
      <c r="S3065" s="15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51" customHeight="1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1" t="s">
        <v>8315</v>
      </c>
      <c r="R3066" t="s">
        <v>8355</v>
      </c>
      <c r="S3066" s="15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51" customHeight="1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1" t="s">
        <v>8315</v>
      </c>
      <c r="R3067" t="s">
        <v>8355</v>
      </c>
      <c r="S3067" s="15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51" customHeight="1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1" t="s">
        <v>8315</v>
      </c>
      <c r="R3068" t="s">
        <v>8355</v>
      </c>
      <c r="S3068" s="15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51" customHeight="1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1" t="s">
        <v>8315</v>
      </c>
      <c r="R3069" t="s">
        <v>8355</v>
      </c>
      <c r="S3069" s="15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51" customHeight="1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1" t="s">
        <v>8315</v>
      </c>
      <c r="R3070" t="s">
        <v>8355</v>
      </c>
      <c r="S3070" s="15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51" customHeight="1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1" t="s">
        <v>8315</v>
      </c>
      <c r="R3071" t="s">
        <v>8355</v>
      </c>
      <c r="S3071" s="15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51" customHeight="1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1" t="s">
        <v>8315</v>
      </c>
      <c r="R3072" t="s">
        <v>8355</v>
      </c>
      <c r="S3072" s="15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51" customHeight="1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1" t="s">
        <v>8315</v>
      </c>
      <c r="R3073" t="s">
        <v>8355</v>
      </c>
      <c r="S3073" s="15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51" customHeight="1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1" t="s">
        <v>8315</v>
      </c>
      <c r="R3074" t="s">
        <v>8355</v>
      </c>
      <c r="S3074" s="15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51" customHeight="1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92.14</v>
      </c>
      <c r="Q3075" s="11" t="s">
        <v>8315</v>
      </c>
      <c r="R3075" t="s">
        <v>8355</v>
      </c>
      <c r="S3075" s="15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1" customHeight="1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1" t="s">
        <v>8315</v>
      </c>
      <c r="R3076" t="s">
        <v>8355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51" customHeight="1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1" t="s">
        <v>8315</v>
      </c>
      <c r="R3077" t="s">
        <v>8355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51" customHeight="1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1" t="s">
        <v>8315</v>
      </c>
      <c r="R3078" t="s">
        <v>8355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51" customHeight="1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1" t="s">
        <v>8315</v>
      </c>
      <c r="R3079" t="s">
        <v>8355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51" customHeight="1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1" t="s">
        <v>8315</v>
      </c>
      <c r="R3080" t="s">
        <v>8355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51" customHeight="1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1" t="s">
        <v>8315</v>
      </c>
      <c r="R3081" t="s">
        <v>8355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51" customHeight="1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1" t="s">
        <v>8315</v>
      </c>
      <c r="R3082" t="s">
        <v>8355</v>
      </c>
      <c r="S3082" s="15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51" customHeight="1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1" t="s">
        <v>8315</v>
      </c>
      <c r="R3083" t="s">
        <v>8355</v>
      </c>
      <c r="S3083" s="15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51" customHeight="1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1" t="s">
        <v>8315</v>
      </c>
      <c r="R3084" t="s">
        <v>8355</v>
      </c>
      <c r="S3084" s="15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51" customHeight="1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1" t="s">
        <v>8315</v>
      </c>
      <c r="R3085" t="s">
        <v>8355</v>
      </c>
      <c r="S3085" s="15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51" customHeight="1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1" t="s">
        <v>8315</v>
      </c>
      <c r="R3086" t="s">
        <v>8355</v>
      </c>
      <c r="S3086" s="15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51" customHeight="1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1" t="s">
        <v>8315</v>
      </c>
      <c r="R3087" t="s">
        <v>8355</v>
      </c>
      <c r="S3087" s="15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51" customHeight="1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1" t="s">
        <v>8315</v>
      </c>
      <c r="R3088" t="s">
        <v>8355</v>
      </c>
      <c r="S3088" s="15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51" customHeight="1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1" t="s">
        <v>8315</v>
      </c>
      <c r="R3089" t="s">
        <v>8355</v>
      </c>
      <c r="S3089" s="15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51" customHeight="1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1" t="s">
        <v>8315</v>
      </c>
      <c r="R3090" t="s">
        <v>8355</v>
      </c>
      <c r="S3090" s="15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51" customHeight="1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1" t="s">
        <v>8315</v>
      </c>
      <c r="R3091" t="s">
        <v>8355</v>
      </c>
      <c r="S3091" s="15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51" customHeight="1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1" t="s">
        <v>8315</v>
      </c>
      <c r="R3092" t="s">
        <v>8355</v>
      </c>
      <c r="S3092" s="15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51" customHeight="1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1" t="s">
        <v>8315</v>
      </c>
      <c r="R3093" t="s">
        <v>8355</v>
      </c>
      <c r="S3093" s="15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51" customHeight="1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1" t="s">
        <v>8315</v>
      </c>
      <c r="R3094" t="s">
        <v>8355</v>
      </c>
      <c r="S3094" s="15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51" customHeight="1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1" t="s">
        <v>8315</v>
      </c>
      <c r="R3095" t="s">
        <v>8355</v>
      </c>
      <c r="S3095" s="15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51" customHeight="1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1" t="s">
        <v>8315</v>
      </c>
      <c r="R3096" t="s">
        <v>8355</v>
      </c>
      <c r="S3096" s="15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51" customHeight="1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1" t="s">
        <v>8315</v>
      </c>
      <c r="R3097" t="s">
        <v>8355</v>
      </c>
      <c r="S3097" s="15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51" customHeight="1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1" t="s">
        <v>8315</v>
      </c>
      <c r="R3098" t="s">
        <v>8355</v>
      </c>
      <c r="S3098" s="15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51" customHeight="1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1" t="s">
        <v>8315</v>
      </c>
      <c r="R3099" t="s">
        <v>8355</v>
      </c>
      <c r="S3099" s="15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51" customHeight="1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1" t="s">
        <v>8315</v>
      </c>
      <c r="R3100" t="s">
        <v>8355</v>
      </c>
      <c r="S3100" s="15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51" customHeight="1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1" t="s">
        <v>8315</v>
      </c>
      <c r="R3101" t="s">
        <v>8355</v>
      </c>
      <c r="S3101" s="15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51" customHeight="1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1" t="s">
        <v>8315</v>
      </c>
      <c r="R3102" t="s">
        <v>8355</v>
      </c>
      <c r="S3102" s="15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51" customHeight="1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1" t="s">
        <v>8315</v>
      </c>
      <c r="R3103" t="s">
        <v>8355</v>
      </c>
      <c r="S3103" s="15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51" customHeight="1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1" t="s">
        <v>8315</v>
      </c>
      <c r="R3104" t="s">
        <v>8355</v>
      </c>
      <c r="S3104" s="15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51" customHeight="1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1" t="s">
        <v>8315</v>
      </c>
      <c r="R3105" t="s">
        <v>8355</v>
      </c>
      <c r="S3105" s="15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51" customHeight="1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1" t="s">
        <v>8315</v>
      </c>
      <c r="R3106" t="s">
        <v>8355</v>
      </c>
      <c r="S3106" s="15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51" customHeight="1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1" t="s">
        <v>8315</v>
      </c>
      <c r="R3107" t="s">
        <v>8355</v>
      </c>
      <c r="S3107" s="15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51" customHeight="1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1" t="s">
        <v>8315</v>
      </c>
      <c r="R3108" t="s">
        <v>8355</v>
      </c>
      <c r="S3108" s="15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51" customHeight="1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1" t="s">
        <v>8315</v>
      </c>
      <c r="R3109" t="s">
        <v>8355</v>
      </c>
      <c r="S3109" s="15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ht="51" customHeight="1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1" t="s">
        <v>8315</v>
      </c>
      <c r="R3110" t="s">
        <v>8355</v>
      </c>
      <c r="S3110" s="15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51" customHeight="1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1" t="s">
        <v>8315</v>
      </c>
      <c r="R3111" t="s">
        <v>8355</v>
      </c>
      <c r="S3111" s="15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51" customHeight="1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1" t="s">
        <v>8315</v>
      </c>
      <c r="R3112" t="s">
        <v>8355</v>
      </c>
      <c r="S3112" s="15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51" customHeight="1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1" t="s">
        <v>8315</v>
      </c>
      <c r="R3113" t="s">
        <v>8355</v>
      </c>
      <c r="S3113" s="15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51" customHeight="1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1" t="s">
        <v>8315</v>
      </c>
      <c r="R3114" t="s">
        <v>8355</v>
      </c>
      <c r="S3114" s="15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51" customHeight="1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1" t="s">
        <v>8315</v>
      </c>
      <c r="R3115" t="s">
        <v>8355</v>
      </c>
      <c r="S3115" s="15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51" customHeight="1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1" t="s">
        <v>8315</v>
      </c>
      <c r="R3116" t="s">
        <v>8355</v>
      </c>
      <c r="S3116" s="15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51" customHeight="1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1" t="s">
        <v>8315</v>
      </c>
      <c r="R3117" t="s">
        <v>8355</v>
      </c>
      <c r="S3117" s="15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51" customHeight="1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1" t="s">
        <v>8315</v>
      </c>
      <c r="R3118" t="s">
        <v>8355</v>
      </c>
      <c r="S3118" s="15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51" customHeight="1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1" t="s">
        <v>8315</v>
      </c>
      <c r="R3119" t="s">
        <v>8355</v>
      </c>
      <c r="S3119" s="15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51" customHeight="1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1" t="s">
        <v>8315</v>
      </c>
      <c r="R3120" t="s">
        <v>8355</v>
      </c>
      <c r="S3120" s="15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51" customHeight="1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1" t="s">
        <v>8315</v>
      </c>
      <c r="R3121" t="s">
        <v>8355</v>
      </c>
      <c r="S3121" s="15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51" customHeight="1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1" t="s">
        <v>8315</v>
      </c>
      <c r="R3122" t="s">
        <v>8355</v>
      </c>
      <c r="S3122" s="15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51" customHeight="1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1" t="s">
        <v>8315</v>
      </c>
      <c r="R3123" t="s">
        <v>8355</v>
      </c>
      <c r="S3123" s="15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ht="51" customHeight="1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1" t="s">
        <v>8315</v>
      </c>
      <c r="R3124" t="s">
        <v>8355</v>
      </c>
      <c r="S3124" s="15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51" customHeight="1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1" t="s">
        <v>8315</v>
      </c>
      <c r="R3125" t="s">
        <v>8355</v>
      </c>
      <c r="S3125" s="15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51" customHeight="1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1" t="s">
        <v>8315</v>
      </c>
      <c r="R3126" t="s">
        <v>8355</v>
      </c>
      <c r="S3126" s="15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ht="51" customHeight="1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1" t="s">
        <v>8315</v>
      </c>
      <c r="R3127" t="s">
        <v>8355</v>
      </c>
      <c r="S3127" s="15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51" customHeight="1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1" t="s">
        <v>8315</v>
      </c>
      <c r="R3128" t="s">
        <v>8355</v>
      </c>
      <c r="S3128" s="15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51" customHeight="1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1" t="s">
        <v>8315</v>
      </c>
      <c r="R3129" t="s">
        <v>8355</v>
      </c>
      <c r="S3129" s="15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51" customHeight="1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1" t="s">
        <v>8315</v>
      </c>
      <c r="R3130" t="s">
        <v>8316</v>
      </c>
      <c r="S3130" s="15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51" customHeight="1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1" t="s">
        <v>8315</v>
      </c>
      <c r="R3131" t="s">
        <v>8316</v>
      </c>
      <c r="S3131" s="15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51" customHeight="1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1" t="s">
        <v>8315</v>
      </c>
      <c r="R3132" t="s">
        <v>8316</v>
      </c>
      <c r="S3132" s="15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51" customHeight="1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1" t="s">
        <v>8315</v>
      </c>
      <c r="R3133" t="s">
        <v>8316</v>
      </c>
      <c r="S3133" s="15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51" customHeight="1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1" t="s">
        <v>8315</v>
      </c>
      <c r="R3134" t="s">
        <v>8316</v>
      </c>
      <c r="S3134" s="15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51" customHeight="1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1" t="s">
        <v>8315</v>
      </c>
      <c r="R3135" t="s">
        <v>8316</v>
      </c>
      <c r="S3135" s="15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51" customHeight="1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1" t="s">
        <v>8315</v>
      </c>
      <c r="R3136" t="s">
        <v>8316</v>
      </c>
      <c r="S3136" s="15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51" customHeight="1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1" t="s">
        <v>8315</v>
      </c>
      <c r="R3137" t="s">
        <v>8316</v>
      </c>
      <c r="S3137" s="15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51" customHeight="1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1" t="s">
        <v>8315</v>
      </c>
      <c r="R3138" t="s">
        <v>8316</v>
      </c>
      <c r="S3138" s="15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51" customHeight="1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IFERROR(ROUND(E3139/L3139,2),0)</f>
        <v>50</v>
      </c>
      <c r="Q3139" s="11" t="s">
        <v>8315</v>
      </c>
      <c r="R3139" t="s">
        <v>8316</v>
      </c>
      <c r="S3139" s="15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1" customHeight="1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1" t="s">
        <v>8315</v>
      </c>
      <c r="R3140" t="s">
        <v>8316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51" customHeight="1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1" t="s">
        <v>8315</v>
      </c>
      <c r="R3141" t="s">
        <v>8316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51" customHeight="1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1" t="s">
        <v>8315</v>
      </c>
      <c r="R3142" t="s">
        <v>8316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51" customHeight="1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1" t="s">
        <v>8315</v>
      </c>
      <c r="R3143" t="s">
        <v>8316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51" customHeight="1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1" t="s">
        <v>8315</v>
      </c>
      <c r="R3144" t="s">
        <v>8316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51" customHeight="1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1" t="s">
        <v>8315</v>
      </c>
      <c r="R3145" t="s">
        <v>8316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51" customHeight="1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1" t="s">
        <v>8315</v>
      </c>
      <c r="R3146" t="s">
        <v>8316</v>
      </c>
      <c r="S3146" s="15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51" customHeight="1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1" t="s">
        <v>8315</v>
      </c>
      <c r="R3147" t="s">
        <v>8316</v>
      </c>
      <c r="S3147" s="15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51" customHeight="1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1" t="s">
        <v>8315</v>
      </c>
      <c r="R3148" t="s">
        <v>8316</v>
      </c>
      <c r="S3148" s="15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51" customHeight="1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1" t="s">
        <v>8315</v>
      </c>
      <c r="R3149" t="s">
        <v>8316</v>
      </c>
      <c r="S3149" s="15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51" customHeight="1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1" t="s">
        <v>8315</v>
      </c>
      <c r="R3150" t="s">
        <v>8316</v>
      </c>
      <c r="S3150" s="15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51" customHeight="1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1" t="s">
        <v>8315</v>
      </c>
      <c r="R3151" t="s">
        <v>8316</v>
      </c>
      <c r="S3151" s="15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51" customHeight="1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1" t="s">
        <v>8315</v>
      </c>
      <c r="R3152" t="s">
        <v>8316</v>
      </c>
      <c r="S3152" s="15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51" customHeight="1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1" t="s">
        <v>8315</v>
      </c>
      <c r="R3153" t="s">
        <v>8316</v>
      </c>
      <c r="S3153" s="15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51" customHeight="1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1" t="s">
        <v>8315</v>
      </c>
      <c r="R3154" t="s">
        <v>8316</v>
      </c>
      <c r="S3154" s="15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51" customHeight="1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1" t="s">
        <v>8315</v>
      </c>
      <c r="R3155" t="s">
        <v>8316</v>
      </c>
      <c r="S3155" s="15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51" customHeight="1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1" t="s">
        <v>8315</v>
      </c>
      <c r="R3156" t="s">
        <v>8316</v>
      </c>
      <c r="S3156" s="15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51" customHeight="1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1" t="s">
        <v>8315</v>
      </c>
      <c r="R3157" t="s">
        <v>8316</v>
      </c>
      <c r="S3157" s="15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51" customHeight="1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1" t="s">
        <v>8315</v>
      </c>
      <c r="R3158" t="s">
        <v>8316</v>
      </c>
      <c r="S3158" s="15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51" customHeight="1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1" t="s">
        <v>8315</v>
      </c>
      <c r="R3159" t="s">
        <v>8316</v>
      </c>
      <c r="S3159" s="15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51" customHeight="1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1" t="s">
        <v>8315</v>
      </c>
      <c r="R3160" t="s">
        <v>8316</v>
      </c>
      <c r="S3160" s="15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51" customHeight="1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1" t="s">
        <v>8315</v>
      </c>
      <c r="R3161" t="s">
        <v>8316</v>
      </c>
      <c r="S3161" s="15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51" customHeight="1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1" t="s">
        <v>8315</v>
      </c>
      <c r="R3162" t="s">
        <v>8316</v>
      </c>
      <c r="S3162" s="15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51" customHeight="1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1" t="s">
        <v>8315</v>
      </c>
      <c r="R3163" t="s">
        <v>8316</v>
      </c>
      <c r="S3163" s="15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51" customHeight="1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1" t="s">
        <v>8315</v>
      </c>
      <c r="R3164" t="s">
        <v>8316</v>
      </c>
      <c r="S3164" s="15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51" customHeight="1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1" t="s">
        <v>8315</v>
      </c>
      <c r="R3165" t="s">
        <v>8316</v>
      </c>
      <c r="S3165" s="15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51" customHeight="1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1" t="s">
        <v>8315</v>
      </c>
      <c r="R3166" t="s">
        <v>8316</v>
      </c>
      <c r="S3166" s="15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51" customHeight="1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1" t="s">
        <v>8315</v>
      </c>
      <c r="R3167" t="s">
        <v>8316</v>
      </c>
      <c r="S3167" s="15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51" customHeight="1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1" t="s">
        <v>8315</v>
      </c>
      <c r="R3168" t="s">
        <v>8316</v>
      </c>
      <c r="S3168" s="15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51" customHeight="1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1" t="s">
        <v>8315</v>
      </c>
      <c r="R3169" t="s">
        <v>8316</v>
      </c>
      <c r="S3169" s="15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51" customHeight="1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1" t="s">
        <v>8315</v>
      </c>
      <c r="R3170" t="s">
        <v>8316</v>
      </c>
      <c r="S3170" s="15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51" customHeight="1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1" t="s">
        <v>8315</v>
      </c>
      <c r="R3171" t="s">
        <v>8316</v>
      </c>
      <c r="S3171" s="15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51" customHeight="1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1" t="s">
        <v>8315</v>
      </c>
      <c r="R3172" t="s">
        <v>8316</v>
      </c>
      <c r="S3172" s="15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51" customHeight="1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1" t="s">
        <v>8315</v>
      </c>
      <c r="R3173" t="s">
        <v>8316</v>
      </c>
      <c r="S3173" s="15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51" customHeight="1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1" t="s">
        <v>8315</v>
      </c>
      <c r="R3174" t="s">
        <v>8316</v>
      </c>
      <c r="S3174" s="15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51" customHeight="1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1" t="s">
        <v>8315</v>
      </c>
      <c r="R3175" t="s">
        <v>8316</v>
      </c>
      <c r="S3175" s="15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51" customHeight="1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1" t="s">
        <v>8315</v>
      </c>
      <c r="R3176" t="s">
        <v>8316</v>
      </c>
      <c r="S3176" s="15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51" customHeight="1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1" t="s">
        <v>8315</v>
      </c>
      <c r="R3177" t="s">
        <v>8316</v>
      </c>
      <c r="S3177" s="15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51" customHeight="1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1" t="s">
        <v>8315</v>
      </c>
      <c r="R3178" t="s">
        <v>8316</v>
      </c>
      <c r="S3178" s="15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51" customHeight="1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1" t="s">
        <v>8315</v>
      </c>
      <c r="R3179" t="s">
        <v>8316</v>
      </c>
      <c r="S3179" s="15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51" customHeight="1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1" t="s">
        <v>8315</v>
      </c>
      <c r="R3180" t="s">
        <v>8316</v>
      </c>
      <c r="S3180" s="15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51" customHeight="1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1" t="s">
        <v>8315</v>
      </c>
      <c r="R3181" t="s">
        <v>8316</v>
      </c>
      <c r="S3181" s="15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51" customHeight="1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1" t="s">
        <v>8315</v>
      </c>
      <c r="R3182" t="s">
        <v>8316</v>
      </c>
      <c r="S3182" s="15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51" customHeight="1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1" t="s">
        <v>8315</v>
      </c>
      <c r="R3183" t="s">
        <v>8316</v>
      </c>
      <c r="S3183" s="15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51" customHeight="1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1" t="s">
        <v>8315</v>
      </c>
      <c r="R3184" t="s">
        <v>8316</v>
      </c>
      <c r="S3184" s="15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51" customHeight="1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1" t="s">
        <v>8315</v>
      </c>
      <c r="R3185" t="s">
        <v>8316</v>
      </c>
      <c r="S3185" s="15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51" customHeight="1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1" t="s">
        <v>8315</v>
      </c>
      <c r="R3186" t="s">
        <v>8316</v>
      </c>
      <c r="S3186" s="15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51" customHeight="1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1" t="s">
        <v>8315</v>
      </c>
      <c r="R3187" t="s">
        <v>8316</v>
      </c>
      <c r="S3187" s="15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51" customHeight="1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1" t="s">
        <v>8315</v>
      </c>
      <c r="R3188" t="s">
        <v>8316</v>
      </c>
      <c r="S3188" s="15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51" customHeight="1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1" t="s">
        <v>8315</v>
      </c>
      <c r="R3189" t="s">
        <v>8316</v>
      </c>
      <c r="S3189" s="15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51" customHeight="1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1" t="s">
        <v>8315</v>
      </c>
      <c r="R3190" t="s">
        <v>8357</v>
      </c>
      <c r="S3190" s="15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51" customHeight="1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1" t="s">
        <v>8315</v>
      </c>
      <c r="R3191" t="s">
        <v>8357</v>
      </c>
      <c r="S3191" s="15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51" customHeight="1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1" t="s">
        <v>8315</v>
      </c>
      <c r="R3192" t="s">
        <v>8357</v>
      </c>
      <c r="S3192" s="15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51" customHeight="1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1" t="s">
        <v>8315</v>
      </c>
      <c r="R3193" t="s">
        <v>8357</v>
      </c>
      <c r="S3193" s="15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51" customHeight="1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1" t="s">
        <v>8315</v>
      </c>
      <c r="R3194" t="s">
        <v>8357</v>
      </c>
      <c r="S3194" s="15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51" customHeight="1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1" t="s">
        <v>8315</v>
      </c>
      <c r="R3195" t="s">
        <v>8357</v>
      </c>
      <c r="S3195" s="15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51" customHeight="1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1" t="s">
        <v>8315</v>
      </c>
      <c r="R3196" t="s">
        <v>8357</v>
      </c>
      <c r="S3196" s="15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51" customHeight="1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1" t="s">
        <v>8315</v>
      </c>
      <c r="R3197" t="s">
        <v>8357</v>
      </c>
      <c r="S3197" s="15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51" customHeight="1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1" t="s">
        <v>8315</v>
      </c>
      <c r="R3198" t="s">
        <v>8357</v>
      </c>
      <c r="S3198" s="15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51" customHeight="1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1" t="s">
        <v>8315</v>
      </c>
      <c r="R3199" t="s">
        <v>8357</v>
      </c>
      <c r="S3199" s="15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51" customHeight="1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1" t="s">
        <v>8315</v>
      </c>
      <c r="R3200" t="s">
        <v>8357</v>
      </c>
      <c r="S3200" s="15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51" customHeight="1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1" t="s">
        <v>8315</v>
      </c>
      <c r="R3201" t="s">
        <v>8357</v>
      </c>
      <c r="S3201" s="15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51" customHeight="1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1" t="s">
        <v>8315</v>
      </c>
      <c r="R3202" t="s">
        <v>8357</v>
      </c>
      <c r="S3202" s="15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51" customHeight="1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IFERROR(ROUND(E3203/L3203,2),0)</f>
        <v>12.5</v>
      </c>
      <c r="Q3203" s="11" t="s">
        <v>8315</v>
      </c>
      <c r="R3203" t="s">
        <v>8357</v>
      </c>
      <c r="S3203" s="15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51" customHeight="1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1" t="s">
        <v>8315</v>
      </c>
      <c r="R3204" t="s">
        <v>8357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51" customHeight="1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1" t="s">
        <v>8315</v>
      </c>
      <c r="R3205" t="s">
        <v>8357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51" customHeight="1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1" t="s">
        <v>8315</v>
      </c>
      <c r="R3206" t="s">
        <v>8357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51" customHeight="1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1" t="s">
        <v>8315</v>
      </c>
      <c r="R3207" t="s">
        <v>8357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51" customHeight="1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1" t="s">
        <v>8315</v>
      </c>
      <c r="R3208" t="s">
        <v>8357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51" customHeight="1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1" t="s">
        <v>8315</v>
      </c>
      <c r="R3209" t="s">
        <v>8357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51" customHeight="1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1" t="s">
        <v>8315</v>
      </c>
      <c r="R3210" t="s">
        <v>8316</v>
      </c>
      <c r="S3210" s="15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51" customHeight="1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1" t="s">
        <v>8315</v>
      </c>
      <c r="R3211" t="s">
        <v>8316</v>
      </c>
      <c r="S3211" s="15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51" customHeight="1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1" t="s">
        <v>8315</v>
      </c>
      <c r="R3212" t="s">
        <v>8316</v>
      </c>
      <c r="S3212" s="15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51" customHeight="1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1" t="s">
        <v>8315</v>
      </c>
      <c r="R3213" t="s">
        <v>8316</v>
      </c>
      <c r="S3213" s="15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51" customHeight="1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1" t="s">
        <v>8315</v>
      </c>
      <c r="R3214" t="s">
        <v>8316</v>
      </c>
      <c r="S3214" s="15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51" customHeight="1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1" t="s">
        <v>8315</v>
      </c>
      <c r="R3215" t="s">
        <v>8316</v>
      </c>
      <c r="S3215" s="15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51" customHeight="1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1" t="s">
        <v>8315</v>
      </c>
      <c r="R3216" t="s">
        <v>8316</v>
      </c>
      <c r="S3216" s="15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51" customHeight="1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1" t="s">
        <v>8315</v>
      </c>
      <c r="R3217" t="s">
        <v>8316</v>
      </c>
      <c r="S3217" s="15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51" customHeight="1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1" t="s">
        <v>8315</v>
      </c>
      <c r="R3218" t="s">
        <v>8316</v>
      </c>
      <c r="S3218" s="15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51" customHeight="1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1" t="s">
        <v>8315</v>
      </c>
      <c r="R3219" t="s">
        <v>8316</v>
      </c>
      <c r="S3219" s="15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51" customHeight="1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1" t="s">
        <v>8315</v>
      </c>
      <c r="R3220" t="s">
        <v>8316</v>
      </c>
      <c r="S3220" s="15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51" customHeight="1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1" t="s">
        <v>8315</v>
      </c>
      <c r="R3221" t="s">
        <v>8316</v>
      </c>
      <c r="S3221" s="15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51" customHeight="1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1" t="s">
        <v>8315</v>
      </c>
      <c r="R3222" t="s">
        <v>8316</v>
      </c>
      <c r="S3222" s="15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51" customHeight="1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1" t="s">
        <v>8315</v>
      </c>
      <c r="R3223" t="s">
        <v>8316</v>
      </c>
      <c r="S3223" s="15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51" customHeight="1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1" t="s">
        <v>8315</v>
      </c>
      <c r="R3224" t="s">
        <v>8316</v>
      </c>
      <c r="S3224" s="15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51" customHeight="1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1" t="s">
        <v>8315</v>
      </c>
      <c r="R3225" t="s">
        <v>8316</v>
      </c>
      <c r="S3225" s="15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51" customHeight="1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1" t="s">
        <v>8315</v>
      </c>
      <c r="R3226" t="s">
        <v>8316</v>
      </c>
      <c r="S3226" s="15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51" customHeight="1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1" t="s">
        <v>8315</v>
      </c>
      <c r="R3227" t="s">
        <v>8316</v>
      </c>
      <c r="S3227" s="15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51" customHeight="1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1" t="s">
        <v>8315</v>
      </c>
      <c r="R3228" t="s">
        <v>8316</v>
      </c>
      <c r="S3228" s="15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51" customHeight="1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1" t="s">
        <v>8315</v>
      </c>
      <c r="R3229" t="s">
        <v>8316</v>
      </c>
      <c r="S3229" s="15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51" customHeight="1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1" t="s">
        <v>8315</v>
      </c>
      <c r="R3230" t="s">
        <v>8316</v>
      </c>
      <c r="S3230" s="15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51" customHeight="1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1" t="s">
        <v>8315</v>
      </c>
      <c r="R3231" t="s">
        <v>8316</v>
      </c>
      <c r="S3231" s="15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51" customHeight="1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1" t="s">
        <v>8315</v>
      </c>
      <c r="R3232" t="s">
        <v>8316</v>
      </c>
      <c r="S3232" s="15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51" customHeight="1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1" t="s">
        <v>8315</v>
      </c>
      <c r="R3233" t="s">
        <v>8316</v>
      </c>
      <c r="S3233" s="15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51" customHeight="1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1" t="s">
        <v>8315</v>
      </c>
      <c r="R3234" t="s">
        <v>8316</v>
      </c>
      <c r="S3234" s="15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51" customHeight="1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1" t="s">
        <v>8315</v>
      </c>
      <c r="R3235" t="s">
        <v>8316</v>
      </c>
      <c r="S3235" s="15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51" customHeight="1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1" t="s">
        <v>8315</v>
      </c>
      <c r="R3236" t="s">
        <v>8316</v>
      </c>
      <c r="S3236" s="15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51" customHeight="1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1" t="s">
        <v>8315</v>
      </c>
      <c r="R3237" t="s">
        <v>8316</v>
      </c>
      <c r="S3237" s="15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51" customHeight="1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1" t="s">
        <v>8315</v>
      </c>
      <c r="R3238" t="s">
        <v>8316</v>
      </c>
      <c r="S3238" s="15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51" customHeight="1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1" t="s">
        <v>8315</v>
      </c>
      <c r="R3239" t="s">
        <v>8316</v>
      </c>
      <c r="S3239" s="15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51" customHeight="1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1" t="s">
        <v>8315</v>
      </c>
      <c r="R3240" t="s">
        <v>8316</v>
      </c>
      <c r="S3240" s="15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51" customHeight="1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1" t="s">
        <v>8315</v>
      </c>
      <c r="R3241" t="s">
        <v>8316</v>
      </c>
      <c r="S3241" s="15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51" customHeight="1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1" t="s">
        <v>8315</v>
      </c>
      <c r="R3242" t="s">
        <v>8316</v>
      </c>
      <c r="S3242" s="15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51" customHeight="1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1" t="s">
        <v>8315</v>
      </c>
      <c r="R3243" t="s">
        <v>8316</v>
      </c>
      <c r="S3243" s="15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51" customHeight="1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1" t="s">
        <v>8315</v>
      </c>
      <c r="R3244" t="s">
        <v>8316</v>
      </c>
      <c r="S3244" s="15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51" customHeight="1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1" t="s">
        <v>8315</v>
      </c>
      <c r="R3245" t="s">
        <v>8316</v>
      </c>
      <c r="S3245" s="15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51" customHeight="1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1" t="s">
        <v>8315</v>
      </c>
      <c r="R3246" t="s">
        <v>8316</v>
      </c>
      <c r="S3246" s="15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51" customHeight="1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1" t="s">
        <v>8315</v>
      </c>
      <c r="R3247" t="s">
        <v>8316</v>
      </c>
      <c r="S3247" s="15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51" customHeight="1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1" t="s">
        <v>8315</v>
      </c>
      <c r="R3248" t="s">
        <v>8316</v>
      </c>
      <c r="S3248" s="15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51" customHeight="1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1" t="s">
        <v>8315</v>
      </c>
      <c r="R3249" t="s">
        <v>8316</v>
      </c>
      <c r="S3249" s="15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51" customHeight="1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1" t="s">
        <v>8315</v>
      </c>
      <c r="R3250" t="s">
        <v>8316</v>
      </c>
      <c r="S3250" s="15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51" customHeight="1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1" t="s">
        <v>8315</v>
      </c>
      <c r="R3251" t="s">
        <v>8316</v>
      </c>
      <c r="S3251" s="15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51" customHeight="1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1" t="s">
        <v>8315</v>
      </c>
      <c r="R3252" t="s">
        <v>8316</v>
      </c>
      <c r="S3252" s="15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51" customHeight="1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1" t="s">
        <v>8315</v>
      </c>
      <c r="R3253" t="s">
        <v>8316</v>
      </c>
      <c r="S3253" s="15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51" customHeight="1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1" t="s">
        <v>8315</v>
      </c>
      <c r="R3254" t="s">
        <v>8316</v>
      </c>
      <c r="S3254" s="15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51" customHeight="1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1" t="s">
        <v>8315</v>
      </c>
      <c r="R3255" t="s">
        <v>8316</v>
      </c>
      <c r="S3255" s="15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51" customHeight="1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1" t="s">
        <v>8315</v>
      </c>
      <c r="R3256" t="s">
        <v>8316</v>
      </c>
      <c r="S3256" s="15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51" customHeight="1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1" t="s">
        <v>8315</v>
      </c>
      <c r="R3257" t="s">
        <v>8316</v>
      </c>
      <c r="S3257" s="15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51" customHeight="1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1" t="s">
        <v>8315</v>
      </c>
      <c r="R3258" t="s">
        <v>8316</v>
      </c>
      <c r="S3258" s="15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51" customHeight="1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1" t="s">
        <v>8315</v>
      </c>
      <c r="R3259" t="s">
        <v>8316</v>
      </c>
      <c r="S3259" s="15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51" customHeight="1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1" t="s">
        <v>8315</v>
      </c>
      <c r="R3260" t="s">
        <v>8316</v>
      </c>
      <c r="S3260" s="15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51" customHeight="1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1" t="s">
        <v>8315</v>
      </c>
      <c r="R3261" t="s">
        <v>8316</v>
      </c>
      <c r="S3261" s="15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51" customHeight="1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1" t="s">
        <v>8315</v>
      </c>
      <c r="R3262" t="s">
        <v>8316</v>
      </c>
      <c r="S3262" s="15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51" customHeight="1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1" t="s">
        <v>8315</v>
      </c>
      <c r="R3263" t="s">
        <v>8316</v>
      </c>
      <c r="S3263" s="15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51" customHeight="1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1" t="s">
        <v>8315</v>
      </c>
      <c r="R3264" t="s">
        <v>8316</v>
      </c>
      <c r="S3264" s="15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51" customHeight="1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1" t="s">
        <v>8315</v>
      </c>
      <c r="R3265" t="s">
        <v>8316</v>
      </c>
      <c r="S3265" s="15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51" customHeight="1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1" t="s">
        <v>8315</v>
      </c>
      <c r="R3266" t="s">
        <v>8316</v>
      </c>
      <c r="S3266" s="15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51" customHeight="1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IFERROR(ROUND(E3267/L3267,2),0)</f>
        <v>70.290000000000006</v>
      </c>
      <c r="Q3267" s="11" t="s">
        <v>8315</v>
      </c>
      <c r="R3267" t="s">
        <v>8316</v>
      </c>
      <c r="S3267" s="15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51" customHeight="1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1" t="s">
        <v>8315</v>
      </c>
      <c r="R3268" t="s">
        <v>8316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51" customHeight="1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1" t="s">
        <v>8315</v>
      </c>
      <c r="R3269" t="s">
        <v>8316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51" customHeight="1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1" t="s">
        <v>8315</v>
      </c>
      <c r="R3270" t="s">
        <v>8316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51" customHeight="1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1" t="s">
        <v>8315</v>
      </c>
      <c r="R3271" t="s">
        <v>8316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51" customHeight="1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1" t="s">
        <v>8315</v>
      </c>
      <c r="R3272" t="s">
        <v>8316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ht="51" customHeight="1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1" t="s">
        <v>8315</v>
      </c>
      <c r="R3273" t="s">
        <v>8316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51" customHeight="1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1" t="s">
        <v>8315</v>
      </c>
      <c r="R3274" t="s">
        <v>8316</v>
      </c>
      <c r="S3274" s="15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51" customHeight="1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1" t="s">
        <v>8315</v>
      </c>
      <c r="R3275" t="s">
        <v>8316</v>
      </c>
      <c r="S3275" s="15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51" customHeight="1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1" t="s">
        <v>8315</v>
      </c>
      <c r="R3276" t="s">
        <v>8316</v>
      </c>
      <c r="S3276" s="15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51" customHeight="1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1" t="s">
        <v>8315</v>
      </c>
      <c r="R3277" t="s">
        <v>8316</v>
      </c>
      <c r="S3277" s="15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51" customHeight="1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1" t="s">
        <v>8315</v>
      </c>
      <c r="R3278" t="s">
        <v>8316</v>
      </c>
      <c r="S3278" s="15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51" customHeight="1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1" t="s">
        <v>8315</v>
      </c>
      <c r="R3279" t="s">
        <v>8316</v>
      </c>
      <c r="S3279" s="15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51" customHeight="1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1" t="s">
        <v>8315</v>
      </c>
      <c r="R3280" t="s">
        <v>8316</v>
      </c>
      <c r="S3280" s="15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51" customHeight="1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1" t="s">
        <v>8315</v>
      </c>
      <c r="R3281" t="s">
        <v>8316</v>
      </c>
      <c r="S3281" s="15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51" customHeight="1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1" t="s">
        <v>8315</v>
      </c>
      <c r="R3282" t="s">
        <v>8316</v>
      </c>
      <c r="S3282" s="15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51" customHeight="1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1" t="s">
        <v>8315</v>
      </c>
      <c r="R3283" t="s">
        <v>8316</v>
      </c>
      <c r="S3283" s="15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51" customHeight="1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1" t="s">
        <v>8315</v>
      </c>
      <c r="R3284" t="s">
        <v>8316</v>
      </c>
      <c r="S3284" s="15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51" customHeight="1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1" t="s">
        <v>8315</v>
      </c>
      <c r="R3285" t="s">
        <v>8316</v>
      </c>
      <c r="S3285" s="15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51" customHeight="1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1" t="s">
        <v>8315</v>
      </c>
      <c r="R3286" t="s">
        <v>8316</v>
      </c>
      <c r="S3286" s="15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ht="51" customHeight="1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1" t="s">
        <v>8315</v>
      </c>
      <c r="R3287" t="s">
        <v>8316</v>
      </c>
      <c r="S3287" s="15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51" customHeight="1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1" t="s">
        <v>8315</v>
      </c>
      <c r="R3288" t="s">
        <v>8316</v>
      </c>
      <c r="S3288" s="15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51" customHeight="1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1" t="s">
        <v>8315</v>
      </c>
      <c r="R3289" t="s">
        <v>8316</v>
      </c>
      <c r="S3289" s="15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51" customHeight="1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1" t="s">
        <v>8315</v>
      </c>
      <c r="R3290" t="s">
        <v>8316</v>
      </c>
      <c r="S3290" s="15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51" customHeight="1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1" t="s">
        <v>8315</v>
      </c>
      <c r="R3291" t="s">
        <v>8316</v>
      </c>
      <c r="S3291" s="15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51" customHeight="1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1" t="s">
        <v>8315</v>
      </c>
      <c r="R3292" t="s">
        <v>8316</v>
      </c>
      <c r="S3292" s="15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51" customHeight="1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1" t="s">
        <v>8315</v>
      </c>
      <c r="R3293" t="s">
        <v>8316</v>
      </c>
      <c r="S3293" s="15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51" customHeight="1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1" t="s">
        <v>8315</v>
      </c>
      <c r="R3294" t="s">
        <v>8316</v>
      </c>
      <c r="S3294" s="15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51" customHeight="1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1" t="s">
        <v>8315</v>
      </c>
      <c r="R3295" t="s">
        <v>8316</v>
      </c>
      <c r="S3295" s="15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51" customHeight="1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1" t="s">
        <v>8315</v>
      </c>
      <c r="R3296" t="s">
        <v>8316</v>
      </c>
      <c r="S3296" s="15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51" customHeight="1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1" t="s">
        <v>8315</v>
      </c>
      <c r="R3297" t="s">
        <v>8316</v>
      </c>
      <c r="S3297" s="15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51" customHeight="1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1" t="s">
        <v>8315</v>
      </c>
      <c r="R3298" t="s">
        <v>8316</v>
      </c>
      <c r="S3298" s="15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51" customHeight="1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1" t="s">
        <v>8315</v>
      </c>
      <c r="R3299" t="s">
        <v>8316</v>
      </c>
      <c r="S3299" s="15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51" customHeight="1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1" t="s">
        <v>8315</v>
      </c>
      <c r="R3300" t="s">
        <v>8316</v>
      </c>
      <c r="S3300" s="15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51" customHeight="1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1" t="s">
        <v>8315</v>
      </c>
      <c r="R3301" t="s">
        <v>8316</v>
      </c>
      <c r="S3301" s="15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51" customHeight="1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1" t="s">
        <v>8315</v>
      </c>
      <c r="R3302" t="s">
        <v>8316</v>
      </c>
      <c r="S3302" s="15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51" customHeight="1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1" t="s">
        <v>8315</v>
      </c>
      <c r="R3303" t="s">
        <v>8316</v>
      </c>
      <c r="S3303" s="15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ht="51" customHeight="1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1" t="s">
        <v>8315</v>
      </c>
      <c r="R3304" t="s">
        <v>8316</v>
      </c>
      <c r="S3304" s="15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51" customHeight="1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1" t="s">
        <v>8315</v>
      </c>
      <c r="R3305" t="s">
        <v>8316</v>
      </c>
      <c r="S3305" s="15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51" customHeight="1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1" t="s">
        <v>8315</v>
      </c>
      <c r="R3306" t="s">
        <v>8316</v>
      </c>
      <c r="S3306" s="15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51" customHeight="1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1" t="s">
        <v>8315</v>
      </c>
      <c r="R3307" t="s">
        <v>8316</v>
      </c>
      <c r="S3307" s="15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51" customHeight="1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1" t="s">
        <v>8315</v>
      </c>
      <c r="R3308" t="s">
        <v>8316</v>
      </c>
      <c r="S3308" s="15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51" customHeight="1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1" t="s">
        <v>8315</v>
      </c>
      <c r="R3309" t="s">
        <v>8316</v>
      </c>
      <c r="S3309" s="15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51" customHeight="1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1" t="s">
        <v>8315</v>
      </c>
      <c r="R3310" t="s">
        <v>8316</v>
      </c>
      <c r="S3310" s="15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51" customHeight="1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1" t="s">
        <v>8315</v>
      </c>
      <c r="R3311" t="s">
        <v>8316</v>
      </c>
      <c r="S3311" s="15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51" customHeight="1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1" t="s">
        <v>8315</v>
      </c>
      <c r="R3312" t="s">
        <v>8316</v>
      </c>
      <c r="S3312" s="15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51" customHeight="1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1" t="s">
        <v>8315</v>
      </c>
      <c r="R3313" t="s">
        <v>8316</v>
      </c>
      <c r="S3313" s="15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51" customHeight="1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1" t="s">
        <v>8315</v>
      </c>
      <c r="R3314" t="s">
        <v>8316</v>
      </c>
      <c r="S3314" s="15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51" customHeight="1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1" t="s">
        <v>8315</v>
      </c>
      <c r="R3315" t="s">
        <v>8316</v>
      </c>
      <c r="S3315" s="15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51" customHeight="1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1" t="s">
        <v>8315</v>
      </c>
      <c r="R3316" t="s">
        <v>8316</v>
      </c>
      <c r="S3316" s="15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51" customHeight="1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1" t="s">
        <v>8315</v>
      </c>
      <c r="R3317" t="s">
        <v>8316</v>
      </c>
      <c r="S3317" s="15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51" customHeight="1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1" t="s">
        <v>8315</v>
      </c>
      <c r="R3318" t="s">
        <v>8316</v>
      </c>
      <c r="S3318" s="15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51" customHeight="1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1" t="s">
        <v>8315</v>
      </c>
      <c r="R3319" t="s">
        <v>8316</v>
      </c>
      <c r="S3319" s="15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51" customHeight="1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1" t="s">
        <v>8315</v>
      </c>
      <c r="R3320" t="s">
        <v>8316</v>
      </c>
      <c r="S3320" s="15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51" customHeight="1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1" t="s">
        <v>8315</v>
      </c>
      <c r="R3321" t="s">
        <v>8316</v>
      </c>
      <c r="S3321" s="15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51" customHeight="1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1" t="s">
        <v>8315</v>
      </c>
      <c r="R3322" t="s">
        <v>8316</v>
      </c>
      <c r="S3322" s="15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51" customHeight="1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1" t="s">
        <v>8315</v>
      </c>
      <c r="R3323" t="s">
        <v>8316</v>
      </c>
      <c r="S3323" s="15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51" customHeight="1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1" t="s">
        <v>8315</v>
      </c>
      <c r="R3324" t="s">
        <v>8316</v>
      </c>
      <c r="S3324" s="15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51" customHeight="1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1" t="s">
        <v>8315</v>
      </c>
      <c r="R3325" t="s">
        <v>8316</v>
      </c>
      <c r="S3325" s="15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51" customHeight="1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1" t="s">
        <v>8315</v>
      </c>
      <c r="R3326" t="s">
        <v>8316</v>
      </c>
      <c r="S3326" s="15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51" customHeight="1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1" t="s">
        <v>8315</v>
      </c>
      <c r="R3327" t="s">
        <v>8316</v>
      </c>
      <c r="S3327" s="15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51" customHeight="1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1" t="s">
        <v>8315</v>
      </c>
      <c r="R3328" t="s">
        <v>8316</v>
      </c>
      <c r="S3328" s="15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51" customHeight="1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1" t="s">
        <v>8315</v>
      </c>
      <c r="R3329" t="s">
        <v>8316</v>
      </c>
      <c r="S3329" s="15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51" customHeight="1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1" t="s">
        <v>8315</v>
      </c>
      <c r="R3330" t="s">
        <v>8316</v>
      </c>
      <c r="S3330" s="15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51" customHeight="1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IFERROR(ROUND(E3331/L3331,2),0)</f>
        <v>44.92</v>
      </c>
      <c r="Q3331" s="11" t="s">
        <v>8315</v>
      </c>
      <c r="R3331" t="s">
        <v>8316</v>
      </c>
      <c r="S3331" s="15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51" customHeight="1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1" t="s">
        <v>8315</v>
      </c>
      <c r="R3332" t="s">
        <v>8316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51" customHeight="1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1" t="s">
        <v>8315</v>
      </c>
      <c r="R3333" t="s">
        <v>8316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51" customHeight="1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1" t="s">
        <v>8315</v>
      </c>
      <c r="R3334" t="s">
        <v>8316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51" customHeight="1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1" t="s">
        <v>8315</v>
      </c>
      <c r="R3335" t="s">
        <v>8316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51" customHeight="1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1" t="s">
        <v>8315</v>
      </c>
      <c r="R3336" t="s">
        <v>8316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51" customHeight="1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1" t="s">
        <v>8315</v>
      </c>
      <c r="R3337" t="s">
        <v>8316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51" customHeight="1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1" t="s">
        <v>8315</v>
      </c>
      <c r="R3338" t="s">
        <v>8316</v>
      </c>
      <c r="S3338" s="15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51" customHeight="1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1" t="s">
        <v>8315</v>
      </c>
      <c r="R3339" t="s">
        <v>8316</v>
      </c>
      <c r="S3339" s="15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51" customHeight="1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1" t="s">
        <v>8315</v>
      </c>
      <c r="R3340" t="s">
        <v>8316</v>
      </c>
      <c r="S3340" s="15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51" customHeight="1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1" t="s">
        <v>8315</v>
      </c>
      <c r="R3341" t="s">
        <v>8316</v>
      </c>
      <c r="S3341" s="15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51" customHeight="1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1" t="s">
        <v>8315</v>
      </c>
      <c r="R3342" t="s">
        <v>8316</v>
      </c>
      <c r="S3342" s="15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51" customHeight="1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1" t="s">
        <v>8315</v>
      </c>
      <c r="R3343" t="s">
        <v>8316</v>
      </c>
      <c r="S3343" s="15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51" customHeight="1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1" t="s">
        <v>8315</v>
      </c>
      <c r="R3344" t="s">
        <v>8316</v>
      </c>
      <c r="S3344" s="15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51" customHeight="1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1" t="s">
        <v>8315</v>
      </c>
      <c r="R3345" t="s">
        <v>8316</v>
      </c>
      <c r="S3345" s="15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51" customHeight="1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1" t="s">
        <v>8315</v>
      </c>
      <c r="R3346" t="s">
        <v>8316</v>
      </c>
      <c r="S3346" s="15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51" customHeight="1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1" t="s">
        <v>8315</v>
      </c>
      <c r="R3347" t="s">
        <v>8316</v>
      </c>
      <c r="S3347" s="15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51" customHeight="1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1" t="s">
        <v>8315</v>
      </c>
      <c r="R3348" t="s">
        <v>8316</v>
      </c>
      <c r="S3348" s="15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51" customHeight="1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1" t="s">
        <v>8315</v>
      </c>
      <c r="R3349" t="s">
        <v>8316</v>
      </c>
      <c r="S3349" s="15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51" customHeight="1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1" t="s">
        <v>8315</v>
      </c>
      <c r="R3350" t="s">
        <v>8316</v>
      </c>
      <c r="S3350" s="15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51" customHeight="1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1" t="s">
        <v>8315</v>
      </c>
      <c r="R3351" t="s">
        <v>8316</v>
      </c>
      <c r="S3351" s="15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51" customHeight="1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1" t="s">
        <v>8315</v>
      </c>
      <c r="R3352" t="s">
        <v>8316</v>
      </c>
      <c r="S3352" s="15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51" customHeight="1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1" t="s">
        <v>8315</v>
      </c>
      <c r="R3353" t="s">
        <v>8316</v>
      </c>
      <c r="S3353" s="15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51" customHeight="1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1" t="s">
        <v>8315</v>
      </c>
      <c r="R3354" t="s">
        <v>8316</v>
      </c>
      <c r="S3354" s="15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51" customHeight="1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1" t="s">
        <v>8315</v>
      </c>
      <c r="R3355" t="s">
        <v>8316</v>
      </c>
      <c r="S3355" s="15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51" customHeight="1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1" t="s">
        <v>8315</v>
      </c>
      <c r="R3356" t="s">
        <v>8316</v>
      </c>
      <c r="S3356" s="15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51" customHeight="1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1" t="s">
        <v>8315</v>
      </c>
      <c r="R3357" t="s">
        <v>8316</v>
      </c>
      <c r="S3357" s="15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51" customHeight="1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1" t="s">
        <v>8315</v>
      </c>
      <c r="R3358" t="s">
        <v>8316</v>
      </c>
      <c r="S3358" s="15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51" customHeight="1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1" t="s">
        <v>8315</v>
      </c>
      <c r="R3359" t="s">
        <v>8316</v>
      </c>
      <c r="S3359" s="15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51" customHeight="1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1" t="s">
        <v>8315</v>
      </c>
      <c r="R3360" t="s">
        <v>8316</v>
      </c>
      <c r="S3360" s="15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51" customHeight="1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1" t="s">
        <v>8315</v>
      </c>
      <c r="R3361" t="s">
        <v>8316</v>
      </c>
      <c r="S3361" s="15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51" customHeight="1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1" t="s">
        <v>8315</v>
      </c>
      <c r="R3362" t="s">
        <v>8316</v>
      </c>
      <c r="S3362" s="15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51" customHeight="1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1" t="s">
        <v>8315</v>
      </c>
      <c r="R3363" t="s">
        <v>8316</v>
      </c>
      <c r="S3363" s="15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51" customHeight="1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1" t="s">
        <v>8315</v>
      </c>
      <c r="R3364" t="s">
        <v>8316</v>
      </c>
      <c r="S3364" s="15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51" customHeight="1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1" t="s">
        <v>8315</v>
      </c>
      <c r="R3365" t="s">
        <v>8316</v>
      </c>
      <c r="S3365" s="15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51" customHeight="1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1" t="s">
        <v>8315</v>
      </c>
      <c r="R3366" t="s">
        <v>8316</v>
      </c>
      <c r="S3366" s="15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51" customHeight="1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1" t="s">
        <v>8315</v>
      </c>
      <c r="R3367" t="s">
        <v>8316</v>
      </c>
      <c r="S3367" s="15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51" customHeight="1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1" t="s">
        <v>8315</v>
      </c>
      <c r="R3368" t="s">
        <v>8316</v>
      </c>
      <c r="S3368" s="15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51" customHeight="1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1" t="s">
        <v>8315</v>
      </c>
      <c r="R3369" t="s">
        <v>8316</v>
      </c>
      <c r="S3369" s="15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51" customHeight="1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1" t="s">
        <v>8315</v>
      </c>
      <c r="R3370" t="s">
        <v>8316</v>
      </c>
      <c r="S3370" s="15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51" customHeight="1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1" t="s">
        <v>8315</v>
      </c>
      <c r="R3371" t="s">
        <v>8316</v>
      </c>
      <c r="S3371" s="15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51" customHeight="1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1" t="s">
        <v>8315</v>
      </c>
      <c r="R3372" t="s">
        <v>8316</v>
      </c>
      <c r="S3372" s="15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51" customHeight="1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1" t="s">
        <v>8315</v>
      </c>
      <c r="R3373" t="s">
        <v>8316</v>
      </c>
      <c r="S3373" s="15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51" customHeight="1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1" t="s">
        <v>8315</v>
      </c>
      <c r="R3374" t="s">
        <v>8316</v>
      </c>
      <c r="S3374" s="15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51" customHeight="1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1" t="s">
        <v>8315</v>
      </c>
      <c r="R3375" t="s">
        <v>8316</v>
      </c>
      <c r="S3375" s="15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51" customHeight="1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1" t="s">
        <v>8315</v>
      </c>
      <c r="R3376" t="s">
        <v>8316</v>
      </c>
      <c r="S3376" s="15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51" customHeight="1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1" t="s">
        <v>8315</v>
      </c>
      <c r="R3377" t="s">
        <v>8316</v>
      </c>
      <c r="S3377" s="15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51" customHeight="1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1" t="s">
        <v>8315</v>
      </c>
      <c r="R3378" t="s">
        <v>8316</v>
      </c>
      <c r="S3378" s="15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51" customHeight="1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1" t="s">
        <v>8315</v>
      </c>
      <c r="R3379" t="s">
        <v>8316</v>
      </c>
      <c r="S3379" s="15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51" customHeight="1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1" t="s">
        <v>8315</v>
      </c>
      <c r="R3380" t="s">
        <v>8316</v>
      </c>
      <c r="S3380" s="15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51" customHeight="1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1" t="s">
        <v>8315</v>
      </c>
      <c r="R3381" t="s">
        <v>8316</v>
      </c>
      <c r="S3381" s="15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51" customHeight="1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1" t="s">
        <v>8315</v>
      </c>
      <c r="R3382" t="s">
        <v>8316</v>
      </c>
      <c r="S3382" s="15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51" customHeight="1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1" t="s">
        <v>8315</v>
      </c>
      <c r="R3383" t="s">
        <v>8316</v>
      </c>
      <c r="S3383" s="15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51" customHeight="1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1" t="s">
        <v>8315</v>
      </c>
      <c r="R3384" t="s">
        <v>8316</v>
      </c>
      <c r="S3384" s="15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51" customHeight="1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1" t="s">
        <v>8315</v>
      </c>
      <c r="R3385" t="s">
        <v>8316</v>
      </c>
      <c r="S3385" s="15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51" customHeight="1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1" t="s">
        <v>8315</v>
      </c>
      <c r="R3386" t="s">
        <v>8316</v>
      </c>
      <c r="S3386" s="15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51" customHeight="1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1" t="s">
        <v>8315</v>
      </c>
      <c r="R3387" t="s">
        <v>8316</v>
      </c>
      <c r="S3387" s="15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51" customHeight="1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1" t="s">
        <v>8315</v>
      </c>
      <c r="R3388" t="s">
        <v>8316</v>
      </c>
      <c r="S3388" s="15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51" customHeight="1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1" t="s">
        <v>8315</v>
      </c>
      <c r="R3389" t="s">
        <v>8316</v>
      </c>
      <c r="S3389" s="15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51" customHeight="1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1" t="s">
        <v>8315</v>
      </c>
      <c r="R3390" t="s">
        <v>8316</v>
      </c>
      <c r="S3390" s="15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51" customHeight="1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1" t="s">
        <v>8315</v>
      </c>
      <c r="R3391" t="s">
        <v>8316</v>
      </c>
      <c r="S3391" s="15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51" customHeight="1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1" t="s">
        <v>8315</v>
      </c>
      <c r="R3392" t="s">
        <v>8316</v>
      </c>
      <c r="S3392" s="15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51" customHeight="1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1" t="s">
        <v>8315</v>
      </c>
      <c r="R3393" t="s">
        <v>8316</v>
      </c>
      <c r="S3393" s="15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51" customHeight="1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1" t="s">
        <v>8315</v>
      </c>
      <c r="R3394" t="s">
        <v>8316</v>
      </c>
      <c r="S3394" s="15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51" customHeight="1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IFERROR(ROUND(E3395/L3395,2),0)</f>
        <v>36.07</v>
      </c>
      <c r="Q3395" s="11" t="s">
        <v>8315</v>
      </c>
      <c r="R3395" t="s">
        <v>8316</v>
      </c>
      <c r="S3395" s="15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51" customHeight="1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1" t="s">
        <v>8315</v>
      </c>
      <c r="R3396" t="s">
        <v>8316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51" customHeight="1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1" t="s">
        <v>8315</v>
      </c>
      <c r="R3397" t="s">
        <v>8316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51" customHeight="1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1" t="s">
        <v>8315</v>
      </c>
      <c r="R3398" t="s">
        <v>8316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51" customHeight="1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1" t="s">
        <v>8315</v>
      </c>
      <c r="R3399" t="s">
        <v>8316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51" customHeight="1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1" t="s">
        <v>8315</v>
      </c>
      <c r="R3400" t="s">
        <v>8316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51" customHeight="1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1" t="s">
        <v>8315</v>
      </c>
      <c r="R3401" t="s">
        <v>8316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51" customHeight="1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1" t="s">
        <v>8315</v>
      </c>
      <c r="R3402" t="s">
        <v>8316</v>
      </c>
      <c r="S3402" s="15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51" customHeight="1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1" t="s">
        <v>8315</v>
      </c>
      <c r="R3403" t="s">
        <v>8316</v>
      </c>
      <c r="S3403" s="15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51" customHeight="1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1" t="s">
        <v>8315</v>
      </c>
      <c r="R3404" t="s">
        <v>8316</v>
      </c>
      <c r="S3404" s="15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51" customHeight="1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1" t="s">
        <v>8315</v>
      </c>
      <c r="R3405" t="s">
        <v>8316</v>
      </c>
      <c r="S3405" s="15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51" customHeight="1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1" t="s">
        <v>8315</v>
      </c>
      <c r="R3406" t="s">
        <v>8316</v>
      </c>
      <c r="S3406" s="15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51" customHeight="1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1" t="s">
        <v>8315</v>
      </c>
      <c r="R3407" t="s">
        <v>8316</v>
      </c>
      <c r="S3407" s="15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51" customHeight="1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1" t="s">
        <v>8315</v>
      </c>
      <c r="R3408" t="s">
        <v>8316</v>
      </c>
      <c r="S3408" s="15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51" customHeight="1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1" t="s">
        <v>8315</v>
      </c>
      <c r="R3409" t="s">
        <v>8316</v>
      </c>
      <c r="S3409" s="15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51" customHeight="1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1" t="s">
        <v>8315</v>
      </c>
      <c r="R3410" t="s">
        <v>8316</v>
      </c>
      <c r="S3410" s="15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51" customHeight="1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1" t="s">
        <v>8315</v>
      </c>
      <c r="R3411" t="s">
        <v>8316</v>
      </c>
      <c r="S3411" s="15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51" customHeight="1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1" t="s">
        <v>8315</v>
      </c>
      <c r="R3412" t="s">
        <v>8316</v>
      </c>
      <c r="S3412" s="15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51" customHeight="1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1" t="s">
        <v>8315</v>
      </c>
      <c r="R3413" t="s">
        <v>8316</v>
      </c>
      <c r="S3413" s="15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51" customHeight="1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1" t="s">
        <v>8315</v>
      </c>
      <c r="R3414" t="s">
        <v>8316</v>
      </c>
      <c r="S3414" s="15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51" customHeight="1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1" t="s">
        <v>8315</v>
      </c>
      <c r="R3415" t="s">
        <v>8316</v>
      </c>
      <c r="S3415" s="15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51" customHeight="1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1" t="s">
        <v>8315</v>
      </c>
      <c r="R3416" t="s">
        <v>8316</v>
      </c>
      <c r="S3416" s="15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51" customHeight="1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1" t="s">
        <v>8315</v>
      </c>
      <c r="R3417" t="s">
        <v>8316</v>
      </c>
      <c r="S3417" s="15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51" customHeight="1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1" t="s">
        <v>8315</v>
      </c>
      <c r="R3418" t="s">
        <v>8316</v>
      </c>
      <c r="S3418" s="15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51" customHeight="1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1" t="s">
        <v>8315</v>
      </c>
      <c r="R3419" t="s">
        <v>8316</v>
      </c>
      <c r="S3419" s="15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51" customHeight="1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1" t="s">
        <v>8315</v>
      </c>
      <c r="R3420" t="s">
        <v>8316</v>
      </c>
      <c r="S3420" s="15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51" customHeight="1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1" t="s">
        <v>8315</v>
      </c>
      <c r="R3421" t="s">
        <v>8316</v>
      </c>
      <c r="S3421" s="15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51" customHeight="1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1" t="s">
        <v>8315</v>
      </c>
      <c r="R3422" t="s">
        <v>8316</v>
      </c>
      <c r="S3422" s="15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51" customHeight="1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1" t="s">
        <v>8315</v>
      </c>
      <c r="R3423" t="s">
        <v>8316</v>
      </c>
      <c r="S3423" s="15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51" customHeight="1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1" t="s">
        <v>8315</v>
      </c>
      <c r="R3424" t="s">
        <v>8316</v>
      </c>
      <c r="S3424" s="15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51" customHeight="1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1" t="s">
        <v>8315</v>
      </c>
      <c r="R3425" t="s">
        <v>8316</v>
      </c>
      <c r="S3425" s="15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51" customHeight="1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1" t="s">
        <v>8315</v>
      </c>
      <c r="R3426" t="s">
        <v>8316</v>
      </c>
      <c r="S3426" s="15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51" customHeight="1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1" t="s">
        <v>8315</v>
      </c>
      <c r="R3427" t="s">
        <v>8316</v>
      </c>
      <c r="S3427" s="15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51" customHeight="1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1" t="s">
        <v>8315</v>
      </c>
      <c r="R3428" t="s">
        <v>8316</v>
      </c>
      <c r="S3428" s="15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51" customHeight="1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1" t="s">
        <v>8315</v>
      </c>
      <c r="R3429" t="s">
        <v>8316</v>
      </c>
      <c r="S3429" s="15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51" customHeight="1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1" t="s">
        <v>8315</v>
      </c>
      <c r="R3430" t="s">
        <v>8316</v>
      </c>
      <c r="S3430" s="15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51" customHeight="1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1" t="s">
        <v>8315</v>
      </c>
      <c r="R3431" t="s">
        <v>8316</v>
      </c>
      <c r="S3431" s="15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51" customHeight="1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1" t="s">
        <v>8315</v>
      </c>
      <c r="R3432" t="s">
        <v>8316</v>
      </c>
      <c r="S3432" s="15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51" customHeight="1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1" t="s">
        <v>8315</v>
      </c>
      <c r="R3433" t="s">
        <v>8316</v>
      </c>
      <c r="S3433" s="15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51" customHeight="1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1" t="s">
        <v>8315</v>
      </c>
      <c r="R3434" t="s">
        <v>8316</v>
      </c>
      <c r="S3434" s="15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51" customHeight="1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1" t="s">
        <v>8315</v>
      </c>
      <c r="R3435" t="s">
        <v>8316</v>
      </c>
      <c r="S3435" s="15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51" customHeight="1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1" t="s">
        <v>8315</v>
      </c>
      <c r="R3436" t="s">
        <v>8316</v>
      </c>
      <c r="S3436" s="15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51" customHeight="1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1" t="s">
        <v>8315</v>
      </c>
      <c r="R3437" t="s">
        <v>8316</v>
      </c>
      <c r="S3437" s="15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51" customHeight="1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1" t="s">
        <v>8315</v>
      </c>
      <c r="R3438" t="s">
        <v>8316</v>
      </c>
      <c r="S3438" s="15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51" customHeight="1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1" t="s">
        <v>8315</v>
      </c>
      <c r="R3439" t="s">
        <v>8316</v>
      </c>
      <c r="S3439" s="15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51" customHeight="1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1" t="s">
        <v>8315</v>
      </c>
      <c r="R3440" t="s">
        <v>8316</v>
      </c>
      <c r="S3440" s="15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51" customHeight="1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1" t="s">
        <v>8315</v>
      </c>
      <c r="R3441" t="s">
        <v>8316</v>
      </c>
      <c r="S3441" s="15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51" customHeight="1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1" t="s">
        <v>8315</v>
      </c>
      <c r="R3442" t="s">
        <v>8316</v>
      </c>
      <c r="S3442" s="15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51" customHeight="1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1" t="s">
        <v>8315</v>
      </c>
      <c r="R3443" t="s">
        <v>8316</v>
      </c>
      <c r="S3443" s="15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51" customHeight="1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1" t="s">
        <v>8315</v>
      </c>
      <c r="R3444" t="s">
        <v>8316</v>
      </c>
      <c r="S3444" s="15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51" customHeight="1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1" t="s">
        <v>8315</v>
      </c>
      <c r="R3445" t="s">
        <v>8316</v>
      </c>
      <c r="S3445" s="15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51" customHeight="1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1" t="s">
        <v>8315</v>
      </c>
      <c r="R3446" t="s">
        <v>8316</v>
      </c>
      <c r="S3446" s="15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51" customHeight="1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1" t="s">
        <v>8315</v>
      </c>
      <c r="R3447" t="s">
        <v>8316</v>
      </c>
      <c r="S3447" s="15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51" customHeight="1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1" t="s">
        <v>8315</v>
      </c>
      <c r="R3448" t="s">
        <v>8316</v>
      </c>
      <c r="S3448" s="15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51" customHeight="1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1" t="s">
        <v>8315</v>
      </c>
      <c r="R3449" t="s">
        <v>8316</v>
      </c>
      <c r="S3449" s="15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51" customHeight="1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1" t="s">
        <v>8315</v>
      </c>
      <c r="R3450" t="s">
        <v>8316</v>
      </c>
      <c r="S3450" s="15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51" customHeight="1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1" t="s">
        <v>8315</v>
      </c>
      <c r="R3451" t="s">
        <v>8316</v>
      </c>
      <c r="S3451" s="15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51" customHeight="1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1" t="s">
        <v>8315</v>
      </c>
      <c r="R3452" t="s">
        <v>8316</v>
      </c>
      <c r="S3452" s="15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51" customHeight="1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1" t="s">
        <v>8315</v>
      </c>
      <c r="R3453" t="s">
        <v>8316</v>
      </c>
      <c r="S3453" s="15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51" customHeight="1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1" t="s">
        <v>8315</v>
      </c>
      <c r="R3454" t="s">
        <v>8316</v>
      </c>
      <c r="S3454" s="15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51" customHeight="1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1" t="s">
        <v>8315</v>
      </c>
      <c r="R3455" t="s">
        <v>8316</v>
      </c>
      <c r="S3455" s="15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51" customHeight="1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1" t="s">
        <v>8315</v>
      </c>
      <c r="R3456" t="s">
        <v>8316</v>
      </c>
      <c r="S3456" s="15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51" customHeight="1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1" t="s">
        <v>8315</v>
      </c>
      <c r="R3457" t="s">
        <v>8316</v>
      </c>
      <c r="S3457" s="15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51" customHeight="1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1" t="s">
        <v>8315</v>
      </c>
      <c r="R3458" t="s">
        <v>8316</v>
      </c>
      <c r="S3458" s="15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51" customHeight="1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IFERROR(ROUND(E3459/L3459,2),0)</f>
        <v>50.98</v>
      </c>
      <c r="Q3459" s="11" t="s">
        <v>8315</v>
      </c>
      <c r="R3459" t="s">
        <v>8316</v>
      </c>
      <c r="S3459" s="15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51" customHeight="1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1" t="s">
        <v>8315</v>
      </c>
      <c r="R3460" t="s">
        <v>8316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51" customHeight="1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1" t="s">
        <v>8315</v>
      </c>
      <c r="R3461" t="s">
        <v>8316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51" customHeight="1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1" t="s">
        <v>8315</v>
      </c>
      <c r="R3462" t="s">
        <v>8316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51" customHeight="1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1" t="s">
        <v>8315</v>
      </c>
      <c r="R3463" t="s">
        <v>8316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51" customHeight="1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1" t="s">
        <v>8315</v>
      </c>
      <c r="R3464" t="s">
        <v>8316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51" customHeight="1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1" t="s">
        <v>8315</v>
      </c>
      <c r="R3465" t="s">
        <v>8316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51" customHeight="1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1" t="s">
        <v>8315</v>
      </c>
      <c r="R3466" t="s">
        <v>8316</v>
      </c>
      <c r="S3466" s="15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51" customHeight="1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1" t="s">
        <v>8315</v>
      </c>
      <c r="R3467" t="s">
        <v>8316</v>
      </c>
      <c r="S3467" s="15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51" customHeight="1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1" t="s">
        <v>8315</v>
      </c>
      <c r="R3468" t="s">
        <v>8316</v>
      </c>
      <c r="S3468" s="15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ht="51" customHeight="1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1" t="s">
        <v>8315</v>
      </c>
      <c r="R3469" t="s">
        <v>8316</v>
      </c>
      <c r="S3469" s="15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51" customHeight="1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1" t="s">
        <v>8315</v>
      </c>
      <c r="R3470" t="s">
        <v>8316</v>
      </c>
      <c r="S3470" s="15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51" customHeight="1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1" t="s">
        <v>8315</v>
      </c>
      <c r="R3471" t="s">
        <v>8316</v>
      </c>
      <c r="S3471" s="15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51" customHeight="1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1" t="s">
        <v>8315</v>
      </c>
      <c r="R3472" t="s">
        <v>8316</v>
      </c>
      <c r="S3472" s="15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51" customHeight="1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1" t="s">
        <v>8315</v>
      </c>
      <c r="R3473" t="s">
        <v>8316</v>
      </c>
      <c r="S3473" s="15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51" customHeight="1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1" t="s">
        <v>8315</v>
      </c>
      <c r="R3474" t="s">
        <v>8316</v>
      </c>
      <c r="S3474" s="15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51" customHeight="1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1" t="s">
        <v>8315</v>
      </c>
      <c r="R3475" t="s">
        <v>8316</v>
      </c>
      <c r="S3475" s="15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51" customHeight="1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1" t="s">
        <v>8315</v>
      </c>
      <c r="R3476" t="s">
        <v>8316</v>
      </c>
      <c r="S3476" s="15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51" customHeight="1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1" t="s">
        <v>8315</v>
      </c>
      <c r="R3477" t="s">
        <v>8316</v>
      </c>
      <c r="S3477" s="15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51" customHeight="1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1" t="s">
        <v>8315</v>
      </c>
      <c r="R3478" t="s">
        <v>8316</v>
      </c>
      <c r="S3478" s="15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51" customHeight="1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1" t="s">
        <v>8315</v>
      </c>
      <c r="R3479" t="s">
        <v>8316</v>
      </c>
      <c r="S3479" s="15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51" customHeight="1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1" t="s">
        <v>8315</v>
      </c>
      <c r="R3480" t="s">
        <v>8316</v>
      </c>
      <c r="S3480" s="15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51" customHeight="1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1" t="s">
        <v>8315</v>
      </c>
      <c r="R3481" t="s">
        <v>8316</v>
      </c>
      <c r="S3481" s="15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51" customHeight="1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1" t="s">
        <v>8315</v>
      </c>
      <c r="R3482" t="s">
        <v>8316</v>
      </c>
      <c r="S3482" s="15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51" customHeight="1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1" t="s">
        <v>8315</v>
      </c>
      <c r="R3483" t="s">
        <v>8316</v>
      </c>
      <c r="S3483" s="15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51" customHeight="1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1" t="s">
        <v>8315</v>
      </c>
      <c r="R3484" t="s">
        <v>8316</v>
      </c>
      <c r="S3484" s="15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51" customHeight="1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1" t="s">
        <v>8315</v>
      </c>
      <c r="R3485" t="s">
        <v>8316</v>
      </c>
      <c r="S3485" s="15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51" customHeight="1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1" t="s">
        <v>8315</v>
      </c>
      <c r="R3486" t="s">
        <v>8316</v>
      </c>
      <c r="S3486" s="15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51" customHeight="1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1" t="s">
        <v>8315</v>
      </c>
      <c r="R3487" t="s">
        <v>8316</v>
      </c>
      <c r="S3487" s="15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51" customHeight="1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1" t="s">
        <v>8315</v>
      </c>
      <c r="R3488" t="s">
        <v>8316</v>
      </c>
      <c r="S3488" s="15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51" customHeight="1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1" t="s">
        <v>8315</v>
      </c>
      <c r="R3489" t="s">
        <v>8316</v>
      </c>
      <c r="S3489" s="15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51" customHeight="1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1" t="s">
        <v>8315</v>
      </c>
      <c r="R3490" t="s">
        <v>8316</v>
      </c>
      <c r="S3490" s="15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51" customHeight="1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1" t="s">
        <v>8315</v>
      </c>
      <c r="R3491" t="s">
        <v>8316</v>
      </c>
      <c r="S3491" s="15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51" customHeight="1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1" t="s">
        <v>8315</v>
      </c>
      <c r="R3492" t="s">
        <v>8316</v>
      </c>
      <c r="S3492" s="15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51" customHeight="1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1" t="s">
        <v>8315</v>
      </c>
      <c r="R3493" t="s">
        <v>8316</v>
      </c>
      <c r="S3493" s="15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51" customHeight="1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1" t="s">
        <v>8315</v>
      </c>
      <c r="R3494" t="s">
        <v>8316</v>
      </c>
      <c r="S3494" s="15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51" customHeight="1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1" t="s">
        <v>8315</v>
      </c>
      <c r="R3495" t="s">
        <v>8316</v>
      </c>
      <c r="S3495" s="15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51" customHeight="1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1" t="s">
        <v>8315</v>
      </c>
      <c r="R3496" t="s">
        <v>8316</v>
      </c>
      <c r="S3496" s="15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51" customHeight="1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1" t="s">
        <v>8315</v>
      </c>
      <c r="R3497" t="s">
        <v>8316</v>
      </c>
      <c r="S3497" s="15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51" customHeight="1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1" t="s">
        <v>8315</v>
      </c>
      <c r="R3498" t="s">
        <v>8316</v>
      </c>
      <c r="S3498" s="15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51" customHeight="1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1" t="s">
        <v>8315</v>
      </c>
      <c r="R3499" t="s">
        <v>8316</v>
      </c>
      <c r="S3499" s="15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51" customHeight="1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1" t="s">
        <v>8315</v>
      </c>
      <c r="R3500" t="s">
        <v>8316</v>
      </c>
      <c r="S3500" s="15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51" customHeight="1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1" t="s">
        <v>8315</v>
      </c>
      <c r="R3501" t="s">
        <v>8316</v>
      </c>
      <c r="S3501" s="15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51" customHeight="1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1" t="s">
        <v>8315</v>
      </c>
      <c r="R3502" t="s">
        <v>8316</v>
      </c>
      <c r="S3502" s="15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51" customHeight="1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1" t="s">
        <v>8315</v>
      </c>
      <c r="R3503" t="s">
        <v>8316</v>
      </c>
      <c r="S3503" s="15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51" customHeight="1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1" t="s">
        <v>8315</v>
      </c>
      <c r="R3504" t="s">
        <v>8316</v>
      </c>
      <c r="S3504" s="15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51" customHeight="1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1" t="s">
        <v>8315</v>
      </c>
      <c r="R3505" t="s">
        <v>8316</v>
      </c>
      <c r="S3505" s="15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51" customHeight="1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1" t="s">
        <v>8315</v>
      </c>
      <c r="R3506" t="s">
        <v>8316</v>
      </c>
      <c r="S3506" s="15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51" customHeight="1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1" t="s">
        <v>8315</v>
      </c>
      <c r="R3507" t="s">
        <v>8316</v>
      </c>
      <c r="S3507" s="15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51" customHeight="1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1" t="s">
        <v>8315</v>
      </c>
      <c r="R3508" t="s">
        <v>8316</v>
      </c>
      <c r="S3508" s="15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51" customHeight="1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1" t="s">
        <v>8315</v>
      </c>
      <c r="R3509" t="s">
        <v>8316</v>
      </c>
      <c r="S3509" s="15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51" customHeight="1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1" t="s">
        <v>8315</v>
      </c>
      <c r="R3510" t="s">
        <v>8316</v>
      </c>
      <c r="S3510" s="15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51" customHeight="1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1" t="s">
        <v>8315</v>
      </c>
      <c r="R3511" t="s">
        <v>8316</v>
      </c>
      <c r="S3511" s="15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51" customHeight="1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1" t="s">
        <v>8315</v>
      </c>
      <c r="R3512" t="s">
        <v>8316</v>
      </c>
      <c r="S3512" s="15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51" customHeight="1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1" t="s">
        <v>8315</v>
      </c>
      <c r="R3513" t="s">
        <v>8316</v>
      </c>
      <c r="S3513" s="15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51" customHeight="1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1" t="s">
        <v>8315</v>
      </c>
      <c r="R3514" t="s">
        <v>8316</v>
      </c>
      <c r="S3514" s="15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51" customHeight="1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1" t="s">
        <v>8315</v>
      </c>
      <c r="R3515" t="s">
        <v>8316</v>
      </c>
      <c r="S3515" s="15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51" customHeight="1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1" t="s">
        <v>8315</v>
      </c>
      <c r="R3516" t="s">
        <v>8316</v>
      </c>
      <c r="S3516" s="15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51" customHeight="1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1" t="s">
        <v>8315</v>
      </c>
      <c r="R3517" t="s">
        <v>8316</v>
      </c>
      <c r="S3517" s="15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51" customHeight="1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1" t="s">
        <v>8315</v>
      </c>
      <c r="R3518" t="s">
        <v>8316</v>
      </c>
      <c r="S3518" s="15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51" customHeight="1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1" t="s">
        <v>8315</v>
      </c>
      <c r="R3519" t="s">
        <v>8316</v>
      </c>
      <c r="S3519" s="15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51" customHeight="1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1" t="s">
        <v>8315</v>
      </c>
      <c r="R3520" t="s">
        <v>8316</v>
      </c>
      <c r="S3520" s="15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51" customHeight="1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1" t="s">
        <v>8315</v>
      </c>
      <c r="R3521" t="s">
        <v>8316</v>
      </c>
      <c r="S3521" s="15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51" customHeight="1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1" t="s">
        <v>8315</v>
      </c>
      <c r="R3522" t="s">
        <v>8316</v>
      </c>
      <c r="S3522" s="15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51" customHeight="1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IFERROR(ROUND(E3523/L3523,2),0)</f>
        <v>45.62</v>
      </c>
      <c r="Q3523" s="11" t="s">
        <v>8315</v>
      </c>
      <c r="R3523" t="s">
        <v>8316</v>
      </c>
      <c r="S3523" s="15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51" customHeight="1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1" t="s">
        <v>8315</v>
      </c>
      <c r="R3524" t="s">
        <v>8316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51" customHeight="1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1" t="s">
        <v>8315</v>
      </c>
      <c r="R3525" t="s">
        <v>8316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51" customHeight="1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1" t="s">
        <v>8315</v>
      </c>
      <c r="R3526" t="s">
        <v>8316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51" customHeight="1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1" t="s">
        <v>8315</v>
      </c>
      <c r="R3527" t="s">
        <v>8316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51" customHeight="1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1" t="s">
        <v>8315</v>
      </c>
      <c r="R3528" t="s">
        <v>8316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51" customHeight="1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1" t="s">
        <v>8315</v>
      </c>
      <c r="R3529" t="s">
        <v>8316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51" customHeight="1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1" t="s">
        <v>8315</v>
      </c>
      <c r="R3530" t="s">
        <v>8316</v>
      </c>
      <c r="S3530" s="15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51" customHeight="1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1" t="s">
        <v>8315</v>
      </c>
      <c r="R3531" t="s">
        <v>8316</v>
      </c>
      <c r="S3531" s="15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51" customHeight="1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1" t="s">
        <v>8315</v>
      </c>
      <c r="R3532" t="s">
        <v>8316</v>
      </c>
      <c r="S3532" s="15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ht="51" customHeight="1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1" t="s">
        <v>8315</v>
      </c>
      <c r="R3533" t="s">
        <v>8316</v>
      </c>
      <c r="S3533" s="15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51" customHeight="1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1" t="s">
        <v>8315</v>
      </c>
      <c r="R3534" t="s">
        <v>8316</v>
      </c>
      <c r="S3534" s="15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51" customHeight="1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1" t="s">
        <v>8315</v>
      </c>
      <c r="R3535" t="s">
        <v>8316</v>
      </c>
      <c r="S3535" s="15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51" customHeight="1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1" t="s">
        <v>8315</v>
      </c>
      <c r="R3536" t="s">
        <v>8316</v>
      </c>
      <c r="S3536" s="15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51" customHeight="1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1" t="s">
        <v>8315</v>
      </c>
      <c r="R3537" t="s">
        <v>8316</v>
      </c>
      <c r="S3537" s="15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51" customHeight="1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1" t="s">
        <v>8315</v>
      </c>
      <c r="R3538" t="s">
        <v>8316</v>
      </c>
      <c r="S3538" s="15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51" customHeight="1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1" t="s">
        <v>8315</v>
      </c>
      <c r="R3539" t="s">
        <v>8316</v>
      </c>
      <c r="S3539" s="15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51" customHeight="1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1" t="s">
        <v>8315</v>
      </c>
      <c r="R3540" t="s">
        <v>8316</v>
      </c>
      <c r="S3540" s="15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51" customHeight="1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1" t="s">
        <v>8315</v>
      </c>
      <c r="R3541" t="s">
        <v>8316</v>
      </c>
      <c r="S3541" s="15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51" customHeight="1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1" t="s">
        <v>8315</v>
      </c>
      <c r="R3542" t="s">
        <v>8316</v>
      </c>
      <c r="S3542" s="15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51" customHeight="1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1" t="s">
        <v>8315</v>
      </c>
      <c r="R3543" t="s">
        <v>8316</v>
      </c>
      <c r="S3543" s="15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51" customHeight="1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1" t="s">
        <v>8315</v>
      </c>
      <c r="R3544" t="s">
        <v>8316</v>
      </c>
      <c r="S3544" s="15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51" customHeight="1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1" t="s">
        <v>8315</v>
      </c>
      <c r="R3545" t="s">
        <v>8316</v>
      </c>
      <c r="S3545" s="15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51" customHeight="1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1" t="s">
        <v>8315</v>
      </c>
      <c r="R3546" t="s">
        <v>8316</v>
      </c>
      <c r="S3546" s="15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51" customHeight="1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1" t="s">
        <v>8315</v>
      </c>
      <c r="R3547" t="s">
        <v>8316</v>
      </c>
      <c r="S3547" s="15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51" customHeight="1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1" t="s">
        <v>8315</v>
      </c>
      <c r="R3548" t="s">
        <v>8316</v>
      </c>
      <c r="S3548" s="15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51" customHeight="1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1" t="s">
        <v>8315</v>
      </c>
      <c r="R3549" t="s">
        <v>8316</v>
      </c>
      <c r="S3549" s="15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51" customHeight="1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1" t="s">
        <v>8315</v>
      </c>
      <c r="R3550" t="s">
        <v>8316</v>
      </c>
      <c r="S3550" s="15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51" customHeight="1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1" t="s">
        <v>8315</v>
      </c>
      <c r="R3551" t="s">
        <v>8316</v>
      </c>
      <c r="S3551" s="15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51" customHeight="1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1" t="s">
        <v>8315</v>
      </c>
      <c r="R3552" t="s">
        <v>8316</v>
      </c>
      <c r="S3552" s="15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51" customHeight="1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1" t="s">
        <v>8315</v>
      </c>
      <c r="R3553" t="s">
        <v>8316</v>
      </c>
      <c r="S3553" s="15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51" customHeight="1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1" t="s">
        <v>8315</v>
      </c>
      <c r="R3554" t="s">
        <v>8316</v>
      </c>
      <c r="S3554" s="15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51" customHeight="1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1" t="s">
        <v>8315</v>
      </c>
      <c r="R3555" t="s">
        <v>8316</v>
      </c>
      <c r="S3555" s="15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51" customHeight="1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1" t="s">
        <v>8315</v>
      </c>
      <c r="R3556" t="s">
        <v>8316</v>
      </c>
      <c r="S3556" s="15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51" customHeight="1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1" t="s">
        <v>8315</v>
      </c>
      <c r="R3557" t="s">
        <v>8316</v>
      </c>
      <c r="S3557" s="15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51" customHeight="1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1" t="s">
        <v>8315</v>
      </c>
      <c r="R3558" t="s">
        <v>8316</v>
      </c>
      <c r="S3558" s="15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51" customHeight="1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1" t="s">
        <v>8315</v>
      </c>
      <c r="R3559" t="s">
        <v>8316</v>
      </c>
      <c r="S3559" s="15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51" customHeight="1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1" t="s">
        <v>8315</v>
      </c>
      <c r="R3560" t="s">
        <v>8316</v>
      </c>
      <c r="S3560" s="15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51" customHeight="1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1" t="s">
        <v>8315</v>
      </c>
      <c r="R3561" t="s">
        <v>8316</v>
      </c>
      <c r="S3561" s="15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51" customHeight="1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1" t="s">
        <v>8315</v>
      </c>
      <c r="R3562" t="s">
        <v>8316</v>
      </c>
      <c r="S3562" s="15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51" customHeight="1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1" t="s">
        <v>8315</v>
      </c>
      <c r="R3563" t="s">
        <v>8316</v>
      </c>
      <c r="S3563" s="15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51" customHeight="1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1" t="s">
        <v>8315</v>
      </c>
      <c r="R3564" t="s">
        <v>8316</v>
      </c>
      <c r="S3564" s="15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51" customHeight="1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1" t="s">
        <v>8315</v>
      </c>
      <c r="R3565" t="s">
        <v>8316</v>
      </c>
      <c r="S3565" s="15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51" customHeight="1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1" t="s">
        <v>8315</v>
      </c>
      <c r="R3566" t="s">
        <v>8316</v>
      </c>
      <c r="S3566" s="15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51" customHeight="1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1" t="s">
        <v>8315</v>
      </c>
      <c r="R3567" t="s">
        <v>8316</v>
      </c>
      <c r="S3567" s="15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51" customHeight="1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1" t="s">
        <v>8315</v>
      </c>
      <c r="R3568" t="s">
        <v>8316</v>
      </c>
      <c r="S3568" s="15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51" customHeight="1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1" t="s">
        <v>8315</v>
      </c>
      <c r="R3569" t="s">
        <v>8316</v>
      </c>
      <c r="S3569" s="15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51" customHeight="1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1" t="s">
        <v>8315</v>
      </c>
      <c r="R3570" t="s">
        <v>8316</v>
      </c>
      <c r="S3570" s="15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51" customHeight="1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1" t="s">
        <v>8315</v>
      </c>
      <c r="R3571" t="s">
        <v>8316</v>
      </c>
      <c r="S3571" s="15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51" customHeight="1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1" t="s">
        <v>8315</v>
      </c>
      <c r="R3572" t="s">
        <v>8316</v>
      </c>
      <c r="S3572" s="15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51" customHeight="1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1" t="s">
        <v>8315</v>
      </c>
      <c r="R3573" t="s">
        <v>8316</v>
      </c>
      <c r="S3573" s="15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51" customHeight="1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1" t="s">
        <v>8315</v>
      </c>
      <c r="R3574" t="s">
        <v>8316</v>
      </c>
      <c r="S3574" s="15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51" customHeight="1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1" t="s">
        <v>8315</v>
      </c>
      <c r="R3575" t="s">
        <v>8316</v>
      </c>
      <c r="S3575" s="15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51" customHeight="1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1" t="s">
        <v>8315</v>
      </c>
      <c r="R3576" t="s">
        <v>8316</v>
      </c>
      <c r="S3576" s="15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51" customHeight="1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1" t="s">
        <v>8315</v>
      </c>
      <c r="R3577" t="s">
        <v>8316</v>
      </c>
      <c r="S3577" s="15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51" customHeight="1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1" t="s">
        <v>8315</v>
      </c>
      <c r="R3578" t="s">
        <v>8316</v>
      </c>
      <c r="S3578" s="15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51" customHeight="1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1" t="s">
        <v>8315</v>
      </c>
      <c r="R3579" t="s">
        <v>8316</v>
      </c>
      <c r="S3579" s="15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51" customHeight="1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1" t="s">
        <v>8315</v>
      </c>
      <c r="R3580" t="s">
        <v>8316</v>
      </c>
      <c r="S3580" s="15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51" customHeight="1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1" t="s">
        <v>8315</v>
      </c>
      <c r="R3581" t="s">
        <v>8316</v>
      </c>
      <c r="S3581" s="15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51" customHeight="1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1" t="s">
        <v>8315</v>
      </c>
      <c r="R3582" t="s">
        <v>8316</v>
      </c>
      <c r="S3582" s="15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51" customHeight="1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1" t="s">
        <v>8315</v>
      </c>
      <c r="R3583" t="s">
        <v>8316</v>
      </c>
      <c r="S3583" s="15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51" customHeight="1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1" t="s">
        <v>8315</v>
      </c>
      <c r="R3584" t="s">
        <v>8316</v>
      </c>
      <c r="S3584" s="15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51" customHeight="1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1" t="s">
        <v>8315</v>
      </c>
      <c r="R3585" t="s">
        <v>8316</v>
      </c>
      <c r="S3585" s="15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51" customHeight="1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1" t="s">
        <v>8315</v>
      </c>
      <c r="R3586" t="s">
        <v>8316</v>
      </c>
      <c r="S3586" s="15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51" customHeight="1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IFERROR(ROUND(E3587/L3587,2),0)</f>
        <v>176.09</v>
      </c>
      <c r="Q3587" s="11" t="s">
        <v>8315</v>
      </c>
      <c r="R3587" t="s">
        <v>8316</v>
      </c>
      <c r="S3587" s="15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51" customHeight="1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1" t="s">
        <v>8315</v>
      </c>
      <c r="R3588" t="s">
        <v>8316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51" customHeight="1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1" t="s">
        <v>8315</v>
      </c>
      <c r="R3589" t="s">
        <v>8316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51" customHeight="1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1" t="s">
        <v>8315</v>
      </c>
      <c r="R3590" t="s">
        <v>8316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51" customHeight="1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1" t="s">
        <v>8315</v>
      </c>
      <c r="R3591" t="s">
        <v>8316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51" customHeight="1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1" t="s">
        <v>8315</v>
      </c>
      <c r="R3592" t="s">
        <v>8316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51" customHeight="1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1" t="s">
        <v>8315</v>
      </c>
      <c r="R3593" t="s">
        <v>8316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51" customHeight="1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1" t="s">
        <v>8315</v>
      </c>
      <c r="R3594" t="s">
        <v>8316</v>
      </c>
      <c r="S3594" s="15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51" customHeight="1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1" t="s">
        <v>8315</v>
      </c>
      <c r="R3595" t="s">
        <v>8316</v>
      </c>
      <c r="S3595" s="15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51" customHeight="1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1" t="s">
        <v>8315</v>
      </c>
      <c r="R3596" t="s">
        <v>8316</v>
      </c>
      <c r="S3596" s="15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51" customHeight="1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1" t="s">
        <v>8315</v>
      </c>
      <c r="R3597" t="s">
        <v>8316</v>
      </c>
      <c r="S3597" s="15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51" customHeight="1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1" t="s">
        <v>8315</v>
      </c>
      <c r="R3598" t="s">
        <v>8316</v>
      </c>
      <c r="S3598" s="15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51" customHeight="1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1" t="s">
        <v>8315</v>
      </c>
      <c r="R3599" t="s">
        <v>8316</v>
      </c>
      <c r="S3599" s="15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51" customHeight="1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1" t="s">
        <v>8315</v>
      </c>
      <c r="R3600" t="s">
        <v>8316</v>
      </c>
      <c r="S3600" s="15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51" customHeight="1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1" t="s">
        <v>8315</v>
      </c>
      <c r="R3601" t="s">
        <v>8316</v>
      </c>
      <c r="S3601" s="15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51" customHeight="1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1" t="s">
        <v>8315</v>
      </c>
      <c r="R3602" t="s">
        <v>8316</v>
      </c>
      <c r="S3602" s="15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51" customHeight="1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1" t="s">
        <v>8315</v>
      </c>
      <c r="R3603" t="s">
        <v>8316</v>
      </c>
      <c r="S3603" s="15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51" customHeight="1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1" t="s">
        <v>8315</v>
      </c>
      <c r="R3604" t="s">
        <v>8316</v>
      </c>
      <c r="S3604" s="15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51" customHeight="1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1" t="s">
        <v>8315</v>
      </c>
      <c r="R3605" t="s">
        <v>8316</v>
      </c>
      <c r="S3605" s="15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51" customHeight="1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1" t="s">
        <v>8315</v>
      </c>
      <c r="R3606" t="s">
        <v>8316</v>
      </c>
      <c r="S3606" s="15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51" customHeight="1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1" t="s">
        <v>8315</v>
      </c>
      <c r="R3607" t="s">
        <v>8316</v>
      </c>
      <c r="S3607" s="15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51" customHeight="1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1" t="s">
        <v>8315</v>
      </c>
      <c r="R3608" t="s">
        <v>8316</v>
      </c>
      <c r="S3608" s="15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51" customHeight="1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1" t="s">
        <v>8315</v>
      </c>
      <c r="R3609" t="s">
        <v>8316</v>
      </c>
      <c r="S3609" s="15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51" customHeight="1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1" t="s">
        <v>8315</v>
      </c>
      <c r="R3610" t="s">
        <v>8316</v>
      </c>
      <c r="S3610" s="15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51" customHeight="1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1" t="s">
        <v>8315</v>
      </c>
      <c r="R3611" t="s">
        <v>8316</v>
      </c>
      <c r="S3611" s="15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51" customHeight="1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1" t="s">
        <v>8315</v>
      </c>
      <c r="R3612" t="s">
        <v>8316</v>
      </c>
      <c r="S3612" s="15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51" customHeight="1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1" t="s">
        <v>8315</v>
      </c>
      <c r="R3613" t="s">
        <v>8316</v>
      </c>
      <c r="S3613" s="15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51" customHeight="1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1" t="s">
        <v>8315</v>
      </c>
      <c r="R3614" t="s">
        <v>8316</v>
      </c>
      <c r="S3614" s="15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51" customHeight="1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1" t="s">
        <v>8315</v>
      </c>
      <c r="R3615" t="s">
        <v>8316</v>
      </c>
      <c r="S3615" s="15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51" customHeight="1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1" t="s">
        <v>8315</v>
      </c>
      <c r="R3616" t="s">
        <v>8316</v>
      </c>
      <c r="S3616" s="15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51" customHeight="1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1" t="s">
        <v>8315</v>
      </c>
      <c r="R3617" t="s">
        <v>8316</v>
      </c>
      <c r="S3617" s="15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51" customHeight="1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1" t="s">
        <v>8315</v>
      </c>
      <c r="R3618" t="s">
        <v>8316</v>
      </c>
      <c r="S3618" s="15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51" customHeight="1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1" t="s">
        <v>8315</v>
      </c>
      <c r="R3619" t="s">
        <v>8316</v>
      </c>
      <c r="S3619" s="15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51" customHeight="1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1" t="s">
        <v>8315</v>
      </c>
      <c r="R3620" t="s">
        <v>8316</v>
      </c>
      <c r="S3620" s="15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51" customHeight="1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1" t="s">
        <v>8315</v>
      </c>
      <c r="R3621" t="s">
        <v>8316</v>
      </c>
      <c r="S3621" s="15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51" customHeight="1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1" t="s">
        <v>8315</v>
      </c>
      <c r="R3622" t="s">
        <v>8316</v>
      </c>
      <c r="S3622" s="15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51" customHeight="1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1" t="s">
        <v>8315</v>
      </c>
      <c r="R3623" t="s">
        <v>8316</v>
      </c>
      <c r="S3623" s="15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51" customHeight="1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1" t="s">
        <v>8315</v>
      </c>
      <c r="R3624" t="s">
        <v>8316</v>
      </c>
      <c r="S3624" s="15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51" customHeight="1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1" t="s">
        <v>8315</v>
      </c>
      <c r="R3625" t="s">
        <v>8316</v>
      </c>
      <c r="S3625" s="15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51" customHeight="1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1" t="s">
        <v>8315</v>
      </c>
      <c r="R3626" t="s">
        <v>8316</v>
      </c>
      <c r="S3626" s="15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51" customHeight="1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1" t="s">
        <v>8315</v>
      </c>
      <c r="R3627" t="s">
        <v>8316</v>
      </c>
      <c r="S3627" s="15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51" customHeight="1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1" t="s">
        <v>8315</v>
      </c>
      <c r="R3628" t="s">
        <v>8316</v>
      </c>
      <c r="S3628" s="15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51" customHeight="1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1" t="s">
        <v>8315</v>
      </c>
      <c r="R3629" t="s">
        <v>8316</v>
      </c>
      <c r="S3629" s="15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51" customHeight="1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1" t="s">
        <v>8315</v>
      </c>
      <c r="R3630" t="s">
        <v>8357</v>
      </c>
      <c r="S3630" s="15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51" customHeight="1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1" t="s">
        <v>8315</v>
      </c>
      <c r="R3631" t="s">
        <v>8357</v>
      </c>
      <c r="S3631" s="15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51" customHeight="1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1" t="s">
        <v>8315</v>
      </c>
      <c r="R3632" t="s">
        <v>8357</v>
      </c>
      <c r="S3632" s="15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51" customHeight="1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1" t="s">
        <v>8315</v>
      </c>
      <c r="R3633" t="s">
        <v>8357</v>
      </c>
      <c r="S3633" s="15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51" customHeight="1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1" t="s">
        <v>8315</v>
      </c>
      <c r="R3634" t="s">
        <v>8357</v>
      </c>
      <c r="S3634" s="15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51" customHeight="1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1" t="s">
        <v>8315</v>
      </c>
      <c r="R3635" t="s">
        <v>8357</v>
      </c>
      <c r="S3635" s="15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51" customHeight="1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1" t="s">
        <v>8315</v>
      </c>
      <c r="R3636" t="s">
        <v>8357</v>
      </c>
      <c r="S3636" s="15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51" customHeight="1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1" t="s">
        <v>8315</v>
      </c>
      <c r="R3637" t="s">
        <v>8357</v>
      </c>
      <c r="S3637" s="15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51" customHeight="1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1" t="s">
        <v>8315</v>
      </c>
      <c r="R3638" t="s">
        <v>8357</v>
      </c>
      <c r="S3638" s="15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51" customHeight="1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1" t="s">
        <v>8315</v>
      </c>
      <c r="R3639" t="s">
        <v>8357</v>
      </c>
      <c r="S3639" s="15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51" customHeight="1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1" t="s">
        <v>8315</v>
      </c>
      <c r="R3640" t="s">
        <v>8357</v>
      </c>
      <c r="S3640" s="15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51" customHeight="1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1" t="s">
        <v>8315</v>
      </c>
      <c r="R3641" t="s">
        <v>8357</v>
      </c>
      <c r="S3641" s="15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51" customHeight="1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1" t="s">
        <v>8315</v>
      </c>
      <c r="R3642" t="s">
        <v>8357</v>
      </c>
      <c r="S3642" s="15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51" customHeight="1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1" t="s">
        <v>8315</v>
      </c>
      <c r="R3643" t="s">
        <v>8357</v>
      </c>
      <c r="S3643" s="15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51" customHeight="1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1" t="s">
        <v>8315</v>
      </c>
      <c r="R3644" t="s">
        <v>8357</v>
      </c>
      <c r="S3644" s="15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51" customHeight="1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1" t="s">
        <v>8315</v>
      </c>
      <c r="R3645" t="s">
        <v>8357</v>
      </c>
      <c r="S3645" s="15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51" customHeight="1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1" t="s">
        <v>8315</v>
      </c>
      <c r="R3646" t="s">
        <v>8357</v>
      </c>
      <c r="S3646" s="15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51" customHeight="1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1" t="s">
        <v>8315</v>
      </c>
      <c r="R3647" t="s">
        <v>8357</v>
      </c>
      <c r="S3647" s="15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51" customHeight="1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1" t="s">
        <v>8315</v>
      </c>
      <c r="R3648" t="s">
        <v>8357</v>
      </c>
      <c r="S3648" s="15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51" customHeight="1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1" t="s">
        <v>8315</v>
      </c>
      <c r="R3649" t="s">
        <v>8357</v>
      </c>
      <c r="S3649" s="15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51" customHeight="1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1" t="s">
        <v>8315</v>
      </c>
      <c r="R3650" t="s">
        <v>8316</v>
      </c>
      <c r="S3650" s="15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51" customHeight="1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IFERROR(ROUND(E3651/L3651,2),0)</f>
        <v>97.5</v>
      </c>
      <c r="Q3651" s="11" t="s">
        <v>8315</v>
      </c>
      <c r="R3651" t="s">
        <v>8316</v>
      </c>
      <c r="S3651" s="15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51" customHeight="1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1" t="s">
        <v>8315</v>
      </c>
      <c r="R3652" t="s">
        <v>8316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51" customHeight="1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1" t="s">
        <v>8315</v>
      </c>
      <c r="R3653" t="s">
        <v>8316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51" customHeight="1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1" t="s">
        <v>8315</v>
      </c>
      <c r="R3654" t="s">
        <v>8316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51" customHeight="1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1" t="s">
        <v>8315</v>
      </c>
      <c r="R3655" t="s">
        <v>8316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51" customHeight="1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1" t="s">
        <v>8315</v>
      </c>
      <c r="R3656" t="s">
        <v>8316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51" customHeight="1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1" t="s">
        <v>8315</v>
      </c>
      <c r="R3657" t="s">
        <v>8316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51" customHeight="1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1" t="s">
        <v>8315</v>
      </c>
      <c r="R3658" t="s">
        <v>8316</v>
      </c>
      <c r="S3658" s="15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51" customHeight="1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1" t="s">
        <v>8315</v>
      </c>
      <c r="R3659" t="s">
        <v>8316</v>
      </c>
      <c r="S3659" s="15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51" customHeight="1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1" t="s">
        <v>8315</v>
      </c>
      <c r="R3660" t="s">
        <v>8316</v>
      </c>
      <c r="S3660" s="15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51" customHeight="1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1" t="s">
        <v>8315</v>
      </c>
      <c r="R3661" t="s">
        <v>8316</v>
      </c>
      <c r="S3661" s="15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51" customHeight="1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1" t="s">
        <v>8315</v>
      </c>
      <c r="R3662" t="s">
        <v>8316</v>
      </c>
      <c r="S3662" s="15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51" customHeight="1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1" t="s">
        <v>8315</v>
      </c>
      <c r="R3663" t="s">
        <v>8316</v>
      </c>
      <c r="S3663" s="15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51" customHeight="1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1" t="s">
        <v>8315</v>
      </c>
      <c r="R3664" t="s">
        <v>8316</v>
      </c>
      <c r="S3664" s="15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51" customHeight="1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1" t="s">
        <v>8315</v>
      </c>
      <c r="R3665" t="s">
        <v>8316</v>
      </c>
      <c r="S3665" s="15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51" customHeight="1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1" t="s">
        <v>8315</v>
      </c>
      <c r="R3666" t="s">
        <v>8316</v>
      </c>
      <c r="S3666" s="15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51" customHeight="1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1" t="s">
        <v>8315</v>
      </c>
      <c r="R3667" t="s">
        <v>8316</v>
      </c>
      <c r="S3667" s="15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51" customHeight="1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1" t="s">
        <v>8315</v>
      </c>
      <c r="R3668" t="s">
        <v>8316</v>
      </c>
      <c r="S3668" s="15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51" customHeight="1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1" t="s">
        <v>8315</v>
      </c>
      <c r="R3669" t="s">
        <v>8316</v>
      </c>
      <c r="S3669" s="15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51" customHeight="1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1" t="s">
        <v>8315</v>
      </c>
      <c r="R3670" t="s">
        <v>8316</v>
      </c>
      <c r="S3670" s="15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51" customHeight="1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1" t="s">
        <v>8315</v>
      </c>
      <c r="R3671" t="s">
        <v>8316</v>
      </c>
      <c r="S3671" s="15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51" customHeight="1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1" t="s">
        <v>8315</v>
      </c>
      <c r="R3672" t="s">
        <v>8316</v>
      </c>
      <c r="S3672" s="15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51" customHeight="1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1" t="s">
        <v>8315</v>
      </c>
      <c r="R3673" t="s">
        <v>8316</v>
      </c>
      <c r="S3673" s="15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51" customHeight="1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1" t="s">
        <v>8315</v>
      </c>
      <c r="R3674" t="s">
        <v>8316</v>
      </c>
      <c r="S3674" s="15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51" customHeight="1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1" t="s">
        <v>8315</v>
      </c>
      <c r="R3675" t="s">
        <v>8316</v>
      </c>
      <c r="S3675" s="15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51" customHeight="1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1" t="s">
        <v>8315</v>
      </c>
      <c r="R3676" t="s">
        <v>8316</v>
      </c>
      <c r="S3676" s="15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51" customHeight="1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1" t="s">
        <v>8315</v>
      </c>
      <c r="R3677" t="s">
        <v>8316</v>
      </c>
      <c r="S3677" s="15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51" customHeight="1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1" t="s">
        <v>8315</v>
      </c>
      <c r="R3678" t="s">
        <v>8316</v>
      </c>
      <c r="S3678" s="15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51" customHeight="1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1" t="s">
        <v>8315</v>
      </c>
      <c r="R3679" t="s">
        <v>8316</v>
      </c>
      <c r="S3679" s="15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51" customHeight="1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1" t="s">
        <v>8315</v>
      </c>
      <c r="R3680" t="s">
        <v>8316</v>
      </c>
      <c r="S3680" s="15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51" customHeight="1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1" t="s">
        <v>8315</v>
      </c>
      <c r="R3681" t="s">
        <v>8316</v>
      </c>
      <c r="S3681" s="15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51" customHeight="1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1" t="s">
        <v>8315</v>
      </c>
      <c r="R3682" t="s">
        <v>8316</v>
      </c>
      <c r="S3682" s="15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51" customHeight="1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1" t="s">
        <v>8315</v>
      </c>
      <c r="R3683" t="s">
        <v>8316</v>
      </c>
      <c r="S3683" s="15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51" customHeight="1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1" t="s">
        <v>8315</v>
      </c>
      <c r="R3684" t="s">
        <v>8316</v>
      </c>
      <c r="S3684" s="15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51" customHeight="1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1" t="s">
        <v>8315</v>
      </c>
      <c r="R3685" t="s">
        <v>8316</v>
      </c>
      <c r="S3685" s="15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51" customHeight="1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1" t="s">
        <v>8315</v>
      </c>
      <c r="R3686" t="s">
        <v>8316</v>
      </c>
      <c r="S3686" s="15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51" customHeight="1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1" t="s">
        <v>8315</v>
      </c>
      <c r="R3687" t="s">
        <v>8316</v>
      </c>
      <c r="S3687" s="15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51" customHeight="1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1" t="s">
        <v>8315</v>
      </c>
      <c r="R3688" t="s">
        <v>8316</v>
      </c>
      <c r="S3688" s="15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51" customHeight="1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1" t="s">
        <v>8315</v>
      </c>
      <c r="R3689" t="s">
        <v>8316</v>
      </c>
      <c r="S3689" s="15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51" customHeight="1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1" t="s">
        <v>8315</v>
      </c>
      <c r="R3690" t="s">
        <v>8316</v>
      </c>
      <c r="S3690" s="15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51" customHeight="1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1" t="s">
        <v>8315</v>
      </c>
      <c r="R3691" t="s">
        <v>8316</v>
      </c>
      <c r="S3691" s="15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51" customHeight="1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1" t="s">
        <v>8315</v>
      </c>
      <c r="R3692" t="s">
        <v>8316</v>
      </c>
      <c r="S3692" s="15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51" customHeight="1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1" t="s">
        <v>8315</v>
      </c>
      <c r="R3693" t="s">
        <v>8316</v>
      </c>
      <c r="S3693" s="15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51" customHeight="1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1" t="s">
        <v>8315</v>
      </c>
      <c r="R3694" t="s">
        <v>8316</v>
      </c>
      <c r="S3694" s="15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51" customHeight="1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1" t="s">
        <v>8315</v>
      </c>
      <c r="R3695" t="s">
        <v>8316</v>
      </c>
      <c r="S3695" s="15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51" customHeight="1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1" t="s">
        <v>8315</v>
      </c>
      <c r="R3696" t="s">
        <v>8316</v>
      </c>
      <c r="S3696" s="15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51" customHeight="1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1" t="s">
        <v>8315</v>
      </c>
      <c r="R3697" t="s">
        <v>8316</v>
      </c>
      <c r="S3697" s="15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51" customHeight="1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1" t="s">
        <v>8315</v>
      </c>
      <c r="R3698" t="s">
        <v>8316</v>
      </c>
      <c r="S3698" s="15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51" customHeight="1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1" t="s">
        <v>8315</v>
      </c>
      <c r="R3699" t="s">
        <v>8316</v>
      </c>
      <c r="S3699" s="15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51" customHeight="1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1" t="s">
        <v>8315</v>
      </c>
      <c r="R3700" t="s">
        <v>8316</v>
      </c>
      <c r="S3700" s="15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51" customHeight="1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1" t="s">
        <v>8315</v>
      </c>
      <c r="R3701" t="s">
        <v>8316</v>
      </c>
      <c r="S3701" s="15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51" customHeight="1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1" t="s">
        <v>8315</v>
      </c>
      <c r="R3702" t="s">
        <v>8316</v>
      </c>
      <c r="S3702" s="15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51" customHeight="1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1" t="s">
        <v>8315</v>
      </c>
      <c r="R3703" t="s">
        <v>8316</v>
      </c>
      <c r="S3703" s="15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51" customHeight="1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1" t="s">
        <v>8315</v>
      </c>
      <c r="R3704" t="s">
        <v>8316</v>
      </c>
      <c r="S3704" s="15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51" customHeight="1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1" t="s">
        <v>8315</v>
      </c>
      <c r="R3705" t="s">
        <v>8316</v>
      </c>
      <c r="S3705" s="15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51" customHeight="1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1" t="s">
        <v>8315</v>
      </c>
      <c r="R3706" t="s">
        <v>8316</v>
      </c>
      <c r="S3706" s="15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51" customHeight="1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1" t="s">
        <v>8315</v>
      </c>
      <c r="R3707" t="s">
        <v>8316</v>
      </c>
      <c r="S3707" s="15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51" customHeight="1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1" t="s">
        <v>8315</v>
      </c>
      <c r="R3708" t="s">
        <v>8316</v>
      </c>
      <c r="S3708" s="15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51" customHeight="1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1" t="s">
        <v>8315</v>
      </c>
      <c r="R3709" t="s">
        <v>8316</v>
      </c>
      <c r="S3709" s="15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51" customHeight="1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1" t="s">
        <v>8315</v>
      </c>
      <c r="R3710" t="s">
        <v>8316</v>
      </c>
      <c r="S3710" s="15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51" customHeight="1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1" t="s">
        <v>8315</v>
      </c>
      <c r="R3711" t="s">
        <v>8316</v>
      </c>
      <c r="S3711" s="15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51" customHeight="1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1" t="s">
        <v>8315</v>
      </c>
      <c r="R3712" t="s">
        <v>8316</v>
      </c>
      <c r="S3712" s="15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51" customHeight="1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1" t="s">
        <v>8315</v>
      </c>
      <c r="R3713" t="s">
        <v>8316</v>
      </c>
      <c r="S3713" s="15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51" customHeight="1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1" t="s">
        <v>8315</v>
      </c>
      <c r="R3714" t="s">
        <v>8316</v>
      </c>
      <c r="S3714" s="15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51" customHeight="1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IFERROR(ROUND(E3715/L3715,2),0)</f>
        <v>106.84</v>
      </c>
      <c r="Q3715" s="11" t="s">
        <v>8315</v>
      </c>
      <c r="R3715" t="s">
        <v>8316</v>
      </c>
      <c r="S3715" s="15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51" customHeight="1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1" t="s">
        <v>8315</v>
      </c>
      <c r="R3716" t="s">
        <v>8316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51" customHeight="1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1" t="s">
        <v>8315</v>
      </c>
      <c r="R3717" t="s">
        <v>8316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51" customHeight="1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1" t="s">
        <v>8315</v>
      </c>
      <c r="R3718" t="s">
        <v>8316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51" customHeight="1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1" t="s">
        <v>8315</v>
      </c>
      <c r="R3719" t="s">
        <v>8316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51" customHeight="1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1" t="s">
        <v>8315</v>
      </c>
      <c r="R3720" t="s">
        <v>8316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51" customHeight="1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1" t="s">
        <v>8315</v>
      </c>
      <c r="R3721" t="s">
        <v>8316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51" customHeight="1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1" t="s">
        <v>8315</v>
      </c>
      <c r="R3722" t="s">
        <v>8316</v>
      </c>
      <c r="S3722" s="15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51" customHeight="1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1" t="s">
        <v>8315</v>
      </c>
      <c r="R3723" t="s">
        <v>8316</v>
      </c>
      <c r="S3723" s="15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51" customHeight="1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1" t="s">
        <v>8315</v>
      </c>
      <c r="R3724" t="s">
        <v>8316</v>
      </c>
      <c r="S3724" s="15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51" customHeight="1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1" t="s">
        <v>8315</v>
      </c>
      <c r="R3725" t="s">
        <v>8316</v>
      </c>
      <c r="S3725" s="15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51" customHeight="1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1" t="s">
        <v>8315</v>
      </c>
      <c r="R3726" t="s">
        <v>8316</v>
      </c>
      <c r="S3726" s="15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51" customHeight="1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1" t="s">
        <v>8315</v>
      </c>
      <c r="R3727" t="s">
        <v>8316</v>
      </c>
      <c r="S3727" s="15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51" customHeight="1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1" t="s">
        <v>8315</v>
      </c>
      <c r="R3728" t="s">
        <v>8316</v>
      </c>
      <c r="S3728" s="15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51" customHeight="1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1" t="s">
        <v>8315</v>
      </c>
      <c r="R3729" t="s">
        <v>8316</v>
      </c>
      <c r="S3729" s="15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51" customHeight="1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1" t="s">
        <v>8315</v>
      </c>
      <c r="R3730" t="s">
        <v>8316</v>
      </c>
      <c r="S3730" s="15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51" customHeight="1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1" t="s">
        <v>8315</v>
      </c>
      <c r="R3731" t="s">
        <v>8316</v>
      </c>
      <c r="S3731" s="15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51" customHeight="1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1" t="s">
        <v>8315</v>
      </c>
      <c r="R3732" t="s">
        <v>8316</v>
      </c>
      <c r="S3732" s="15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51" customHeight="1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1" t="s">
        <v>8315</v>
      </c>
      <c r="R3733" t="s">
        <v>8316</v>
      </c>
      <c r="S3733" s="15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51" customHeight="1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1" t="s">
        <v>8315</v>
      </c>
      <c r="R3734" t="s">
        <v>8316</v>
      </c>
      <c r="S3734" s="15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51" customHeight="1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1" t="s">
        <v>8315</v>
      </c>
      <c r="R3735" t="s">
        <v>8316</v>
      </c>
      <c r="S3735" s="15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51" customHeight="1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1" t="s">
        <v>8315</v>
      </c>
      <c r="R3736" t="s">
        <v>8316</v>
      </c>
      <c r="S3736" s="15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51" customHeight="1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1" t="s">
        <v>8315</v>
      </c>
      <c r="R3737" t="s">
        <v>8316</v>
      </c>
      <c r="S3737" s="15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51" customHeight="1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1" t="s">
        <v>8315</v>
      </c>
      <c r="R3738" t="s">
        <v>8316</v>
      </c>
      <c r="S3738" s="15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51" customHeight="1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1" t="s">
        <v>8315</v>
      </c>
      <c r="R3739" t="s">
        <v>8316</v>
      </c>
      <c r="S3739" s="15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51" customHeight="1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1" t="s">
        <v>8315</v>
      </c>
      <c r="R3740" t="s">
        <v>8316</v>
      </c>
      <c r="S3740" s="15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51" customHeight="1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1" t="s">
        <v>8315</v>
      </c>
      <c r="R3741" t="s">
        <v>8316</v>
      </c>
      <c r="S3741" s="15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51" customHeight="1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1" t="s">
        <v>8315</v>
      </c>
      <c r="R3742" t="s">
        <v>8316</v>
      </c>
      <c r="S3742" s="15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51" customHeight="1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1" t="s">
        <v>8315</v>
      </c>
      <c r="R3743" t="s">
        <v>8316</v>
      </c>
      <c r="S3743" s="15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51" customHeight="1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1" t="s">
        <v>8315</v>
      </c>
      <c r="R3744" t="s">
        <v>8316</v>
      </c>
      <c r="S3744" s="15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51" customHeight="1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1" t="s">
        <v>8315</v>
      </c>
      <c r="R3745" t="s">
        <v>8316</v>
      </c>
      <c r="S3745" s="15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51" customHeight="1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1" t="s">
        <v>8315</v>
      </c>
      <c r="R3746" t="s">
        <v>8316</v>
      </c>
      <c r="S3746" s="15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51" customHeight="1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1" t="s">
        <v>8315</v>
      </c>
      <c r="R3747" t="s">
        <v>8316</v>
      </c>
      <c r="S3747" s="15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ht="51" customHeight="1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1" t="s">
        <v>8315</v>
      </c>
      <c r="R3748" t="s">
        <v>8316</v>
      </c>
      <c r="S3748" s="15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51" customHeight="1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1" t="s">
        <v>8315</v>
      </c>
      <c r="R3749" t="s">
        <v>8316</v>
      </c>
      <c r="S3749" s="15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51" customHeight="1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1" t="s">
        <v>8315</v>
      </c>
      <c r="R3750" t="s">
        <v>8357</v>
      </c>
      <c r="S3750" s="15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51" customHeight="1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1" t="s">
        <v>8315</v>
      </c>
      <c r="R3751" t="s">
        <v>8357</v>
      </c>
      <c r="S3751" s="15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51" customHeight="1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1" t="s">
        <v>8315</v>
      </c>
      <c r="R3752" t="s">
        <v>8357</v>
      </c>
      <c r="S3752" s="15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51" customHeight="1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1" t="s">
        <v>8315</v>
      </c>
      <c r="R3753" t="s">
        <v>8357</v>
      </c>
      <c r="S3753" s="15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51" customHeight="1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1" t="s">
        <v>8315</v>
      </c>
      <c r="R3754" t="s">
        <v>8357</v>
      </c>
      <c r="S3754" s="15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51" customHeight="1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1" t="s">
        <v>8315</v>
      </c>
      <c r="R3755" t="s">
        <v>8357</v>
      </c>
      <c r="S3755" s="15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51" customHeight="1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1" t="s">
        <v>8315</v>
      </c>
      <c r="R3756" t="s">
        <v>8357</v>
      </c>
      <c r="S3756" s="15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51" customHeight="1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1" t="s">
        <v>8315</v>
      </c>
      <c r="R3757" t="s">
        <v>8357</v>
      </c>
      <c r="S3757" s="15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51" customHeight="1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1" t="s">
        <v>8315</v>
      </c>
      <c r="R3758" t="s">
        <v>8357</v>
      </c>
      <c r="S3758" s="15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51" customHeight="1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1" t="s">
        <v>8315</v>
      </c>
      <c r="R3759" t="s">
        <v>8357</v>
      </c>
      <c r="S3759" s="15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51" customHeight="1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1" t="s">
        <v>8315</v>
      </c>
      <c r="R3760" t="s">
        <v>8357</v>
      </c>
      <c r="S3760" s="15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51" customHeight="1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1" t="s">
        <v>8315</v>
      </c>
      <c r="R3761" t="s">
        <v>8357</v>
      </c>
      <c r="S3761" s="15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51" customHeight="1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1" t="s">
        <v>8315</v>
      </c>
      <c r="R3762" t="s">
        <v>8357</v>
      </c>
      <c r="S3762" s="15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51" customHeight="1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1" t="s">
        <v>8315</v>
      </c>
      <c r="R3763" t="s">
        <v>8357</v>
      </c>
      <c r="S3763" s="15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51" customHeight="1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1" t="s">
        <v>8315</v>
      </c>
      <c r="R3764" t="s">
        <v>8357</v>
      </c>
      <c r="S3764" s="15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51" customHeight="1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1" t="s">
        <v>8315</v>
      </c>
      <c r="R3765" t="s">
        <v>8357</v>
      </c>
      <c r="S3765" s="15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51" customHeight="1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1" t="s">
        <v>8315</v>
      </c>
      <c r="R3766" t="s">
        <v>8357</v>
      </c>
      <c r="S3766" s="15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51" customHeight="1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1" t="s">
        <v>8315</v>
      </c>
      <c r="R3767" t="s">
        <v>8357</v>
      </c>
      <c r="S3767" s="15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51" customHeight="1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1" t="s">
        <v>8315</v>
      </c>
      <c r="R3768" t="s">
        <v>8357</v>
      </c>
      <c r="S3768" s="15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51" customHeight="1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1" t="s">
        <v>8315</v>
      </c>
      <c r="R3769" t="s">
        <v>8357</v>
      </c>
      <c r="S3769" s="15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51" customHeight="1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1" t="s">
        <v>8315</v>
      </c>
      <c r="R3770" t="s">
        <v>8357</v>
      </c>
      <c r="S3770" s="15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51" customHeight="1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1" t="s">
        <v>8315</v>
      </c>
      <c r="R3771" t="s">
        <v>8357</v>
      </c>
      <c r="S3771" s="15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51" customHeight="1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1" t="s">
        <v>8315</v>
      </c>
      <c r="R3772" t="s">
        <v>8357</v>
      </c>
      <c r="S3772" s="15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51" customHeight="1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1" t="s">
        <v>8315</v>
      </c>
      <c r="R3773" t="s">
        <v>8357</v>
      </c>
      <c r="S3773" s="15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51" customHeight="1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1" t="s">
        <v>8315</v>
      </c>
      <c r="R3774" t="s">
        <v>8357</v>
      </c>
      <c r="S3774" s="15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51" customHeight="1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1" t="s">
        <v>8315</v>
      </c>
      <c r="R3775" t="s">
        <v>8357</v>
      </c>
      <c r="S3775" s="15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51" customHeight="1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1" t="s">
        <v>8315</v>
      </c>
      <c r="R3776" t="s">
        <v>8357</v>
      </c>
      <c r="S3776" s="15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51" customHeight="1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1" t="s">
        <v>8315</v>
      </c>
      <c r="R3777" t="s">
        <v>8357</v>
      </c>
      <c r="S3777" s="15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51" customHeight="1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1" t="s">
        <v>8315</v>
      </c>
      <c r="R3778" t="s">
        <v>8357</v>
      </c>
      <c r="S3778" s="15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51" customHeight="1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IFERROR(ROUND(E3779/L3779,2),0)</f>
        <v>48.54</v>
      </c>
      <c r="Q3779" s="11" t="s">
        <v>8315</v>
      </c>
      <c r="R3779" t="s">
        <v>8357</v>
      </c>
      <c r="S3779" s="15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51" customHeight="1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1" t="s">
        <v>8315</v>
      </c>
      <c r="R3780" t="s">
        <v>8357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51" customHeight="1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1" t="s">
        <v>8315</v>
      </c>
      <c r="R3781" t="s">
        <v>8357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51" customHeight="1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1" t="s">
        <v>8315</v>
      </c>
      <c r="R3782" t="s">
        <v>8357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51" customHeight="1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1" t="s">
        <v>8315</v>
      </c>
      <c r="R3783" t="s">
        <v>8357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51" customHeight="1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1" t="s">
        <v>8315</v>
      </c>
      <c r="R3784" t="s">
        <v>8357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51" customHeight="1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1" t="s">
        <v>8315</v>
      </c>
      <c r="R3785" t="s">
        <v>8357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51" customHeight="1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1" t="s">
        <v>8315</v>
      </c>
      <c r="R3786" t="s">
        <v>8357</v>
      </c>
      <c r="S3786" s="15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51" customHeight="1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1" t="s">
        <v>8315</v>
      </c>
      <c r="R3787" t="s">
        <v>8357</v>
      </c>
      <c r="S3787" s="15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51" customHeight="1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1" t="s">
        <v>8315</v>
      </c>
      <c r="R3788" t="s">
        <v>8357</v>
      </c>
      <c r="S3788" s="15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51" customHeight="1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1" t="s">
        <v>8315</v>
      </c>
      <c r="R3789" t="s">
        <v>8357</v>
      </c>
      <c r="S3789" s="15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51" customHeight="1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1" t="s">
        <v>8315</v>
      </c>
      <c r="R3790" t="s">
        <v>8357</v>
      </c>
      <c r="S3790" s="15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51" customHeight="1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1" t="s">
        <v>8315</v>
      </c>
      <c r="R3791" t="s">
        <v>8357</v>
      </c>
      <c r="S3791" s="15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51" customHeight="1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1" t="s">
        <v>8315</v>
      </c>
      <c r="R3792" t="s">
        <v>8357</v>
      </c>
      <c r="S3792" s="15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51" customHeight="1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1" t="s">
        <v>8315</v>
      </c>
      <c r="R3793" t="s">
        <v>8357</v>
      </c>
      <c r="S3793" s="15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51" customHeight="1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1" t="s">
        <v>8315</v>
      </c>
      <c r="R3794" t="s">
        <v>8357</v>
      </c>
      <c r="S3794" s="15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51" customHeight="1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1" t="s">
        <v>8315</v>
      </c>
      <c r="R3795" t="s">
        <v>8357</v>
      </c>
      <c r="S3795" s="15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51" customHeight="1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1" t="s">
        <v>8315</v>
      </c>
      <c r="R3796" t="s">
        <v>8357</v>
      </c>
      <c r="S3796" s="15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51" customHeight="1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1" t="s">
        <v>8315</v>
      </c>
      <c r="R3797" t="s">
        <v>8357</v>
      </c>
      <c r="S3797" s="15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51" customHeight="1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1" t="s">
        <v>8315</v>
      </c>
      <c r="R3798" t="s">
        <v>8357</v>
      </c>
      <c r="S3798" s="15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51" customHeight="1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1" t="s">
        <v>8315</v>
      </c>
      <c r="R3799" t="s">
        <v>8357</v>
      </c>
      <c r="S3799" s="15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51" customHeight="1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1" t="s">
        <v>8315</v>
      </c>
      <c r="R3800" t="s">
        <v>8357</v>
      </c>
      <c r="S3800" s="15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51" customHeight="1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1" t="s">
        <v>8315</v>
      </c>
      <c r="R3801" t="s">
        <v>8357</v>
      </c>
      <c r="S3801" s="15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51" customHeight="1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1" t="s">
        <v>8315</v>
      </c>
      <c r="R3802" t="s">
        <v>8357</v>
      </c>
      <c r="S3802" s="15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51" customHeight="1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1" t="s">
        <v>8315</v>
      </c>
      <c r="R3803" t="s">
        <v>8357</v>
      </c>
      <c r="S3803" s="15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51" customHeight="1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1" t="s">
        <v>8315</v>
      </c>
      <c r="R3804" t="s">
        <v>8357</v>
      </c>
      <c r="S3804" s="15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51" customHeight="1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1" t="s">
        <v>8315</v>
      </c>
      <c r="R3805" t="s">
        <v>8357</v>
      </c>
      <c r="S3805" s="15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51" customHeight="1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1" t="s">
        <v>8315</v>
      </c>
      <c r="R3806" t="s">
        <v>8357</v>
      </c>
      <c r="S3806" s="15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51" customHeight="1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1" t="s">
        <v>8315</v>
      </c>
      <c r="R3807" t="s">
        <v>8357</v>
      </c>
      <c r="S3807" s="15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51" customHeight="1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1" t="s">
        <v>8315</v>
      </c>
      <c r="R3808" t="s">
        <v>8357</v>
      </c>
      <c r="S3808" s="15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51" customHeight="1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1" t="s">
        <v>8315</v>
      </c>
      <c r="R3809" t="s">
        <v>8357</v>
      </c>
      <c r="S3809" s="15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51" customHeight="1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1" t="s">
        <v>8315</v>
      </c>
      <c r="R3810" t="s">
        <v>8316</v>
      </c>
      <c r="S3810" s="15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51" customHeight="1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1" t="s">
        <v>8315</v>
      </c>
      <c r="R3811" t="s">
        <v>8316</v>
      </c>
      <c r="S3811" s="15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51" customHeight="1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1" t="s">
        <v>8315</v>
      </c>
      <c r="R3812" t="s">
        <v>8316</v>
      </c>
      <c r="S3812" s="15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51" customHeight="1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1" t="s">
        <v>8315</v>
      </c>
      <c r="R3813" t="s">
        <v>8316</v>
      </c>
      <c r="S3813" s="15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51" customHeight="1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1" t="s">
        <v>8315</v>
      </c>
      <c r="R3814" t="s">
        <v>8316</v>
      </c>
      <c r="S3814" s="15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51" customHeight="1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1" t="s">
        <v>8315</v>
      </c>
      <c r="R3815" t="s">
        <v>8316</v>
      </c>
      <c r="S3815" s="15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51" customHeight="1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1" t="s">
        <v>8315</v>
      </c>
      <c r="R3816" t="s">
        <v>8316</v>
      </c>
      <c r="S3816" s="15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51" customHeight="1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1" t="s">
        <v>8315</v>
      </c>
      <c r="R3817" t="s">
        <v>8316</v>
      </c>
      <c r="S3817" s="15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51" customHeight="1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1" t="s">
        <v>8315</v>
      </c>
      <c r="R3818" t="s">
        <v>8316</v>
      </c>
      <c r="S3818" s="15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51" customHeight="1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1" t="s">
        <v>8315</v>
      </c>
      <c r="R3819" t="s">
        <v>8316</v>
      </c>
      <c r="S3819" s="15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51" customHeight="1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1" t="s">
        <v>8315</v>
      </c>
      <c r="R3820" t="s">
        <v>8316</v>
      </c>
      <c r="S3820" s="15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51" customHeight="1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1" t="s">
        <v>8315</v>
      </c>
      <c r="R3821" t="s">
        <v>8316</v>
      </c>
      <c r="S3821" s="15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51" customHeight="1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1" t="s">
        <v>8315</v>
      </c>
      <c r="R3822" t="s">
        <v>8316</v>
      </c>
      <c r="S3822" s="15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51" customHeight="1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1" t="s">
        <v>8315</v>
      </c>
      <c r="R3823" t="s">
        <v>8316</v>
      </c>
      <c r="S3823" s="15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51" customHeight="1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1" t="s">
        <v>8315</v>
      </c>
      <c r="R3824" t="s">
        <v>8316</v>
      </c>
      <c r="S3824" s="15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51" customHeight="1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1" t="s">
        <v>8315</v>
      </c>
      <c r="R3825" t="s">
        <v>8316</v>
      </c>
      <c r="S3825" s="15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51" customHeight="1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1" t="s">
        <v>8315</v>
      </c>
      <c r="R3826" t="s">
        <v>8316</v>
      </c>
      <c r="S3826" s="15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51" customHeight="1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1" t="s">
        <v>8315</v>
      </c>
      <c r="R3827" t="s">
        <v>8316</v>
      </c>
      <c r="S3827" s="15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51" customHeight="1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1" t="s">
        <v>8315</v>
      </c>
      <c r="R3828" t="s">
        <v>8316</v>
      </c>
      <c r="S3828" s="15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51" customHeight="1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1" t="s">
        <v>8315</v>
      </c>
      <c r="R3829" t="s">
        <v>8316</v>
      </c>
      <c r="S3829" s="15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51" customHeight="1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1" t="s">
        <v>8315</v>
      </c>
      <c r="R3830" t="s">
        <v>8316</v>
      </c>
      <c r="S3830" s="15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51" customHeight="1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1" t="s">
        <v>8315</v>
      </c>
      <c r="R3831" t="s">
        <v>8316</v>
      </c>
      <c r="S3831" s="15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51" customHeight="1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1" t="s">
        <v>8315</v>
      </c>
      <c r="R3832" t="s">
        <v>8316</v>
      </c>
      <c r="S3832" s="15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51" customHeight="1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1" t="s">
        <v>8315</v>
      </c>
      <c r="R3833" t="s">
        <v>8316</v>
      </c>
      <c r="S3833" s="15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51" customHeight="1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1" t="s">
        <v>8315</v>
      </c>
      <c r="R3834" t="s">
        <v>8316</v>
      </c>
      <c r="S3834" s="15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51" customHeight="1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1" t="s">
        <v>8315</v>
      </c>
      <c r="R3835" t="s">
        <v>8316</v>
      </c>
      <c r="S3835" s="15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51" customHeight="1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1" t="s">
        <v>8315</v>
      </c>
      <c r="R3836" t="s">
        <v>8316</v>
      </c>
      <c r="S3836" s="15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51" customHeight="1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1" t="s">
        <v>8315</v>
      </c>
      <c r="R3837" t="s">
        <v>8316</v>
      </c>
      <c r="S3837" s="15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51" customHeight="1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1" t="s">
        <v>8315</v>
      </c>
      <c r="R3838" t="s">
        <v>8316</v>
      </c>
      <c r="S3838" s="15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51" customHeight="1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1" t="s">
        <v>8315</v>
      </c>
      <c r="R3839" t="s">
        <v>8316</v>
      </c>
      <c r="S3839" s="15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51" customHeight="1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1" t="s">
        <v>8315</v>
      </c>
      <c r="R3840" t="s">
        <v>8316</v>
      </c>
      <c r="S3840" s="15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51" customHeight="1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1" t="s">
        <v>8315</v>
      </c>
      <c r="R3841" t="s">
        <v>8316</v>
      </c>
      <c r="S3841" s="15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51" customHeight="1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1" t="s">
        <v>8315</v>
      </c>
      <c r="R3842" t="s">
        <v>8316</v>
      </c>
      <c r="S3842" s="15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51" customHeight="1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IFERROR(ROUND(E3843/L3843,2),0)</f>
        <v>25.65</v>
      </c>
      <c r="Q3843" s="11" t="s">
        <v>8315</v>
      </c>
      <c r="R3843" t="s">
        <v>8316</v>
      </c>
      <c r="S3843" s="15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51" customHeight="1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1" t="s">
        <v>8315</v>
      </c>
      <c r="R3844" t="s">
        <v>8316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51" customHeight="1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1" t="s">
        <v>8315</v>
      </c>
      <c r="R3845" t="s">
        <v>8316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51" customHeight="1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1" t="s">
        <v>8315</v>
      </c>
      <c r="R3846" t="s">
        <v>8316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51" customHeight="1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1" t="s">
        <v>8315</v>
      </c>
      <c r="R3847" t="s">
        <v>8316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51" customHeight="1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1" t="s">
        <v>8315</v>
      </c>
      <c r="R3848" t="s">
        <v>8316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51" customHeight="1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1" t="s">
        <v>8315</v>
      </c>
      <c r="R3849" t="s">
        <v>8316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51" customHeight="1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1" t="s">
        <v>8315</v>
      </c>
      <c r="R3850" t="s">
        <v>8316</v>
      </c>
      <c r="S3850" s="15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51" customHeight="1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1" t="s">
        <v>8315</v>
      </c>
      <c r="R3851" t="s">
        <v>8316</v>
      </c>
      <c r="S3851" s="15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51" customHeight="1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1" t="s">
        <v>8315</v>
      </c>
      <c r="R3852" t="s">
        <v>8316</v>
      </c>
      <c r="S3852" s="15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51" customHeight="1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1" t="s">
        <v>8315</v>
      </c>
      <c r="R3853" t="s">
        <v>8316</v>
      </c>
      <c r="S3853" s="15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51" customHeight="1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1" t="s">
        <v>8315</v>
      </c>
      <c r="R3854" t="s">
        <v>8316</v>
      </c>
      <c r="S3854" s="15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51" customHeight="1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1" t="s">
        <v>8315</v>
      </c>
      <c r="R3855" t="s">
        <v>8316</v>
      </c>
      <c r="S3855" s="15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51" customHeight="1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1" t="s">
        <v>8315</v>
      </c>
      <c r="R3856" t="s">
        <v>8316</v>
      </c>
      <c r="S3856" s="15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51" customHeight="1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1" t="s">
        <v>8315</v>
      </c>
      <c r="R3857" t="s">
        <v>8316</v>
      </c>
      <c r="S3857" s="15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51" customHeight="1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1" t="s">
        <v>8315</v>
      </c>
      <c r="R3858" t="s">
        <v>8316</v>
      </c>
      <c r="S3858" s="15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51" customHeight="1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1" t="s">
        <v>8315</v>
      </c>
      <c r="R3859" t="s">
        <v>8316</v>
      </c>
      <c r="S3859" s="15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51" customHeight="1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1" t="s">
        <v>8315</v>
      </c>
      <c r="R3860" t="s">
        <v>8316</v>
      </c>
      <c r="S3860" s="15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51" customHeight="1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1" t="s">
        <v>8315</v>
      </c>
      <c r="R3861" t="s">
        <v>8316</v>
      </c>
      <c r="S3861" s="15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51" customHeight="1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1" t="s">
        <v>8315</v>
      </c>
      <c r="R3862" t="s">
        <v>8316</v>
      </c>
      <c r="S3862" s="15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ht="51" customHeight="1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1" t="s">
        <v>8315</v>
      </c>
      <c r="R3863" t="s">
        <v>8316</v>
      </c>
      <c r="S3863" s="15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51" customHeight="1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1" t="s">
        <v>8315</v>
      </c>
      <c r="R3864" t="s">
        <v>8316</v>
      </c>
      <c r="S3864" s="15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51" customHeight="1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1" t="s">
        <v>8315</v>
      </c>
      <c r="R3865" t="s">
        <v>8316</v>
      </c>
      <c r="S3865" s="15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51" customHeight="1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1" t="s">
        <v>8315</v>
      </c>
      <c r="R3866" t="s">
        <v>8316</v>
      </c>
      <c r="S3866" s="15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51" customHeight="1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1" t="s">
        <v>8315</v>
      </c>
      <c r="R3867" t="s">
        <v>8316</v>
      </c>
      <c r="S3867" s="15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51" customHeight="1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1" t="s">
        <v>8315</v>
      </c>
      <c r="R3868" t="s">
        <v>8316</v>
      </c>
      <c r="S3868" s="15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51" customHeight="1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1" t="s">
        <v>8315</v>
      </c>
      <c r="R3869" t="s">
        <v>8316</v>
      </c>
      <c r="S3869" s="15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ht="51" customHeight="1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1" t="s">
        <v>8315</v>
      </c>
      <c r="R3870" t="s">
        <v>8357</v>
      </c>
      <c r="S3870" s="15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51" customHeight="1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1" t="s">
        <v>8315</v>
      </c>
      <c r="R3871" t="s">
        <v>8357</v>
      </c>
      <c r="S3871" s="15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51" customHeight="1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1" t="s">
        <v>8315</v>
      </c>
      <c r="R3872" t="s">
        <v>8357</v>
      </c>
      <c r="S3872" s="15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51" customHeight="1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1" t="s">
        <v>8315</v>
      </c>
      <c r="R3873" t="s">
        <v>8357</v>
      </c>
      <c r="S3873" s="15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51" customHeight="1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1" t="s">
        <v>8315</v>
      </c>
      <c r="R3874" t="s">
        <v>8357</v>
      </c>
      <c r="S3874" s="15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51" customHeight="1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1" t="s">
        <v>8315</v>
      </c>
      <c r="R3875" t="s">
        <v>8357</v>
      </c>
      <c r="S3875" s="15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51" customHeight="1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1" t="s">
        <v>8315</v>
      </c>
      <c r="R3876" t="s">
        <v>8357</v>
      </c>
      <c r="S3876" s="15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51" customHeight="1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1" t="s">
        <v>8315</v>
      </c>
      <c r="R3877" t="s">
        <v>8357</v>
      </c>
      <c r="S3877" s="15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51" customHeight="1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1" t="s">
        <v>8315</v>
      </c>
      <c r="R3878" t="s">
        <v>8357</v>
      </c>
      <c r="S3878" s="15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51" customHeight="1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1" t="s">
        <v>8315</v>
      </c>
      <c r="R3879" t="s">
        <v>8357</v>
      </c>
      <c r="S3879" s="15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51" customHeight="1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1" t="s">
        <v>8315</v>
      </c>
      <c r="R3880" t="s">
        <v>8357</v>
      </c>
      <c r="S3880" s="15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51" customHeight="1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1" t="s">
        <v>8315</v>
      </c>
      <c r="R3881" t="s">
        <v>8357</v>
      </c>
      <c r="S3881" s="15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51" customHeight="1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1" t="s">
        <v>8315</v>
      </c>
      <c r="R3882" t="s">
        <v>8357</v>
      </c>
      <c r="S3882" s="15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51" customHeight="1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1" t="s">
        <v>8315</v>
      </c>
      <c r="R3883" t="s">
        <v>8357</v>
      </c>
      <c r="S3883" s="15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51" customHeight="1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1" t="s">
        <v>8315</v>
      </c>
      <c r="R3884" t="s">
        <v>8357</v>
      </c>
      <c r="S3884" s="15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51" customHeight="1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1" t="s">
        <v>8315</v>
      </c>
      <c r="R3885" t="s">
        <v>8357</v>
      </c>
      <c r="S3885" s="15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51" customHeight="1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1" t="s">
        <v>8315</v>
      </c>
      <c r="R3886" t="s">
        <v>8357</v>
      </c>
      <c r="S3886" s="15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51" customHeight="1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1" t="s">
        <v>8315</v>
      </c>
      <c r="R3887" t="s">
        <v>8357</v>
      </c>
      <c r="S3887" s="15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ht="51" customHeight="1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1" t="s">
        <v>8315</v>
      </c>
      <c r="R3888" t="s">
        <v>8357</v>
      </c>
      <c r="S3888" s="15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51" customHeight="1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1" t="s">
        <v>8315</v>
      </c>
      <c r="R3889" t="s">
        <v>8357</v>
      </c>
      <c r="S3889" s="15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51" customHeight="1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1" t="s">
        <v>8315</v>
      </c>
      <c r="R3890" t="s">
        <v>8316</v>
      </c>
      <c r="S3890" s="15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51" customHeight="1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1" t="s">
        <v>8315</v>
      </c>
      <c r="R3891" t="s">
        <v>8316</v>
      </c>
      <c r="S3891" s="15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51" customHeight="1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1" t="s">
        <v>8315</v>
      </c>
      <c r="R3892" t="s">
        <v>8316</v>
      </c>
      <c r="S3892" s="15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51" customHeight="1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1" t="s">
        <v>8315</v>
      </c>
      <c r="R3893" t="s">
        <v>8316</v>
      </c>
      <c r="S3893" s="15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51" customHeight="1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1" t="s">
        <v>8315</v>
      </c>
      <c r="R3894" t="s">
        <v>8316</v>
      </c>
      <c r="S3894" s="15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51" customHeight="1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1" t="s">
        <v>8315</v>
      </c>
      <c r="R3895" t="s">
        <v>8316</v>
      </c>
      <c r="S3895" s="15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51" customHeight="1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1" t="s">
        <v>8315</v>
      </c>
      <c r="R3896" t="s">
        <v>8316</v>
      </c>
      <c r="S3896" s="15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51" customHeight="1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1" t="s">
        <v>8315</v>
      </c>
      <c r="R3897" t="s">
        <v>8316</v>
      </c>
      <c r="S3897" s="15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51" customHeight="1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1" t="s">
        <v>8315</v>
      </c>
      <c r="R3898" t="s">
        <v>8316</v>
      </c>
      <c r="S3898" s="15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51" customHeight="1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1" t="s">
        <v>8315</v>
      </c>
      <c r="R3899" t="s">
        <v>8316</v>
      </c>
      <c r="S3899" s="15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51" customHeight="1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1" t="s">
        <v>8315</v>
      </c>
      <c r="R3900" t="s">
        <v>8316</v>
      </c>
      <c r="S3900" s="15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51" customHeight="1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1" t="s">
        <v>8315</v>
      </c>
      <c r="R3901" t="s">
        <v>8316</v>
      </c>
      <c r="S3901" s="15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51" customHeight="1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1" t="s">
        <v>8315</v>
      </c>
      <c r="R3902" t="s">
        <v>8316</v>
      </c>
      <c r="S3902" s="15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51" customHeight="1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1" t="s">
        <v>8315</v>
      </c>
      <c r="R3903" t="s">
        <v>8316</v>
      </c>
      <c r="S3903" s="15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51" customHeight="1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1" t="s">
        <v>8315</v>
      </c>
      <c r="R3904" t="s">
        <v>8316</v>
      </c>
      <c r="S3904" s="15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51" customHeight="1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1" t="s">
        <v>8315</v>
      </c>
      <c r="R3905" t="s">
        <v>8316</v>
      </c>
      <c r="S3905" s="15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51" customHeight="1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1" t="s">
        <v>8315</v>
      </c>
      <c r="R3906" t="s">
        <v>8316</v>
      </c>
      <c r="S3906" s="15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51" customHeight="1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IFERROR(ROUND(E3907/L3907,2),0)</f>
        <v>24.71</v>
      </c>
      <c r="Q3907" s="11" t="s">
        <v>8315</v>
      </c>
      <c r="R3907" t="s">
        <v>8316</v>
      </c>
      <c r="S3907" s="15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51" customHeight="1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1" t="s">
        <v>8315</v>
      </c>
      <c r="R3908" t="s">
        <v>8316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51" customHeight="1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1" t="s">
        <v>8315</v>
      </c>
      <c r="R3909" t="s">
        <v>8316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51" customHeight="1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1" t="s">
        <v>8315</v>
      </c>
      <c r="R3910" t="s">
        <v>8316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51" customHeight="1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1" t="s">
        <v>8315</v>
      </c>
      <c r="R3911" t="s">
        <v>8316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51" customHeight="1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1" t="s">
        <v>8315</v>
      </c>
      <c r="R3912" t="s">
        <v>8316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51" customHeight="1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1" t="s">
        <v>8315</v>
      </c>
      <c r="R3913" t="s">
        <v>8316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51" customHeight="1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1" t="s">
        <v>8315</v>
      </c>
      <c r="R3914" t="s">
        <v>8316</v>
      </c>
      <c r="S3914" s="15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51" customHeight="1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1" t="s">
        <v>8315</v>
      </c>
      <c r="R3915" t="s">
        <v>8316</v>
      </c>
      <c r="S3915" s="15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51" customHeight="1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1" t="s">
        <v>8315</v>
      </c>
      <c r="R3916" t="s">
        <v>8316</v>
      </c>
      <c r="S3916" s="15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51" customHeight="1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1" t="s">
        <v>8315</v>
      </c>
      <c r="R3917" t="s">
        <v>8316</v>
      </c>
      <c r="S3917" s="15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51" customHeight="1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1" t="s">
        <v>8315</v>
      </c>
      <c r="R3918" t="s">
        <v>8316</v>
      </c>
      <c r="S3918" s="15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51" customHeight="1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1" t="s">
        <v>8315</v>
      </c>
      <c r="R3919" t="s">
        <v>8316</v>
      </c>
      <c r="S3919" s="15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51" customHeight="1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1" t="s">
        <v>8315</v>
      </c>
      <c r="R3920" t="s">
        <v>8316</v>
      </c>
      <c r="S3920" s="15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51" customHeight="1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1" t="s">
        <v>8315</v>
      </c>
      <c r="R3921" t="s">
        <v>8316</v>
      </c>
      <c r="S3921" s="15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51" customHeight="1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1" t="s">
        <v>8315</v>
      </c>
      <c r="R3922" t="s">
        <v>8316</v>
      </c>
      <c r="S3922" s="15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51" customHeight="1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1" t="s">
        <v>8315</v>
      </c>
      <c r="R3923" t="s">
        <v>8316</v>
      </c>
      <c r="S3923" s="15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51" customHeight="1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1" t="s">
        <v>8315</v>
      </c>
      <c r="R3924" t="s">
        <v>8316</v>
      </c>
      <c r="S3924" s="15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51" customHeight="1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1" t="s">
        <v>8315</v>
      </c>
      <c r="R3925" t="s">
        <v>8316</v>
      </c>
      <c r="S3925" s="15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51" customHeight="1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1" t="s">
        <v>8315</v>
      </c>
      <c r="R3926" t="s">
        <v>8316</v>
      </c>
      <c r="S3926" s="15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51" customHeight="1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1" t="s">
        <v>8315</v>
      </c>
      <c r="R3927" t="s">
        <v>8316</v>
      </c>
      <c r="S3927" s="15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51" customHeight="1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1" t="s">
        <v>8315</v>
      </c>
      <c r="R3928" t="s">
        <v>8316</v>
      </c>
      <c r="S3928" s="15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51" customHeight="1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1" t="s">
        <v>8315</v>
      </c>
      <c r="R3929" t="s">
        <v>8316</v>
      </c>
      <c r="S3929" s="15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51" customHeight="1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1" t="s">
        <v>8315</v>
      </c>
      <c r="R3930" t="s">
        <v>8316</v>
      </c>
      <c r="S3930" s="15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51" customHeight="1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1" t="s">
        <v>8315</v>
      </c>
      <c r="R3931" t="s">
        <v>8316</v>
      </c>
      <c r="S3931" s="15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51" customHeight="1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1" t="s">
        <v>8315</v>
      </c>
      <c r="R3932" t="s">
        <v>8316</v>
      </c>
      <c r="S3932" s="15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51" customHeight="1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1" t="s">
        <v>8315</v>
      </c>
      <c r="R3933" t="s">
        <v>8316</v>
      </c>
      <c r="S3933" s="15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51" customHeight="1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1" t="s">
        <v>8315</v>
      </c>
      <c r="R3934" t="s">
        <v>8316</v>
      </c>
      <c r="S3934" s="15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51" customHeight="1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1" t="s">
        <v>8315</v>
      </c>
      <c r="R3935" t="s">
        <v>8316</v>
      </c>
      <c r="S3935" s="15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51" customHeight="1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1" t="s">
        <v>8315</v>
      </c>
      <c r="R3936" t="s">
        <v>8316</v>
      </c>
      <c r="S3936" s="15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51" customHeight="1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1" t="s">
        <v>8315</v>
      </c>
      <c r="R3937" t="s">
        <v>8316</v>
      </c>
      <c r="S3937" s="15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51" customHeight="1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1" t="s">
        <v>8315</v>
      </c>
      <c r="R3938" t="s">
        <v>8316</v>
      </c>
      <c r="S3938" s="15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51" customHeight="1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1" t="s">
        <v>8315</v>
      </c>
      <c r="R3939" t="s">
        <v>8316</v>
      </c>
      <c r="S3939" s="15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51" customHeight="1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1" t="s">
        <v>8315</v>
      </c>
      <c r="R3940" t="s">
        <v>8316</v>
      </c>
      <c r="S3940" s="15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51" customHeight="1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1" t="s">
        <v>8315</v>
      </c>
      <c r="R3941" t="s">
        <v>8316</v>
      </c>
      <c r="S3941" s="15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51" customHeight="1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1" t="s">
        <v>8315</v>
      </c>
      <c r="R3942" t="s">
        <v>8316</v>
      </c>
      <c r="S3942" s="15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51" customHeight="1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1" t="s">
        <v>8315</v>
      </c>
      <c r="R3943" t="s">
        <v>8316</v>
      </c>
      <c r="S3943" s="15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51" customHeight="1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1" t="s">
        <v>8315</v>
      </c>
      <c r="R3944" t="s">
        <v>8316</v>
      </c>
      <c r="S3944" s="15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51" customHeight="1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1" t="s">
        <v>8315</v>
      </c>
      <c r="R3945" t="s">
        <v>8316</v>
      </c>
      <c r="S3945" s="15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51" customHeight="1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1" t="s">
        <v>8315</v>
      </c>
      <c r="R3946" t="s">
        <v>8316</v>
      </c>
      <c r="S3946" s="15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51" customHeight="1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1" t="s">
        <v>8315</v>
      </c>
      <c r="R3947" t="s">
        <v>8316</v>
      </c>
      <c r="S3947" s="15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51" customHeight="1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1" t="s">
        <v>8315</v>
      </c>
      <c r="R3948" t="s">
        <v>8316</v>
      </c>
      <c r="S3948" s="15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51" customHeight="1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1" t="s">
        <v>8315</v>
      </c>
      <c r="R3949" t="s">
        <v>8316</v>
      </c>
      <c r="S3949" s="15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51" customHeight="1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1" t="s">
        <v>8315</v>
      </c>
      <c r="R3950" t="s">
        <v>8316</v>
      </c>
      <c r="S3950" s="15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51" customHeight="1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1" t="s">
        <v>8315</v>
      </c>
      <c r="R3951" t="s">
        <v>8316</v>
      </c>
      <c r="S3951" s="15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51" customHeight="1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1" t="s">
        <v>8315</v>
      </c>
      <c r="R3952" t="s">
        <v>8316</v>
      </c>
      <c r="S3952" s="15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51" customHeight="1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1" t="s">
        <v>8315</v>
      </c>
      <c r="R3953" t="s">
        <v>8316</v>
      </c>
      <c r="S3953" s="15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51" customHeight="1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1" t="s">
        <v>8315</v>
      </c>
      <c r="R3954" t="s">
        <v>8316</v>
      </c>
      <c r="S3954" s="15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51" customHeight="1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1" t="s">
        <v>8315</v>
      </c>
      <c r="R3955" t="s">
        <v>8316</v>
      </c>
      <c r="S3955" s="15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51" customHeight="1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1" t="s">
        <v>8315</v>
      </c>
      <c r="R3956" t="s">
        <v>8316</v>
      </c>
      <c r="S3956" s="15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51" customHeight="1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1" t="s">
        <v>8315</v>
      </c>
      <c r="R3957" t="s">
        <v>8316</v>
      </c>
      <c r="S3957" s="15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51" customHeight="1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1" t="s">
        <v>8315</v>
      </c>
      <c r="R3958" t="s">
        <v>8316</v>
      </c>
      <c r="S3958" s="15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51" customHeight="1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1" t="s">
        <v>8315</v>
      </c>
      <c r="R3959" t="s">
        <v>8316</v>
      </c>
      <c r="S3959" s="15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51" customHeight="1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1" t="s">
        <v>8315</v>
      </c>
      <c r="R3960" t="s">
        <v>8316</v>
      </c>
      <c r="S3960" s="15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51" customHeight="1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1" t="s">
        <v>8315</v>
      </c>
      <c r="R3961" t="s">
        <v>8316</v>
      </c>
      <c r="S3961" s="15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51" customHeight="1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1" t="s">
        <v>8315</v>
      </c>
      <c r="R3962" t="s">
        <v>8316</v>
      </c>
      <c r="S3962" s="15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51" customHeight="1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1" t="s">
        <v>8315</v>
      </c>
      <c r="R3963" t="s">
        <v>8316</v>
      </c>
      <c r="S3963" s="15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51" customHeight="1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1" t="s">
        <v>8315</v>
      </c>
      <c r="R3964" t="s">
        <v>8316</v>
      </c>
      <c r="S3964" s="15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51" customHeight="1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1" t="s">
        <v>8315</v>
      </c>
      <c r="R3965" t="s">
        <v>8316</v>
      </c>
      <c r="S3965" s="15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51" customHeight="1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1" t="s">
        <v>8315</v>
      </c>
      <c r="R3966" t="s">
        <v>8316</v>
      </c>
      <c r="S3966" s="15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51" customHeight="1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1" t="s">
        <v>8315</v>
      </c>
      <c r="R3967" t="s">
        <v>8316</v>
      </c>
      <c r="S3967" s="15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51" customHeight="1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1" t="s">
        <v>8315</v>
      </c>
      <c r="R3968" t="s">
        <v>8316</v>
      </c>
      <c r="S3968" s="15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51" customHeight="1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1" t="s">
        <v>8315</v>
      </c>
      <c r="R3969" t="s">
        <v>8316</v>
      </c>
      <c r="S3969" s="15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51" customHeight="1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1" t="s">
        <v>8315</v>
      </c>
      <c r="R3970" t="s">
        <v>8316</v>
      </c>
      <c r="S3970" s="15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51" customHeight="1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IFERROR(ROUND(E3971/L3971,2),0)</f>
        <v>35.17</v>
      </c>
      <c r="Q3971" s="11" t="s">
        <v>8315</v>
      </c>
      <c r="R3971" t="s">
        <v>8316</v>
      </c>
      <c r="S3971" s="15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1" customHeight="1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1" t="s">
        <v>8315</v>
      </c>
      <c r="R3972" t="s">
        <v>8316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51" customHeight="1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1" t="s">
        <v>8315</v>
      </c>
      <c r="R3973" t="s">
        <v>8316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51" customHeight="1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1" t="s">
        <v>8315</v>
      </c>
      <c r="R3974" t="s">
        <v>8316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51" customHeight="1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1" t="s">
        <v>8315</v>
      </c>
      <c r="R3975" t="s">
        <v>8316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51" customHeight="1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1" t="s">
        <v>8315</v>
      </c>
      <c r="R3976" t="s">
        <v>8316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51" customHeight="1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1" t="s">
        <v>8315</v>
      </c>
      <c r="R3977" t="s">
        <v>8316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51" customHeight="1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1" t="s">
        <v>8315</v>
      </c>
      <c r="R3978" t="s">
        <v>8316</v>
      </c>
      <c r="S3978" s="15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51" customHeight="1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1" t="s">
        <v>8315</v>
      </c>
      <c r="R3979" t="s">
        <v>8316</v>
      </c>
      <c r="S3979" s="15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51" customHeight="1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1" t="s">
        <v>8315</v>
      </c>
      <c r="R3980" t="s">
        <v>8316</v>
      </c>
      <c r="S3980" s="15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51" customHeight="1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1" t="s">
        <v>8315</v>
      </c>
      <c r="R3981" t="s">
        <v>8316</v>
      </c>
      <c r="S3981" s="15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51" customHeight="1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1" t="s">
        <v>8315</v>
      </c>
      <c r="R3982" t="s">
        <v>8316</v>
      </c>
      <c r="S3982" s="15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51" customHeight="1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1" t="s">
        <v>8315</v>
      </c>
      <c r="R3983" t="s">
        <v>8316</v>
      </c>
      <c r="S3983" s="15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51" customHeight="1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1" t="s">
        <v>8315</v>
      </c>
      <c r="R3984" t="s">
        <v>8316</v>
      </c>
      <c r="S3984" s="15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51" customHeight="1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1" t="s">
        <v>8315</v>
      </c>
      <c r="R3985" t="s">
        <v>8316</v>
      </c>
      <c r="S3985" s="15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51" customHeight="1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1" t="s">
        <v>8315</v>
      </c>
      <c r="R3986" t="s">
        <v>8316</v>
      </c>
      <c r="S3986" s="15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51" customHeight="1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1" t="s">
        <v>8315</v>
      </c>
      <c r="R3987" t="s">
        <v>8316</v>
      </c>
      <c r="S3987" s="15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51" customHeight="1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1" t="s">
        <v>8315</v>
      </c>
      <c r="R3988" t="s">
        <v>8316</v>
      </c>
      <c r="S3988" s="15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51" customHeight="1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1" t="s">
        <v>8315</v>
      </c>
      <c r="R3989" t="s">
        <v>8316</v>
      </c>
      <c r="S3989" s="15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51" customHeight="1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1" t="s">
        <v>8315</v>
      </c>
      <c r="R3990" t="s">
        <v>8316</v>
      </c>
      <c r="S3990" s="15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51" customHeight="1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1" t="s">
        <v>8315</v>
      </c>
      <c r="R3991" t="s">
        <v>8316</v>
      </c>
      <c r="S3991" s="15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51" customHeight="1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1" t="s">
        <v>8315</v>
      </c>
      <c r="R3992" t="s">
        <v>8316</v>
      </c>
      <c r="S3992" s="15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51" customHeight="1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1" t="s">
        <v>8315</v>
      </c>
      <c r="R3993" t="s">
        <v>8316</v>
      </c>
      <c r="S3993" s="15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51" customHeight="1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1" t="s">
        <v>8315</v>
      </c>
      <c r="R3994" t="s">
        <v>8316</v>
      </c>
      <c r="S3994" s="15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51" customHeight="1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1" t="s">
        <v>8315</v>
      </c>
      <c r="R3995" t="s">
        <v>8316</v>
      </c>
      <c r="S3995" s="15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51" customHeight="1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1" t="s">
        <v>8315</v>
      </c>
      <c r="R3996" t="s">
        <v>8316</v>
      </c>
      <c r="S3996" s="15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51" customHeight="1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1" t="s">
        <v>8315</v>
      </c>
      <c r="R3997" t="s">
        <v>8316</v>
      </c>
      <c r="S3997" s="15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51" customHeight="1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1" t="s">
        <v>8315</v>
      </c>
      <c r="R3998" t="s">
        <v>8316</v>
      </c>
      <c r="S3998" s="15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51" customHeight="1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1" t="s">
        <v>8315</v>
      </c>
      <c r="R3999" t="s">
        <v>8316</v>
      </c>
      <c r="S3999" s="15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51" customHeight="1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1" t="s">
        <v>8315</v>
      </c>
      <c r="R4000" t="s">
        <v>8316</v>
      </c>
      <c r="S4000" s="15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51" customHeight="1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1" t="s">
        <v>8315</v>
      </c>
      <c r="R4001" t="s">
        <v>8316</v>
      </c>
      <c r="S4001" s="15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51" customHeight="1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1" t="s">
        <v>8315</v>
      </c>
      <c r="R4002" t="s">
        <v>8316</v>
      </c>
      <c r="S4002" s="15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51" customHeight="1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1" t="s">
        <v>8315</v>
      </c>
      <c r="R4003" t="s">
        <v>8316</v>
      </c>
      <c r="S4003" s="15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51" customHeight="1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1" t="s">
        <v>8315</v>
      </c>
      <c r="R4004" t="s">
        <v>8316</v>
      </c>
      <c r="S4004" s="15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51" customHeight="1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1" t="s">
        <v>8315</v>
      </c>
      <c r="R4005" t="s">
        <v>8316</v>
      </c>
      <c r="S4005" s="15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ht="51" customHeight="1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1" t="s">
        <v>8315</v>
      </c>
      <c r="R4006" t="s">
        <v>8316</v>
      </c>
      <c r="S4006" s="15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51" customHeight="1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1" t="s">
        <v>8315</v>
      </c>
      <c r="R4007" t="s">
        <v>8316</v>
      </c>
      <c r="S4007" s="15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51" customHeight="1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1" t="s">
        <v>8315</v>
      </c>
      <c r="R4008" t="s">
        <v>8316</v>
      </c>
      <c r="S4008" s="15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51" customHeight="1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1" t="s">
        <v>8315</v>
      </c>
      <c r="R4009" t="s">
        <v>8316</v>
      </c>
      <c r="S4009" s="15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51" customHeight="1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1" t="s">
        <v>8315</v>
      </c>
      <c r="R4010" t="s">
        <v>8316</v>
      </c>
      <c r="S4010" s="15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51" customHeight="1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1" t="s">
        <v>8315</v>
      </c>
      <c r="R4011" t="s">
        <v>8316</v>
      </c>
      <c r="S4011" s="15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51" customHeight="1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1" t="s">
        <v>8315</v>
      </c>
      <c r="R4012" t="s">
        <v>8316</v>
      </c>
      <c r="S4012" s="15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51" customHeight="1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1" t="s">
        <v>8315</v>
      </c>
      <c r="R4013" t="s">
        <v>8316</v>
      </c>
      <c r="S4013" s="15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51" customHeight="1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1" t="s">
        <v>8315</v>
      </c>
      <c r="R4014" t="s">
        <v>8316</v>
      </c>
      <c r="S4014" s="15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51" customHeight="1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1" t="s">
        <v>8315</v>
      </c>
      <c r="R4015" t="s">
        <v>8316</v>
      </c>
      <c r="S4015" s="15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51" customHeight="1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1" t="s">
        <v>8315</v>
      </c>
      <c r="R4016" t="s">
        <v>8316</v>
      </c>
      <c r="S4016" s="15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51" customHeight="1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1" t="s">
        <v>8315</v>
      </c>
      <c r="R4017" t="s">
        <v>8316</v>
      </c>
      <c r="S4017" s="15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51" customHeight="1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1" t="s">
        <v>8315</v>
      </c>
      <c r="R4018" t="s">
        <v>8316</v>
      </c>
      <c r="S4018" s="15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51" customHeight="1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1" t="s">
        <v>8315</v>
      </c>
      <c r="R4019" t="s">
        <v>8316</v>
      </c>
      <c r="S4019" s="15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51" customHeight="1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1" t="s">
        <v>8315</v>
      </c>
      <c r="R4020" t="s">
        <v>8316</v>
      </c>
      <c r="S4020" s="15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51" customHeight="1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1" t="s">
        <v>8315</v>
      </c>
      <c r="R4021" t="s">
        <v>8316</v>
      </c>
      <c r="S4021" s="15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51" customHeight="1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1" t="s">
        <v>8315</v>
      </c>
      <c r="R4022" t="s">
        <v>8316</v>
      </c>
      <c r="S4022" s="15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51" customHeight="1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1" t="s">
        <v>8315</v>
      </c>
      <c r="R4023" t="s">
        <v>8316</v>
      </c>
      <c r="S4023" s="15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51" customHeight="1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1" t="s">
        <v>8315</v>
      </c>
      <c r="R4024" t="s">
        <v>8316</v>
      </c>
      <c r="S4024" s="15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51" customHeight="1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1" t="s">
        <v>8315</v>
      </c>
      <c r="R4025" t="s">
        <v>8316</v>
      </c>
      <c r="S4025" s="15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51" customHeight="1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1" t="s">
        <v>8315</v>
      </c>
      <c r="R4026" t="s">
        <v>8316</v>
      </c>
      <c r="S4026" s="15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51" customHeight="1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1" t="s">
        <v>8315</v>
      </c>
      <c r="R4027" t="s">
        <v>8316</v>
      </c>
      <c r="S4027" s="15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51" customHeight="1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1" t="s">
        <v>8315</v>
      </c>
      <c r="R4028" t="s">
        <v>8316</v>
      </c>
      <c r="S4028" s="15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51" customHeight="1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1" t="s">
        <v>8315</v>
      </c>
      <c r="R4029" t="s">
        <v>8316</v>
      </c>
      <c r="S4029" s="15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51" customHeight="1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1" t="s">
        <v>8315</v>
      </c>
      <c r="R4030" t="s">
        <v>8316</v>
      </c>
      <c r="S4030" s="15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51" customHeight="1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1" t="s">
        <v>8315</v>
      </c>
      <c r="R4031" t="s">
        <v>8316</v>
      </c>
      <c r="S4031" s="15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51" customHeight="1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1" t="s">
        <v>8315</v>
      </c>
      <c r="R4032" t="s">
        <v>8316</v>
      </c>
      <c r="S4032" s="15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51" customHeight="1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1" t="s">
        <v>8315</v>
      </c>
      <c r="R4033" t="s">
        <v>8316</v>
      </c>
      <c r="S4033" s="15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51" customHeight="1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1" t="s">
        <v>8315</v>
      </c>
      <c r="R4034" t="s">
        <v>8316</v>
      </c>
      <c r="S4034" s="15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51" customHeight="1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IFERROR(ROUND(E4035/L4035,2),0)</f>
        <v>65.34</v>
      </c>
      <c r="Q4035" s="11" t="s">
        <v>8315</v>
      </c>
      <c r="R4035" t="s">
        <v>8316</v>
      </c>
      <c r="S4035" s="15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51" customHeight="1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1" t="s">
        <v>8315</v>
      </c>
      <c r="R4036" t="s">
        <v>8316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51" customHeight="1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1" t="s">
        <v>8315</v>
      </c>
      <c r="R4037" t="s">
        <v>8316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51" customHeight="1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1" t="s">
        <v>8315</v>
      </c>
      <c r="R4038" t="s">
        <v>8316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51" customHeight="1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1" t="s">
        <v>8315</v>
      </c>
      <c r="R4039" t="s">
        <v>8316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51" customHeight="1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1" t="s">
        <v>8315</v>
      </c>
      <c r="R4040" t="s">
        <v>8316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51" customHeight="1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1" t="s">
        <v>8315</v>
      </c>
      <c r="R4041" t="s">
        <v>8316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51" customHeight="1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1" t="s">
        <v>8315</v>
      </c>
      <c r="R4042" t="s">
        <v>8316</v>
      </c>
      <c r="S4042" s="15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51" customHeight="1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1" t="s">
        <v>8315</v>
      </c>
      <c r="R4043" t="s">
        <v>8316</v>
      </c>
      <c r="S4043" s="15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51" customHeight="1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1" t="s">
        <v>8315</v>
      </c>
      <c r="R4044" t="s">
        <v>8316</v>
      </c>
      <c r="S4044" s="15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51" customHeight="1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1" t="s">
        <v>8315</v>
      </c>
      <c r="R4045" t="s">
        <v>8316</v>
      </c>
      <c r="S4045" s="15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51" customHeight="1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1" t="s">
        <v>8315</v>
      </c>
      <c r="R4046" t="s">
        <v>8316</v>
      </c>
      <c r="S4046" s="15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51" customHeight="1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1" t="s">
        <v>8315</v>
      </c>
      <c r="R4047" t="s">
        <v>8316</v>
      </c>
      <c r="S4047" s="15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51" customHeight="1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1" t="s">
        <v>8315</v>
      </c>
      <c r="R4048" t="s">
        <v>8316</v>
      </c>
      <c r="S4048" s="15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51" customHeight="1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1" t="s">
        <v>8315</v>
      </c>
      <c r="R4049" t="s">
        <v>8316</v>
      </c>
      <c r="S4049" s="15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51" customHeight="1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1" t="s">
        <v>8315</v>
      </c>
      <c r="R4050" t="s">
        <v>8316</v>
      </c>
      <c r="S4050" s="15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51" customHeight="1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1" t="s">
        <v>8315</v>
      </c>
      <c r="R4051" t="s">
        <v>8316</v>
      </c>
      <c r="S4051" s="15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51" customHeight="1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1" t="s">
        <v>8315</v>
      </c>
      <c r="R4052" t="s">
        <v>8316</v>
      </c>
      <c r="S4052" s="15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51" customHeight="1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1" t="s">
        <v>8315</v>
      </c>
      <c r="R4053" t="s">
        <v>8316</v>
      </c>
      <c r="S4053" s="15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51" customHeight="1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1" t="s">
        <v>8315</v>
      </c>
      <c r="R4054" t="s">
        <v>8316</v>
      </c>
      <c r="S4054" s="15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51" customHeight="1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1" t="s">
        <v>8315</v>
      </c>
      <c r="R4055" t="s">
        <v>8316</v>
      </c>
      <c r="S4055" s="15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51" customHeight="1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1" t="s">
        <v>8315</v>
      </c>
      <c r="R4056" t="s">
        <v>8316</v>
      </c>
      <c r="S4056" s="15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51" customHeight="1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1" t="s">
        <v>8315</v>
      </c>
      <c r="R4057" t="s">
        <v>8316</v>
      </c>
      <c r="S4057" s="15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51" customHeight="1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1" t="s">
        <v>8315</v>
      </c>
      <c r="R4058" t="s">
        <v>8316</v>
      </c>
      <c r="S4058" s="15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51" customHeight="1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1" t="s">
        <v>8315</v>
      </c>
      <c r="R4059" t="s">
        <v>8316</v>
      </c>
      <c r="S4059" s="15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51" customHeight="1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1" t="s">
        <v>8315</v>
      </c>
      <c r="R4060" t="s">
        <v>8316</v>
      </c>
      <c r="S4060" s="15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51" customHeight="1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1" t="s">
        <v>8315</v>
      </c>
      <c r="R4061" t="s">
        <v>8316</v>
      </c>
      <c r="S4061" s="15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51" customHeight="1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1" t="s">
        <v>8315</v>
      </c>
      <c r="R4062" t="s">
        <v>8316</v>
      </c>
      <c r="S4062" s="15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51" customHeight="1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1" t="s">
        <v>8315</v>
      </c>
      <c r="R4063" t="s">
        <v>8316</v>
      </c>
      <c r="S4063" s="15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51" customHeight="1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1" t="s">
        <v>8315</v>
      </c>
      <c r="R4064" t="s">
        <v>8316</v>
      </c>
      <c r="S4064" s="15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51" customHeight="1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1" t="s">
        <v>8315</v>
      </c>
      <c r="R4065" t="s">
        <v>8316</v>
      </c>
      <c r="S4065" s="15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51" customHeight="1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1" t="s">
        <v>8315</v>
      </c>
      <c r="R4066" t="s">
        <v>8316</v>
      </c>
      <c r="S4066" s="15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51" customHeight="1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1" t="s">
        <v>8315</v>
      </c>
      <c r="R4067" t="s">
        <v>8316</v>
      </c>
      <c r="S4067" s="15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51" customHeight="1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1" t="s">
        <v>8315</v>
      </c>
      <c r="R4068" t="s">
        <v>8316</v>
      </c>
      <c r="S4068" s="15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51" customHeight="1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1" t="s">
        <v>8315</v>
      </c>
      <c r="R4069" t="s">
        <v>8316</v>
      </c>
      <c r="S4069" s="15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51" customHeight="1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1" t="s">
        <v>8315</v>
      </c>
      <c r="R4070" t="s">
        <v>8316</v>
      </c>
      <c r="S4070" s="15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51" customHeight="1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1" t="s">
        <v>8315</v>
      </c>
      <c r="R4071" t="s">
        <v>8316</v>
      </c>
      <c r="S4071" s="15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51" customHeight="1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1" t="s">
        <v>8315</v>
      </c>
      <c r="R4072" t="s">
        <v>8316</v>
      </c>
      <c r="S4072" s="15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51" customHeight="1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1" t="s">
        <v>8315</v>
      </c>
      <c r="R4073" t="s">
        <v>8316</v>
      </c>
      <c r="S4073" s="15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51" customHeight="1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1" t="s">
        <v>8315</v>
      </c>
      <c r="R4074" t="s">
        <v>8316</v>
      </c>
      <c r="S4074" s="15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51" customHeight="1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1" t="s">
        <v>8315</v>
      </c>
      <c r="R4075" t="s">
        <v>8316</v>
      </c>
      <c r="S4075" s="15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51" customHeight="1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1" t="s">
        <v>8315</v>
      </c>
      <c r="R4076" t="s">
        <v>8316</v>
      </c>
      <c r="S4076" s="15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51" customHeight="1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1" t="s">
        <v>8315</v>
      </c>
      <c r="R4077" t="s">
        <v>8316</v>
      </c>
      <c r="S4077" s="15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51" customHeight="1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1" t="s">
        <v>8315</v>
      </c>
      <c r="R4078" t="s">
        <v>8316</v>
      </c>
      <c r="S4078" s="15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51" customHeight="1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1" t="s">
        <v>8315</v>
      </c>
      <c r="R4079" t="s">
        <v>8316</v>
      </c>
      <c r="S4079" s="15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51" customHeight="1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1" t="s">
        <v>8315</v>
      </c>
      <c r="R4080" t="s">
        <v>8316</v>
      </c>
      <c r="S4080" s="15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51" customHeight="1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1" t="s">
        <v>8315</v>
      </c>
      <c r="R4081" t="s">
        <v>8316</v>
      </c>
      <c r="S4081" s="15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51" customHeight="1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1" t="s">
        <v>8315</v>
      </c>
      <c r="R4082" t="s">
        <v>8316</v>
      </c>
      <c r="S4082" s="15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51" customHeight="1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1" t="s">
        <v>8315</v>
      </c>
      <c r="R4083" t="s">
        <v>8316</v>
      </c>
      <c r="S4083" s="15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51" customHeight="1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1" t="s">
        <v>8315</v>
      </c>
      <c r="R4084" t="s">
        <v>8316</v>
      </c>
      <c r="S4084" s="15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51" customHeight="1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1" t="s">
        <v>8315</v>
      </c>
      <c r="R4085" t="s">
        <v>8316</v>
      </c>
      <c r="S4085" s="15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51" customHeight="1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1" t="s">
        <v>8315</v>
      </c>
      <c r="R4086" t="s">
        <v>8316</v>
      </c>
      <c r="S4086" s="15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51" customHeight="1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1" t="s">
        <v>8315</v>
      </c>
      <c r="R4087" t="s">
        <v>8316</v>
      </c>
      <c r="S4087" s="15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51" customHeight="1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1" t="s">
        <v>8315</v>
      </c>
      <c r="R4088" t="s">
        <v>8316</v>
      </c>
      <c r="S4088" s="15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ht="51" customHeight="1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1" t="s">
        <v>8315</v>
      </c>
      <c r="R4089" t="s">
        <v>8316</v>
      </c>
      <c r="S4089" s="15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51" customHeight="1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1" t="s">
        <v>8315</v>
      </c>
      <c r="R4090" t="s">
        <v>8316</v>
      </c>
      <c r="S4090" s="15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51" customHeight="1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1" t="s">
        <v>8315</v>
      </c>
      <c r="R4091" t="s">
        <v>8316</v>
      </c>
      <c r="S4091" s="15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51" customHeight="1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1" t="s">
        <v>8315</v>
      </c>
      <c r="R4092" t="s">
        <v>8316</v>
      </c>
      <c r="S4092" s="15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51" customHeight="1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1" t="s">
        <v>8315</v>
      </c>
      <c r="R4093" t="s">
        <v>8316</v>
      </c>
      <c r="S4093" s="15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51" customHeight="1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1" t="s">
        <v>8315</v>
      </c>
      <c r="R4094" t="s">
        <v>8316</v>
      </c>
      <c r="S4094" s="15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51" customHeight="1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1" t="s">
        <v>8315</v>
      </c>
      <c r="R4095" t="s">
        <v>8316</v>
      </c>
      <c r="S4095" s="15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51" customHeight="1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1" t="s">
        <v>8315</v>
      </c>
      <c r="R4096" t="s">
        <v>8316</v>
      </c>
      <c r="S4096" s="15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51" customHeight="1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1" t="s">
        <v>8315</v>
      </c>
      <c r="R4097" t="s">
        <v>8316</v>
      </c>
      <c r="S4097" s="15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51" customHeight="1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6" si="320">ROUND(E4098/D4098*100,0)</f>
        <v>11</v>
      </c>
      <c r="P4098">
        <f t="shared" si="316"/>
        <v>80</v>
      </c>
      <c r="Q4098" s="11" t="s">
        <v>8315</v>
      </c>
      <c r="R4098" t="s">
        <v>8316</v>
      </c>
      <c r="S4098" s="15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51" customHeight="1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6" si="321">IFERROR(ROUND(E4099/L4099,2),0)</f>
        <v>0</v>
      </c>
      <c r="Q4099" s="11" t="s">
        <v>8315</v>
      </c>
      <c r="R4099" t="s">
        <v>8316</v>
      </c>
      <c r="S4099" s="15">
        <f t="shared" ref="S4099:S4116" si="322">(((J4099/60)/60)/24)+DATE(1970,1,1)</f>
        <v>42344.824502314819</v>
      </c>
      <c r="T4099" s="15">
        <f t="shared" ref="T4099:T4116" si="323">(((I4099/60)/60)/24)+DATE(1970,1,1)</f>
        <v>42400.996527777781</v>
      </c>
      <c r="U4099">
        <f t="shared" ref="U4099:U4116" si="324">YEAR(S4099)</f>
        <v>2015</v>
      </c>
    </row>
    <row r="4100" spans="1:21" ht="51" customHeight="1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1" t="s">
        <v>8315</v>
      </c>
      <c r="R4100" t="s">
        <v>8316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51" customHeight="1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1" t="s">
        <v>8315</v>
      </c>
      <c r="R4101" t="s">
        <v>8316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51" customHeight="1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1" t="s">
        <v>8315</v>
      </c>
      <c r="R4102" t="s">
        <v>8316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51" customHeight="1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1" t="s">
        <v>8315</v>
      </c>
      <c r="R4103" t="s">
        <v>8316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51" customHeight="1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1" t="s">
        <v>8315</v>
      </c>
      <c r="R4104" t="s">
        <v>8316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51" customHeight="1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1" t="s">
        <v>8315</v>
      </c>
      <c r="R4105" t="s">
        <v>8316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51" customHeight="1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1" t="s">
        <v>8315</v>
      </c>
      <c r="R4106" t="s">
        <v>8316</v>
      </c>
      <c r="S4106" s="15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51" customHeight="1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1" t="s">
        <v>8315</v>
      </c>
      <c r="R4107" t="s">
        <v>8316</v>
      </c>
      <c r="S4107" s="15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51" customHeight="1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1" t="s">
        <v>8315</v>
      </c>
      <c r="R4108" t="s">
        <v>8316</v>
      </c>
      <c r="S4108" s="15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51" customHeight="1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1" t="s">
        <v>8315</v>
      </c>
      <c r="R4109" t="s">
        <v>8316</v>
      </c>
      <c r="S4109" s="15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51" customHeight="1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1" t="s">
        <v>8315</v>
      </c>
      <c r="R4110" t="s">
        <v>8316</v>
      </c>
      <c r="S4110" s="15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51" customHeight="1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1" t="s">
        <v>8315</v>
      </c>
      <c r="R4111" t="s">
        <v>8316</v>
      </c>
      <c r="S4111" s="15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51" customHeight="1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1" t="s">
        <v>8315</v>
      </c>
      <c r="R4112" t="s">
        <v>8316</v>
      </c>
      <c r="S4112" s="15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51" customHeight="1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1" t="s">
        <v>8315</v>
      </c>
      <c r="R4113" t="s">
        <v>8316</v>
      </c>
      <c r="S4113" s="15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51" customHeight="1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1" t="s">
        <v>8315</v>
      </c>
      <c r="R4114" t="s">
        <v>8316</v>
      </c>
      <c r="S4114" s="15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51" customHeight="1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1" t="s">
        <v>8315</v>
      </c>
      <c r="R4115" t="s">
        <v>8316</v>
      </c>
      <c r="S4115" s="15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  <row r="4116" spans="1:21" ht="50" customHeight="1" x14ac:dyDescent="0.2">
      <c r="O4116" t="e">
        <f t="shared" si="320"/>
        <v>#DIV/0!</v>
      </c>
      <c r="P4116">
        <f t="shared" si="321"/>
        <v>0</v>
      </c>
      <c r="Q4116" s="11"/>
      <c r="S4116" s="15">
        <f t="shared" si="322"/>
        <v>25569</v>
      </c>
      <c r="T4116" s="15">
        <f t="shared" si="323"/>
        <v>25569</v>
      </c>
      <c r="U4116">
        <f t="shared" si="324"/>
        <v>1970</v>
      </c>
    </row>
  </sheetData>
  <autoFilter ref="A1:U4116" xr:uid="{00000000-0001-0000-0000-000000000000}"/>
  <sortState xmlns:xlrd2="http://schemas.microsoft.com/office/spreadsheetml/2017/richdata2" ref="A2:N4117">
    <sortCondition descending="1" ref="E2:E4117"/>
    <sortCondition ref="F2:F4117"/>
  </sortState>
  <conditionalFormatting sqref="F1:F1048576">
    <cfRule type="containsText" dxfId="8" priority="3" operator="containsText" text="canceled">
      <formula>NOT(ISERROR(SEARCH("canceled",F1)))</formula>
    </cfRule>
    <cfRule type="containsText" dxfId="7" priority="4" operator="containsText" text="failed">
      <formula>NOT(ISERROR(SEARCH("failed",F1)))</formula>
    </cfRule>
    <cfRule type="containsText" dxfId="6" priority="5" operator="containsText" text="successful">
      <formula>NOT(ISERROR(SEARCH("successful",F1)))</formula>
    </cfRule>
    <cfRule type="containsText" dxfId="5" priority="7" operator="containsText" text="live">
      <formula>NOT(ISERROR(SEARCH("live",F1)))</formula>
    </cfRule>
  </conditionalFormatting>
  <conditionalFormatting sqref="O1:O1048576 P1 S1:U1">
    <cfRule type="colorScale" priority="1">
      <colorScale>
        <cfvo type="min"/>
        <cfvo type="max"/>
        <color rgb="FFFF4D43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FECF-6908-4C4C-B65F-1ECBB4BA00D1}">
  <dimension ref="A1:H77"/>
  <sheetViews>
    <sheetView workbookViewId="0">
      <selection activeCell="B19" sqref="B19"/>
    </sheetView>
  </sheetViews>
  <sheetFormatPr baseColWidth="10" defaultRowHeight="15" x14ac:dyDescent="0.2"/>
  <cols>
    <col min="1" max="1" width="17.1640625" bestFit="1" customWidth="1"/>
    <col min="2" max="2" width="16" bestFit="1" customWidth="1"/>
    <col min="3" max="3" width="12.83203125" bestFit="1" customWidth="1"/>
    <col min="4" max="4" width="18" bestFit="1" customWidth="1"/>
    <col min="5" max="7" width="13.5" bestFit="1" customWidth="1"/>
    <col min="8" max="8" width="20.1640625" bestFit="1" customWidth="1"/>
    <col min="9" max="12" width="13.5" bestFit="1" customWidth="1"/>
    <col min="13" max="13" width="17.5" bestFit="1" customWidth="1"/>
    <col min="14" max="14" width="10" bestFit="1" customWidth="1"/>
  </cols>
  <sheetData>
    <row r="1" spans="1:8" x14ac:dyDescent="0.2">
      <c r="A1" t="s">
        <v>8399</v>
      </c>
      <c r="B1" t="s">
        <v>8400</v>
      </c>
      <c r="C1" t="s">
        <v>8401</v>
      </c>
      <c r="D1" t="s">
        <v>8402</v>
      </c>
      <c r="E1" t="s">
        <v>8403</v>
      </c>
      <c r="F1" t="s">
        <v>8404</v>
      </c>
      <c r="G1" t="s">
        <v>8405</v>
      </c>
      <c r="H1" t="s">
        <v>8406</v>
      </c>
    </row>
    <row r="2" spans="1:8" x14ac:dyDescent="0.2">
      <c r="A2" t="s">
        <v>8407</v>
      </c>
      <c r="B2">
        <f>COUNTIFS(Kickstarter!$D:$D, "&lt;1000",Kickstarter!$F:$F, "successful",Kickstarter!$R:$R, "plays")</f>
        <v>141</v>
      </c>
      <c r="C2">
        <f>COUNTIFS(Kickstarter!$D:$D, "&lt;1000",Kickstarter!$F:$F, "failed",Kickstarter!$R:$R, "plays")</f>
        <v>45</v>
      </c>
      <c r="D2">
        <f>COUNTIFS(Kickstarter!$D:$D, "&lt;1000",Kickstarter!$F:$F, "canceled",Kickstarter!$R:$R, "plays")</f>
        <v>0</v>
      </c>
      <c r="E2">
        <f>SUM(B2:D2)</f>
        <v>186</v>
      </c>
      <c r="F2" s="19">
        <f>(B2/E2)</f>
        <v>0.75806451612903225</v>
      </c>
      <c r="G2" s="19">
        <f>C2/E2</f>
        <v>0.24193548387096775</v>
      </c>
      <c r="H2" s="19">
        <f>D2/E2</f>
        <v>0</v>
      </c>
    </row>
    <row r="3" spans="1:8" x14ac:dyDescent="0.2">
      <c r="A3" t="s">
        <v>8408</v>
      </c>
      <c r="B3">
        <f>COUNTIFS(Kickstarter!$D:$D, "&gt;=1000",Kickstarter!$F:$F, "successful",Kickstarter!$D:$D, "&lt;=4999",Kickstarter!$R:$R,"plays")</f>
        <v>388</v>
      </c>
      <c r="C3">
        <f>COUNTIFS(Kickstarter!$D:$D, "&gt;=1000",Kickstarter!$F:$F, "failed",Kickstarter!$D:$D, "&lt;=4999",Kickstarter!$R:$R,"plays")</f>
        <v>146</v>
      </c>
      <c r="D3">
        <f>COUNTIFS(Kickstarter!$D:$D, "&gt;=1000",Kickstarter!$F:$F, "canceled",Kickstarter!$D:$D, "&lt;=4999",Kickstarter!$R:$R,"plays")</f>
        <v>0</v>
      </c>
      <c r="E3">
        <f t="shared" ref="E3:E13" si="0">SUM(B3:D3)</f>
        <v>534</v>
      </c>
      <c r="F3" s="19">
        <f t="shared" ref="F3:F13" si="1">(B3/E3)</f>
        <v>0.72659176029962547</v>
      </c>
      <c r="G3" s="19">
        <f t="shared" ref="G3:G13" si="2">C3/E3</f>
        <v>0.27340823970037453</v>
      </c>
      <c r="H3" s="19">
        <f t="shared" ref="H3:H13" si="3">D3/E3</f>
        <v>0</v>
      </c>
    </row>
    <row r="4" spans="1:8" x14ac:dyDescent="0.2">
      <c r="A4" t="s">
        <v>8409</v>
      </c>
      <c r="B4">
        <f>COUNTIFS(Kickstarter!$D:$D, "&gt;=5000",Kickstarter!$F:$F, "successful",Kickstarter!$D:$D, "&lt;=9999", Kickstarter!$R:$R,"plays")</f>
        <v>93</v>
      </c>
      <c r="C4">
        <f>COUNTIFS(Kickstarter!$D:$D, "&gt;=5000",Kickstarter!$F:$F, "failed",Kickstarter!$D:$D, "&lt;=9999", Kickstarter!$R:$R,"plays")</f>
        <v>76</v>
      </c>
      <c r="D4">
        <f>COUNTIFS(Kickstarter!$D:$D, "&gt;=5000",Kickstarter!$F:$F, "canceled",Kickstarter!$D:$D, "&lt;=9999", Kickstarter!$R:$R,"plays")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2">
      <c r="A5" t="s">
        <v>8410</v>
      </c>
      <c r="B5">
        <f>COUNTIFS(Kickstarter!$D:$D, "&gt;=10000",Kickstarter!$F:$F, "successful",Kickstarter!$D:$D, "&lt;=14999",Kickstarter!$R:$R,"plays")</f>
        <v>39</v>
      </c>
      <c r="C5">
        <f>COUNTIFS(Kickstarter!$D:$D, "&gt;=10000",Kickstarter!$F:$F, "failed",Kickstarter!$D:$D, "&lt;=14999",Kickstarter!$R:$R,"plays")</f>
        <v>33</v>
      </c>
      <c r="D5">
        <f>COUNTIFS(Kickstarter!$D:$D, "&gt;=10000",Kickstarter!$F:$F, "canceled",Kickstarter!$D:$D, "&lt;=14999",Kickstarter!$R:$R,"plays")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2">
      <c r="A6" t="s">
        <v>8411</v>
      </c>
      <c r="B6">
        <f>COUNTIFS(Kickstarter!$D:$D, "&gt;=15000",Kickstarter!$F:$F, "successful",Kickstarter!$D:$D, "&lt;=19999",Kickstarter!$R:$R,"plays")</f>
        <v>12</v>
      </c>
      <c r="C6">
        <f>COUNTIFS(Kickstarter!$D:$D, "&gt;=15000",Kickstarter!$F:$F, "failed",Kickstarter!$D:$D, "&lt;=19999",Kickstarter!$R:$R,"plays")</f>
        <v>12</v>
      </c>
      <c r="D6">
        <f>COUNTIFS(Kickstarter!$D:$D, "&gt;=15000",Kickstarter!$F:$F, "canceled",Kickstarter!$D:$D, "&lt;=19999",Kickstarter!$R:$R,"plays")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2">
      <c r="A7" t="s">
        <v>8412</v>
      </c>
      <c r="B7">
        <f>COUNTIFS(Kickstarter!$D:$D, "&gt;=20000",Kickstarter!$F:$F, "successful",Kickstarter!$D:$D, "&lt;=24999",Kickstarter!$R:$R,"plays")</f>
        <v>9</v>
      </c>
      <c r="C7">
        <f>COUNTIFS(Kickstarter!$D:$D, "&gt;=20000",Kickstarter!$F:$F, "failed",Kickstarter!$D:$D, "&lt;=24999",Kickstarter!$R:$R,"plays")</f>
        <v>11</v>
      </c>
      <c r="D7">
        <f>COUNTIFS(Kickstarter!$D:$D, "&gt;=20000",Kickstarter!$F:$F, "canceled",Kickstarter!$D:$D, "&lt;=24999",Kickstarter!$R:$R,"plays")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2">
      <c r="A8" t="s">
        <v>8413</v>
      </c>
      <c r="B8">
        <f>COUNTIFS(Kickstarter!$D:$D, "&gt;=25000",Kickstarter!$F:$F, "successful",Kickstarter!$D:$D, "&lt;=29999",Kickstarter!$R:$R,"plays")</f>
        <v>1</v>
      </c>
      <c r="C8">
        <f>COUNTIFS(Kickstarter!$D:$D, "&gt;=25000",Kickstarter!$F:$F, "failed",Kickstarter!$D:$D, "&lt;=29999",Kickstarter!$R:$R,"plays")</f>
        <v>4</v>
      </c>
      <c r="D8">
        <f>COUNTIFS(Kickstarter!$D:$D, "&gt;=25000",Kickstarter!$F:$F, "canceled",Kickstarter!$D:$D, "&lt;=29999",Kickstarter!$R:$R,"plays")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2">
      <c r="A9" t="s">
        <v>8414</v>
      </c>
      <c r="B9">
        <f>COUNTIFS(Kickstarter!$D:$D, "&gt;=30000",Kickstarter!$F:$F, "successful",Kickstarter!$D:$D, "&lt;=34999",Kickstarter!$R:$R,"plays")</f>
        <v>3</v>
      </c>
      <c r="C9">
        <f>COUNTIFS(Kickstarter!$D:$D, "&gt;=30000",Kickstarter!$F:$F, "failed",Kickstarter!$D:$D, "&lt;=34999",Kickstarter!$R:$R,"plays")</f>
        <v>8</v>
      </c>
      <c r="D9">
        <f>COUNTIFS(Kickstarter!$D:$D, "&gt;=30000",Kickstarter!$F:$F, "canceled",Kickstarter!$D:$D, "&lt;=34999",Kickstarter!$R:$R,"plays")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2">
      <c r="A10" t="s">
        <v>8415</v>
      </c>
      <c r="B10">
        <f>COUNTIFS(Kickstarter!$D:$D, "&gt;=35000",Kickstarter!$F:$F, "successful",Kickstarter!$D:$D, "&lt;=39999",Kickstarter!$R:$R,"plays")</f>
        <v>4</v>
      </c>
      <c r="C10">
        <f>COUNTIFS(Kickstarter!$D:$D, "&gt;=35000",Kickstarter!$F:$F, "failed",Kickstarter!$D:$D, "&lt;=39999",Kickstarter!$R:$R,"plays")</f>
        <v>2</v>
      </c>
      <c r="D10">
        <f>COUNTIFS(Kickstarter!$D:$D, "&gt;=35000",Kickstarter!$F:$F, "canceled",Kickstarter!$D:$D, "&lt;=39999",Kickstarter!$R:$R,"plays")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2">
      <c r="A11" t="s">
        <v>8416</v>
      </c>
      <c r="B11">
        <f>COUNTIFS(Kickstarter!$D:$D, "&gt;=40000",Kickstarter!$F:$F, "successful",Kickstarter!$D:$D, "&lt;=44999",Kickstarter!$R:$R,"plays")</f>
        <v>2</v>
      </c>
      <c r="C11">
        <f>COUNTIFS(Kickstarter!$D:$D, "&gt;=40000",Kickstarter!$F:$F, "failed",Kickstarter!$D:$D, "&lt;=44999",Kickstarter!$R:$R,"plays")</f>
        <v>1</v>
      </c>
      <c r="D11">
        <f>COUNTIFS(Kickstarter!$D:$D, "&gt;=40000",Kickstarter!$F:$F, "canceled",Kickstarter!$D:$D, "&lt;=44999",Kickstarter!$R:$R,"plays")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2">
      <c r="A12" t="s">
        <v>8418</v>
      </c>
      <c r="B12">
        <f>COUNTIFS(Kickstarter!$D:$D, "&gt;=45000",Kickstarter!$F:$F, "successful",Kickstarter!$D:$D, "&lt;=49999",Kickstarter!$R:$R,"plays")</f>
        <v>0</v>
      </c>
      <c r="C12">
        <f>COUNTIFS(Kickstarter!$D:$D, "&gt;=45000",Kickstarter!$F:$F, "failed",Kickstarter!$D:$D, "&lt;=49999",Kickstarter!$R:$R,"plays")</f>
        <v>1</v>
      </c>
      <c r="D12">
        <f>COUNTIFS(Kickstarter!$D:$D, "&gt;=45000",Kickstarter!$F:$F, "canceled",Kickstarter!$D:$D, "&lt;=49999",Kickstarter!$R:$R,"plays")</f>
        <v>0</v>
      </c>
      <c r="E12">
        <f>SUM(B12:D12)</f>
        <v>1</v>
      </c>
      <c r="F12" s="19">
        <f>(B12/E12)</f>
        <v>0</v>
      </c>
      <c r="G12" s="19">
        <f>C12/E12</f>
        <v>1</v>
      </c>
      <c r="H12" s="19">
        <f>D12/E12</f>
        <v>0</v>
      </c>
    </row>
    <row r="13" spans="1:8" x14ac:dyDescent="0.2">
      <c r="A13" t="s">
        <v>8417</v>
      </c>
      <c r="B13">
        <f>COUNTIFS(Kickstarter!$D:$D, "&gt;50000",Kickstarter!$F:$F, "successful",Kickstarter!$R:$R,"plays")</f>
        <v>2</v>
      </c>
      <c r="C13">
        <f>COUNTIFS(Kickstarter!$D:$D, "&gt;50000",Kickstarter!$F:$F, "failed",Kickstarter!$R:$R,"plays")</f>
        <v>10</v>
      </c>
      <c r="D13">
        <f>COUNTIFS(Kickstarter!$D:$D, "&gt;50000",Kickstarter!$F:$F, "canceled",Kickstarter!$R:$R,"plays")</f>
        <v>0</v>
      </c>
      <c r="E13">
        <f t="shared" si="0"/>
        <v>12</v>
      </c>
      <c r="F13" s="19">
        <f t="shared" si="1"/>
        <v>0.16666666666666666</v>
      </c>
      <c r="G13" s="19">
        <f t="shared" si="2"/>
        <v>0.83333333333333337</v>
      </c>
      <c r="H13" s="19">
        <f t="shared" si="3"/>
        <v>0</v>
      </c>
    </row>
    <row r="16" spans="1:8" x14ac:dyDescent="0.2">
      <c r="A16" s="12" t="s">
        <v>8362</v>
      </c>
      <c r="B16" t="s">
        <v>8419</v>
      </c>
      <c r="C16" t="s">
        <v>8420</v>
      </c>
      <c r="D16" t="s">
        <v>8421</v>
      </c>
    </row>
    <row r="17" spans="1:4" x14ac:dyDescent="0.2">
      <c r="A17" s="13" t="s">
        <v>8407</v>
      </c>
      <c r="B17" s="20">
        <v>0.75806451612903225</v>
      </c>
      <c r="C17" s="20">
        <v>0.24193548387096775</v>
      </c>
      <c r="D17" s="20">
        <v>0</v>
      </c>
    </row>
    <row r="18" spans="1:4" x14ac:dyDescent="0.2">
      <c r="A18" s="13" t="s">
        <v>8408</v>
      </c>
      <c r="B18" s="20">
        <v>0.72659176029962547</v>
      </c>
      <c r="C18" s="20">
        <v>0.27340823970037453</v>
      </c>
      <c r="D18" s="20">
        <v>0</v>
      </c>
    </row>
    <row r="19" spans="1:4" x14ac:dyDescent="0.2">
      <c r="A19" s="13" t="s">
        <v>8409</v>
      </c>
      <c r="B19" s="20">
        <v>0.55029585798816572</v>
      </c>
      <c r="C19" s="20">
        <v>0.44970414201183434</v>
      </c>
      <c r="D19" s="20">
        <v>0</v>
      </c>
    </row>
    <row r="20" spans="1:4" x14ac:dyDescent="0.2">
      <c r="A20" s="13" t="s">
        <v>8410</v>
      </c>
      <c r="B20" s="20">
        <v>0.54166666666666663</v>
      </c>
      <c r="C20" s="20">
        <v>0.45833333333333331</v>
      </c>
      <c r="D20" s="20">
        <v>0</v>
      </c>
    </row>
    <row r="21" spans="1:4" x14ac:dyDescent="0.2">
      <c r="A21" s="13" t="s">
        <v>8411</v>
      </c>
      <c r="B21" s="20">
        <v>0.5</v>
      </c>
      <c r="C21" s="20">
        <v>0.5</v>
      </c>
      <c r="D21" s="20">
        <v>0</v>
      </c>
    </row>
    <row r="22" spans="1:4" x14ac:dyDescent="0.2">
      <c r="A22" s="13" t="s">
        <v>8412</v>
      </c>
      <c r="B22" s="20">
        <v>0.45</v>
      </c>
      <c r="C22" s="20">
        <v>0.55000000000000004</v>
      </c>
      <c r="D22" s="20">
        <v>0</v>
      </c>
    </row>
    <row r="23" spans="1:4" x14ac:dyDescent="0.2">
      <c r="A23" s="13" t="s">
        <v>8413</v>
      </c>
      <c r="B23" s="20">
        <v>0.2</v>
      </c>
      <c r="C23" s="20">
        <v>0.8</v>
      </c>
      <c r="D23" s="20">
        <v>0</v>
      </c>
    </row>
    <row r="24" spans="1:4" x14ac:dyDescent="0.2">
      <c r="A24" s="13" t="s">
        <v>8414</v>
      </c>
      <c r="B24" s="20">
        <v>0.27272727272727271</v>
      </c>
      <c r="C24" s="20">
        <v>0.72727272727272729</v>
      </c>
      <c r="D24" s="20">
        <v>0</v>
      </c>
    </row>
    <row r="25" spans="1:4" x14ac:dyDescent="0.2">
      <c r="A25" s="13" t="s">
        <v>8415</v>
      </c>
      <c r="B25" s="20">
        <v>0.66666666666666663</v>
      </c>
      <c r="C25" s="20">
        <v>0.33333333333333331</v>
      </c>
      <c r="D25" s="20">
        <v>0</v>
      </c>
    </row>
    <row r="26" spans="1:4" x14ac:dyDescent="0.2">
      <c r="A26" s="13" t="s">
        <v>8416</v>
      </c>
      <c r="B26" s="20">
        <v>0.66666666666666663</v>
      </c>
      <c r="C26" s="20">
        <v>0.33333333333333331</v>
      </c>
      <c r="D26" s="20">
        <v>0</v>
      </c>
    </row>
    <row r="27" spans="1:4" x14ac:dyDescent="0.2">
      <c r="A27" s="13" t="s">
        <v>8418</v>
      </c>
      <c r="B27" s="20">
        <v>0</v>
      </c>
      <c r="C27" s="20">
        <v>1</v>
      </c>
      <c r="D27" s="20">
        <v>0</v>
      </c>
    </row>
    <row r="28" spans="1:4" x14ac:dyDescent="0.2">
      <c r="A28" s="13" t="s">
        <v>8417</v>
      </c>
      <c r="B28" s="20">
        <v>0.16666666666666666</v>
      </c>
      <c r="C28" s="20">
        <v>0.83333333333333337</v>
      </c>
      <c r="D28" s="20">
        <v>0</v>
      </c>
    </row>
    <row r="64" spans="1:4" x14ac:dyDescent="0.2">
      <c r="A64" s="12" t="s">
        <v>8362</v>
      </c>
      <c r="B64" t="s">
        <v>8422</v>
      </c>
      <c r="C64" t="s">
        <v>8423</v>
      </c>
      <c r="D64" t="s">
        <v>8424</v>
      </c>
    </row>
    <row r="65" spans="1:4" x14ac:dyDescent="0.2">
      <c r="A65" s="13" t="s">
        <v>8407</v>
      </c>
      <c r="B65" s="21">
        <v>141</v>
      </c>
      <c r="C65" s="21">
        <v>45</v>
      </c>
      <c r="D65" s="21">
        <v>0</v>
      </c>
    </row>
    <row r="66" spans="1:4" x14ac:dyDescent="0.2">
      <c r="A66" s="13" t="s">
        <v>8408</v>
      </c>
      <c r="B66" s="21">
        <v>388</v>
      </c>
      <c r="C66" s="21">
        <v>146</v>
      </c>
      <c r="D66" s="21">
        <v>0</v>
      </c>
    </row>
    <row r="67" spans="1:4" x14ac:dyDescent="0.2">
      <c r="A67" s="13" t="s">
        <v>8409</v>
      </c>
      <c r="B67" s="21">
        <v>93</v>
      </c>
      <c r="C67" s="21">
        <v>76</v>
      </c>
      <c r="D67" s="21">
        <v>0</v>
      </c>
    </row>
    <row r="68" spans="1:4" x14ac:dyDescent="0.2">
      <c r="A68" s="13" t="s">
        <v>8410</v>
      </c>
      <c r="B68" s="21">
        <v>39</v>
      </c>
      <c r="C68" s="21">
        <v>33</v>
      </c>
      <c r="D68" s="21">
        <v>0</v>
      </c>
    </row>
    <row r="69" spans="1:4" x14ac:dyDescent="0.2">
      <c r="A69" s="13" t="s">
        <v>8411</v>
      </c>
      <c r="B69" s="21">
        <v>12</v>
      </c>
      <c r="C69" s="21">
        <v>12</v>
      </c>
      <c r="D69" s="21">
        <v>0</v>
      </c>
    </row>
    <row r="70" spans="1:4" x14ac:dyDescent="0.2">
      <c r="A70" s="13" t="s">
        <v>8412</v>
      </c>
      <c r="B70" s="21">
        <v>9</v>
      </c>
      <c r="C70" s="21">
        <v>11</v>
      </c>
      <c r="D70" s="21">
        <v>0</v>
      </c>
    </row>
    <row r="71" spans="1:4" x14ac:dyDescent="0.2">
      <c r="A71" s="13" t="s">
        <v>8413</v>
      </c>
      <c r="B71" s="21">
        <v>1</v>
      </c>
      <c r="C71" s="21">
        <v>4</v>
      </c>
      <c r="D71" s="21">
        <v>0</v>
      </c>
    </row>
    <row r="72" spans="1:4" x14ac:dyDescent="0.2">
      <c r="A72" s="13" t="s">
        <v>8414</v>
      </c>
      <c r="B72" s="21">
        <v>3</v>
      </c>
      <c r="C72" s="21">
        <v>8</v>
      </c>
      <c r="D72" s="21">
        <v>0</v>
      </c>
    </row>
    <row r="73" spans="1:4" x14ac:dyDescent="0.2">
      <c r="A73" s="13" t="s">
        <v>8415</v>
      </c>
      <c r="B73" s="21">
        <v>4</v>
      </c>
      <c r="C73" s="21">
        <v>2</v>
      </c>
      <c r="D73" s="21">
        <v>0</v>
      </c>
    </row>
    <row r="74" spans="1:4" x14ac:dyDescent="0.2">
      <c r="A74" s="13" t="s">
        <v>8416</v>
      </c>
      <c r="B74" s="21">
        <v>2</v>
      </c>
      <c r="C74" s="21">
        <v>1</v>
      </c>
      <c r="D74" s="21">
        <v>0</v>
      </c>
    </row>
    <row r="75" spans="1:4" x14ac:dyDescent="0.2">
      <c r="A75" s="13" t="s">
        <v>8418</v>
      </c>
      <c r="B75" s="21">
        <v>0</v>
      </c>
      <c r="C75" s="21">
        <v>1</v>
      </c>
      <c r="D75" s="21">
        <v>0</v>
      </c>
    </row>
    <row r="76" spans="1:4" x14ac:dyDescent="0.2">
      <c r="A76" s="13" t="s">
        <v>8417</v>
      </c>
      <c r="B76" s="21">
        <v>2</v>
      </c>
      <c r="C76" s="21">
        <v>10</v>
      </c>
      <c r="D76" s="21">
        <v>0</v>
      </c>
    </row>
    <row r="77" spans="1:4" x14ac:dyDescent="0.2">
      <c r="A77" s="13" t="s">
        <v>8361</v>
      </c>
      <c r="B77" s="21">
        <v>694</v>
      </c>
      <c r="C77" s="21">
        <v>349</v>
      </c>
      <c r="D77" s="21">
        <v>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B8D3-CB64-1748-8E4C-CF451DE6B681}">
  <dimension ref="A2:E19"/>
  <sheetViews>
    <sheetView zoomScale="130" zoomScaleNormal="130" workbookViewId="0">
      <selection activeCell="K36" sqref="K36"/>
    </sheetView>
  </sheetViews>
  <sheetFormatPr baseColWidth="10" defaultRowHeight="15" x14ac:dyDescent="0.2"/>
  <cols>
    <col min="1" max="1" width="13.1640625" bestFit="1" customWidth="1"/>
    <col min="2" max="2" width="15.6640625" bestFit="1" customWidth="1"/>
    <col min="3" max="3" width="5.5" bestFit="1" customWidth="1"/>
    <col min="4" max="4" width="8.1640625" bestFit="1" customWidth="1"/>
    <col min="5" max="7" width="10" bestFit="1" customWidth="1"/>
  </cols>
  <sheetData>
    <row r="2" spans="1:5" x14ac:dyDescent="0.2">
      <c r="A2" s="12" t="s">
        <v>8358</v>
      </c>
      <c r="B2" t="s">
        <v>8315</v>
      </c>
    </row>
    <row r="3" spans="1:5" x14ac:dyDescent="0.2">
      <c r="A3" s="12" t="s">
        <v>8379</v>
      </c>
      <c r="B3" t="s">
        <v>8397</v>
      </c>
    </row>
    <row r="5" spans="1:5" x14ac:dyDescent="0.2">
      <c r="A5" s="12" t="s">
        <v>8398</v>
      </c>
      <c r="B5" s="12" t="s">
        <v>8360</v>
      </c>
    </row>
    <row r="6" spans="1:5" x14ac:dyDescent="0.2">
      <c r="A6" s="12" t="s">
        <v>8362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2">
      <c r="A7" s="13" t="s">
        <v>8367</v>
      </c>
      <c r="B7" s="14">
        <v>56</v>
      </c>
      <c r="C7" s="14">
        <v>33</v>
      </c>
      <c r="D7" s="14">
        <v>7</v>
      </c>
      <c r="E7" s="14">
        <v>96</v>
      </c>
    </row>
    <row r="8" spans="1:5" x14ac:dyDescent="0.2">
      <c r="A8" s="13" t="s">
        <v>8374</v>
      </c>
      <c r="B8" s="14">
        <v>71</v>
      </c>
      <c r="C8" s="14">
        <v>39</v>
      </c>
      <c r="D8" s="14">
        <v>3</v>
      </c>
      <c r="E8" s="14">
        <v>113</v>
      </c>
    </row>
    <row r="9" spans="1:5" x14ac:dyDescent="0.2">
      <c r="A9" s="13" t="s">
        <v>8375</v>
      </c>
      <c r="B9" s="14">
        <v>56</v>
      </c>
      <c r="C9" s="14">
        <v>33</v>
      </c>
      <c r="D9" s="14">
        <v>3</v>
      </c>
      <c r="E9" s="14">
        <v>92</v>
      </c>
    </row>
    <row r="10" spans="1:5" x14ac:dyDescent="0.2">
      <c r="A10" s="13" t="s">
        <v>8376</v>
      </c>
      <c r="B10" s="14">
        <v>71</v>
      </c>
      <c r="C10" s="14">
        <v>40</v>
      </c>
      <c r="D10" s="14">
        <v>2</v>
      </c>
      <c r="E10" s="14">
        <v>113</v>
      </c>
    </row>
    <row r="11" spans="1:5" x14ac:dyDescent="0.2">
      <c r="A11" s="13" t="s">
        <v>8368</v>
      </c>
      <c r="B11" s="14">
        <v>111</v>
      </c>
      <c r="C11" s="14">
        <v>52</v>
      </c>
      <c r="D11" s="14">
        <v>3</v>
      </c>
      <c r="E11" s="14">
        <v>166</v>
      </c>
    </row>
    <row r="12" spans="1:5" x14ac:dyDescent="0.2">
      <c r="A12" s="13" t="s">
        <v>8377</v>
      </c>
      <c r="B12" s="14">
        <v>100</v>
      </c>
      <c r="C12" s="14">
        <v>49</v>
      </c>
      <c r="D12" s="14">
        <v>4</v>
      </c>
      <c r="E12" s="14">
        <v>153</v>
      </c>
    </row>
    <row r="13" spans="1:5" x14ac:dyDescent="0.2">
      <c r="A13" s="13" t="s">
        <v>8369</v>
      </c>
      <c r="B13" s="14">
        <v>87</v>
      </c>
      <c r="C13" s="14">
        <v>50</v>
      </c>
      <c r="D13" s="14">
        <v>1</v>
      </c>
      <c r="E13" s="14">
        <v>138</v>
      </c>
    </row>
    <row r="14" spans="1:5" x14ac:dyDescent="0.2">
      <c r="A14" s="13" t="s">
        <v>8370</v>
      </c>
      <c r="B14" s="14">
        <v>72</v>
      </c>
      <c r="C14" s="14">
        <v>47</v>
      </c>
      <c r="D14" s="14">
        <v>4</v>
      </c>
      <c r="E14" s="14">
        <v>123</v>
      </c>
    </row>
    <row r="15" spans="1:5" x14ac:dyDescent="0.2">
      <c r="A15" s="13" t="s">
        <v>8371</v>
      </c>
      <c r="B15" s="14">
        <v>59</v>
      </c>
      <c r="C15" s="14">
        <v>34</v>
      </c>
      <c r="D15" s="14">
        <v>4</v>
      </c>
      <c r="E15" s="14">
        <v>97</v>
      </c>
    </row>
    <row r="16" spans="1:5" x14ac:dyDescent="0.2">
      <c r="A16" s="13" t="s">
        <v>8372</v>
      </c>
      <c r="B16" s="14">
        <v>65</v>
      </c>
      <c r="C16" s="14">
        <v>50</v>
      </c>
      <c r="D16" s="14"/>
      <c r="E16" s="14">
        <v>115</v>
      </c>
    </row>
    <row r="17" spans="1:5" x14ac:dyDescent="0.2">
      <c r="A17" s="13" t="s">
        <v>8373</v>
      </c>
      <c r="B17" s="14">
        <v>54</v>
      </c>
      <c r="C17" s="14">
        <v>31</v>
      </c>
      <c r="D17" s="14">
        <v>3</v>
      </c>
      <c r="E17" s="14">
        <v>88</v>
      </c>
    </row>
    <row r="18" spans="1:5" x14ac:dyDescent="0.2">
      <c r="A18" s="13" t="s">
        <v>8378</v>
      </c>
      <c r="B18" s="14">
        <v>37</v>
      </c>
      <c r="C18" s="14">
        <v>35</v>
      </c>
      <c r="D18" s="14">
        <v>3</v>
      </c>
      <c r="E18" s="14">
        <v>75</v>
      </c>
    </row>
    <row r="19" spans="1:5" x14ac:dyDescent="0.2">
      <c r="A19" s="13" t="s">
        <v>8361</v>
      </c>
      <c r="B19" s="14">
        <v>839</v>
      </c>
      <c r="C19" s="14">
        <v>493</v>
      </c>
      <c r="D19" s="14">
        <v>37</v>
      </c>
      <c r="E19" s="14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5326-656E-6342-A62A-1551AE1588D0}">
  <dimension ref="A2:C18"/>
  <sheetViews>
    <sheetView zoomScale="130" zoomScaleNormal="130" workbookViewId="0">
      <selection activeCell="D17" sqref="D17"/>
    </sheetView>
  </sheetViews>
  <sheetFormatPr baseColWidth="10" defaultRowHeight="15" x14ac:dyDescent="0.2"/>
  <cols>
    <col min="1" max="1" width="21.6640625" bestFit="1" customWidth="1"/>
    <col min="3" max="3" width="11.1640625" bestFit="1" customWidth="1"/>
  </cols>
  <sheetData>
    <row r="2" spans="1:3" x14ac:dyDescent="0.2">
      <c r="B2" s="18"/>
      <c r="C2" s="18"/>
    </row>
    <row r="3" spans="1:3" x14ac:dyDescent="0.2">
      <c r="B3" s="18"/>
      <c r="C3" s="18"/>
    </row>
    <row r="4" spans="1:3" x14ac:dyDescent="0.2">
      <c r="B4" s="18"/>
      <c r="C4" s="18"/>
    </row>
    <row r="5" spans="1:3" x14ac:dyDescent="0.2">
      <c r="A5" s="7"/>
      <c r="B5" s="7" t="s">
        <v>8383</v>
      </c>
      <c r="C5" s="7" t="s">
        <v>8384</v>
      </c>
    </row>
    <row r="6" spans="1:3" x14ac:dyDescent="0.2">
      <c r="A6" s="7" t="s">
        <v>8385</v>
      </c>
      <c r="B6" s="7">
        <v>5049</v>
      </c>
      <c r="C6" s="7">
        <v>10554</v>
      </c>
    </row>
    <row r="7" spans="1:3" x14ac:dyDescent="0.2">
      <c r="A7" s="7" t="s">
        <v>8386</v>
      </c>
      <c r="B7" s="7">
        <v>3000</v>
      </c>
      <c r="C7" s="7">
        <v>5000</v>
      </c>
    </row>
    <row r="8" spans="1:3" x14ac:dyDescent="0.2">
      <c r="A8" s="7" t="s">
        <v>8389</v>
      </c>
      <c r="B8" s="7">
        <v>7749</v>
      </c>
      <c r="C8" s="7">
        <v>21968</v>
      </c>
    </row>
    <row r="9" spans="1:3" x14ac:dyDescent="0.2">
      <c r="A9" s="7" t="s">
        <v>8390</v>
      </c>
      <c r="B9" s="7">
        <v>5000</v>
      </c>
      <c r="C9" s="7">
        <v>10000</v>
      </c>
    </row>
    <row r="10" spans="1:3" x14ac:dyDescent="0.2">
      <c r="A10" s="7" t="s">
        <v>8391</v>
      </c>
      <c r="B10" s="7">
        <v>1500</v>
      </c>
      <c r="C10" s="7">
        <v>2000</v>
      </c>
    </row>
    <row r="11" spans="1:3" x14ac:dyDescent="0.2">
      <c r="A11" s="7" t="s">
        <v>8392</v>
      </c>
      <c r="B11" s="7">
        <v>3500</v>
      </c>
      <c r="C11" s="7">
        <v>8000</v>
      </c>
    </row>
    <row r="12" spans="1:3" x14ac:dyDescent="0.2">
      <c r="A12" s="7"/>
      <c r="B12" s="7"/>
      <c r="C12" s="7"/>
    </row>
    <row r="13" spans="1:3" x14ac:dyDescent="0.2">
      <c r="A13" s="7" t="s">
        <v>8387</v>
      </c>
      <c r="B13" s="7">
        <v>5602</v>
      </c>
      <c r="C13" s="7">
        <v>558.65484000000004</v>
      </c>
    </row>
    <row r="14" spans="1:3" x14ac:dyDescent="0.2">
      <c r="A14" s="7" t="s">
        <v>8388</v>
      </c>
      <c r="B14" s="7">
        <v>3168</v>
      </c>
      <c r="C14" s="7">
        <v>103</v>
      </c>
    </row>
    <row r="15" spans="1:3" x14ac:dyDescent="0.2">
      <c r="A15" s="7" t="s">
        <v>8393</v>
      </c>
      <c r="B15" s="7">
        <v>8335</v>
      </c>
      <c r="C15" s="7">
        <v>1331</v>
      </c>
    </row>
    <row r="16" spans="1:3" x14ac:dyDescent="0.2">
      <c r="A16" s="7" t="s">
        <v>8396</v>
      </c>
      <c r="B16" s="7">
        <v>5699</v>
      </c>
      <c r="C16" s="7">
        <v>501</v>
      </c>
    </row>
    <row r="17" spans="1:3" x14ac:dyDescent="0.2">
      <c r="A17" s="7" t="s">
        <v>8394</v>
      </c>
      <c r="B17" s="7">
        <v>1717</v>
      </c>
      <c r="C17" s="7">
        <v>9</v>
      </c>
    </row>
    <row r="18" spans="1:3" x14ac:dyDescent="0.2">
      <c r="A18" s="7" t="s">
        <v>8395</v>
      </c>
      <c r="B18" s="7">
        <v>3982</v>
      </c>
      <c r="C18" s="7">
        <v>492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3313-0A73-444B-9DDF-26E4FC348CD7}">
  <sheetPr codeName="Sheet1"/>
  <dimension ref="A1:F18"/>
  <sheetViews>
    <sheetView zoomScale="140" zoomScaleNormal="140" workbookViewId="0">
      <selection activeCell="A8" sqref="A6:A17"/>
      <pivotSelection pane="bottomRight" showHeader="1" axis="axisRow" activeRow="7" previousRow="7" click="1" r:id="rId1">
        <pivotArea dataOnly="0" labelOnly="1" fieldPosition="0">
          <references count="1">
            <reference field="18" count="0"/>
          </references>
        </pivotArea>
      </pivotSelection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12" t="s">
        <v>8379</v>
      </c>
      <c r="B1" t="s">
        <v>8364</v>
      </c>
    </row>
    <row r="2" spans="1:6" x14ac:dyDescent="0.2">
      <c r="A2" s="12" t="s">
        <v>8358</v>
      </c>
      <c r="B2" t="s">
        <v>8315</v>
      </c>
    </row>
    <row r="4" spans="1:6" x14ac:dyDescent="0.2">
      <c r="A4" s="12" t="s">
        <v>8363</v>
      </c>
      <c r="B4" s="12" t="s">
        <v>8360</v>
      </c>
    </row>
    <row r="5" spans="1:6" x14ac:dyDescent="0.2">
      <c r="A5" s="12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">
      <c r="A6" s="16" t="s">
        <v>8367</v>
      </c>
      <c r="B6" s="14">
        <v>7</v>
      </c>
      <c r="C6" s="14">
        <v>33</v>
      </c>
      <c r="D6" s="14">
        <v>2</v>
      </c>
      <c r="E6" s="14">
        <v>56</v>
      </c>
      <c r="F6" s="14">
        <v>98</v>
      </c>
    </row>
    <row r="7" spans="1:6" x14ac:dyDescent="0.2">
      <c r="A7" s="16" t="s">
        <v>8374</v>
      </c>
      <c r="B7" s="14">
        <v>3</v>
      </c>
      <c r="C7" s="14">
        <v>39</v>
      </c>
      <c r="D7" s="14">
        <v>8</v>
      </c>
      <c r="E7" s="14">
        <v>71</v>
      </c>
      <c r="F7" s="14">
        <v>121</v>
      </c>
    </row>
    <row r="8" spans="1:6" x14ac:dyDescent="0.2">
      <c r="A8" s="16" t="s">
        <v>8375</v>
      </c>
      <c r="B8" s="14">
        <v>3</v>
      </c>
      <c r="C8" s="14">
        <v>33</v>
      </c>
      <c r="D8" s="14">
        <v>14</v>
      </c>
      <c r="E8" s="14">
        <v>56</v>
      </c>
      <c r="F8" s="14">
        <v>106</v>
      </c>
    </row>
    <row r="9" spans="1:6" x14ac:dyDescent="0.2">
      <c r="A9" s="16" t="s">
        <v>8376</v>
      </c>
      <c r="B9" s="14">
        <v>2</v>
      </c>
      <c r="C9" s="14">
        <v>40</v>
      </c>
      <c r="D9" s="14"/>
      <c r="E9" s="14">
        <v>71</v>
      </c>
      <c r="F9" s="14">
        <v>113</v>
      </c>
    </row>
    <row r="10" spans="1:6" x14ac:dyDescent="0.2">
      <c r="A10" s="16" t="s">
        <v>8368</v>
      </c>
      <c r="B10" s="14">
        <v>3</v>
      </c>
      <c r="C10" s="14">
        <v>52</v>
      </c>
      <c r="D10" s="14"/>
      <c r="E10" s="14">
        <v>111</v>
      </c>
      <c r="F10" s="14">
        <v>166</v>
      </c>
    </row>
    <row r="11" spans="1:6" x14ac:dyDescent="0.2">
      <c r="A11" s="16" t="s">
        <v>8377</v>
      </c>
      <c r="B11" s="14">
        <v>4</v>
      </c>
      <c r="C11" s="14">
        <v>49</v>
      </c>
      <c r="D11" s="14"/>
      <c r="E11" s="14">
        <v>100</v>
      </c>
      <c r="F11" s="14">
        <v>153</v>
      </c>
    </row>
    <row r="12" spans="1:6" x14ac:dyDescent="0.2">
      <c r="A12" s="16" t="s">
        <v>8369</v>
      </c>
      <c r="B12" s="14">
        <v>1</v>
      </c>
      <c r="C12" s="14">
        <v>50</v>
      </c>
      <c r="D12" s="14"/>
      <c r="E12" s="14">
        <v>87</v>
      </c>
      <c r="F12" s="14">
        <v>138</v>
      </c>
    </row>
    <row r="13" spans="1:6" x14ac:dyDescent="0.2">
      <c r="A13" s="16" t="s">
        <v>8370</v>
      </c>
      <c r="B13" s="14">
        <v>4</v>
      </c>
      <c r="C13" s="14">
        <v>47</v>
      </c>
      <c r="D13" s="14"/>
      <c r="E13" s="14">
        <v>72</v>
      </c>
      <c r="F13" s="14">
        <v>123</v>
      </c>
    </row>
    <row r="14" spans="1:6" x14ac:dyDescent="0.2">
      <c r="A14" s="16" t="s">
        <v>8371</v>
      </c>
      <c r="B14" s="14">
        <v>4</v>
      </c>
      <c r="C14" s="14">
        <v>34</v>
      </c>
      <c r="D14" s="14"/>
      <c r="E14" s="14">
        <v>59</v>
      </c>
      <c r="F14" s="14">
        <v>97</v>
      </c>
    </row>
    <row r="15" spans="1:6" x14ac:dyDescent="0.2">
      <c r="A15" s="16" t="s">
        <v>8372</v>
      </c>
      <c r="B15" s="14"/>
      <c r="C15" s="14">
        <v>50</v>
      </c>
      <c r="D15" s="14"/>
      <c r="E15" s="14">
        <v>65</v>
      </c>
      <c r="F15" s="14">
        <v>115</v>
      </c>
    </row>
    <row r="16" spans="1:6" x14ac:dyDescent="0.2">
      <c r="A16" s="16" t="s">
        <v>8373</v>
      </c>
      <c r="B16" s="14">
        <v>3</v>
      </c>
      <c r="C16" s="14">
        <v>31</v>
      </c>
      <c r="D16" s="14"/>
      <c r="E16" s="14">
        <v>54</v>
      </c>
      <c r="F16" s="14">
        <v>88</v>
      </c>
    </row>
    <row r="17" spans="1:6" x14ac:dyDescent="0.2">
      <c r="A17" s="16" t="s">
        <v>8378</v>
      </c>
      <c r="B17" s="14">
        <v>3</v>
      </c>
      <c r="C17" s="14">
        <v>35</v>
      </c>
      <c r="D17" s="14"/>
      <c r="E17" s="14">
        <v>37</v>
      </c>
      <c r="F17" s="14">
        <v>75</v>
      </c>
    </row>
    <row r="18" spans="1:6" x14ac:dyDescent="0.2">
      <c r="A18" s="16" t="s">
        <v>8361</v>
      </c>
      <c r="B18" s="14">
        <v>37</v>
      </c>
      <c r="C18" s="14">
        <v>493</v>
      </c>
      <c r="D18" s="14">
        <v>24</v>
      </c>
      <c r="E18" s="14">
        <v>839</v>
      </c>
      <c r="F18" s="14">
        <v>1393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BB43-3602-5148-ACD4-33C21FE78D4E}">
  <sheetPr codeName="Sheet4"/>
  <dimension ref="A1:E30"/>
  <sheetViews>
    <sheetView zoomScale="150" zoomScaleNormal="150" workbookViewId="0">
      <selection activeCell="B27" sqref="B27"/>
    </sheetView>
  </sheetViews>
  <sheetFormatPr baseColWidth="10" defaultRowHeight="15" x14ac:dyDescent="0.2"/>
  <cols>
    <col min="1" max="1" width="16" bestFit="1" customWidth="1"/>
    <col min="2" max="2" width="14.83203125" bestFit="1" customWidth="1"/>
    <col min="3" max="3" width="5.5" bestFit="1" customWidth="1"/>
    <col min="4" max="4" width="9" bestFit="1" customWidth="1"/>
    <col min="5" max="6" width="10.1640625" bestFit="1" customWidth="1"/>
    <col min="7" max="7" width="10" bestFit="1" customWidth="1"/>
  </cols>
  <sheetData>
    <row r="1" spans="1:5" x14ac:dyDescent="0.2">
      <c r="A1" s="12" t="s">
        <v>8222</v>
      </c>
      <c r="B1" t="s">
        <v>8223</v>
      </c>
    </row>
    <row r="2" spans="1:5" x14ac:dyDescent="0.2">
      <c r="A2" s="12" t="s">
        <v>8358</v>
      </c>
      <c r="B2" t="s">
        <v>8317</v>
      </c>
    </row>
    <row r="4" spans="1:5" x14ac:dyDescent="0.2">
      <c r="A4" s="12" t="s">
        <v>8363</v>
      </c>
      <c r="B4" s="12" t="s">
        <v>8360</v>
      </c>
    </row>
    <row r="5" spans="1:5" x14ac:dyDescent="0.2">
      <c r="A5" s="12" t="s">
        <v>8362</v>
      </c>
      <c r="B5" t="s">
        <v>8219</v>
      </c>
      <c r="C5" t="s">
        <v>8220</v>
      </c>
      <c r="D5" t="s">
        <v>8218</v>
      </c>
      <c r="E5" t="s">
        <v>8361</v>
      </c>
    </row>
    <row r="6" spans="1:5" x14ac:dyDescent="0.2">
      <c r="A6" s="13" t="s">
        <v>8346</v>
      </c>
      <c r="B6" s="14"/>
      <c r="C6" s="14">
        <v>13</v>
      </c>
      <c r="D6" s="14"/>
      <c r="E6" s="14">
        <v>13</v>
      </c>
    </row>
    <row r="7" spans="1:5" x14ac:dyDescent="0.2">
      <c r="A7" s="13" t="s">
        <v>8347</v>
      </c>
      <c r="B7" s="14"/>
      <c r="C7" s="14"/>
      <c r="D7" s="14">
        <v>103</v>
      </c>
      <c r="E7" s="14">
        <v>103</v>
      </c>
    </row>
    <row r="8" spans="1:5" x14ac:dyDescent="0.2">
      <c r="A8" s="13" t="s">
        <v>8354</v>
      </c>
      <c r="B8" s="14"/>
      <c r="C8" s="14">
        <v>7</v>
      </c>
      <c r="D8" s="14">
        <v>7</v>
      </c>
      <c r="E8" s="14">
        <v>14</v>
      </c>
    </row>
    <row r="9" spans="1:5" x14ac:dyDescent="0.2">
      <c r="A9" s="13" t="s">
        <v>8353</v>
      </c>
      <c r="B9" s="14">
        <v>15</v>
      </c>
      <c r="C9" s="14">
        <v>1</v>
      </c>
      <c r="D9" s="14">
        <v>31</v>
      </c>
      <c r="E9" s="14">
        <v>47</v>
      </c>
    </row>
    <row r="10" spans="1:5" x14ac:dyDescent="0.2">
      <c r="A10" s="13" t="s">
        <v>8319</v>
      </c>
      <c r="B10" s="14">
        <v>47</v>
      </c>
      <c r="C10" s="14">
        <v>81</v>
      </c>
      <c r="D10" s="14">
        <v>17</v>
      </c>
      <c r="E10" s="14">
        <v>145</v>
      </c>
    </row>
    <row r="11" spans="1:5" x14ac:dyDescent="0.2">
      <c r="A11" s="13" t="s">
        <v>8318</v>
      </c>
      <c r="B11" s="14">
        <v>59</v>
      </c>
      <c r="C11" s="14">
        <v>36</v>
      </c>
      <c r="D11" s="14"/>
      <c r="E11" s="14">
        <v>95</v>
      </c>
    </row>
    <row r="12" spans="1:5" x14ac:dyDescent="0.2">
      <c r="A12" s="13" t="s">
        <v>8361</v>
      </c>
      <c r="B12" s="14">
        <v>121</v>
      </c>
      <c r="C12" s="14">
        <v>138</v>
      </c>
      <c r="D12" s="14">
        <v>158</v>
      </c>
      <c r="E12" s="14">
        <v>417</v>
      </c>
    </row>
    <row r="25" spans="1:5" x14ac:dyDescent="0.2">
      <c r="A25" t="s">
        <v>8380</v>
      </c>
      <c r="B25" t="s">
        <v>4110</v>
      </c>
      <c r="C25" t="s">
        <v>8381</v>
      </c>
      <c r="D25" t="s">
        <v>8382</v>
      </c>
      <c r="E25" t="s">
        <v>8307</v>
      </c>
    </row>
    <row r="26" spans="1:5" x14ac:dyDescent="0.2">
      <c r="A26" t="s">
        <v>3473</v>
      </c>
      <c r="B26" s="17" t="str">
        <f>VLOOKUP(A26, Kickstarter!B:C, 2, FALSE)</f>
        <v>Help us get actor-writer Ian Bonar's debut play - a hilarious, heartbreaking story of grief and loss - to the 2016 Edinburgh Fringe.</v>
      </c>
      <c r="C26">
        <f>VLOOKUP(A26, Kickstarter!B:E, 3, FALSE)</f>
        <v>2000</v>
      </c>
      <c r="D26">
        <f>VLOOKUP(A26, Kickstarter!B:E, 4, FALSE)</f>
        <v>2020</v>
      </c>
      <c r="E26">
        <f>VLOOKUP(A26,Kickstarter!B:O,14,FALSE)</f>
        <v>101</v>
      </c>
    </row>
    <row r="27" spans="1:5" x14ac:dyDescent="0.2">
      <c r="A27" t="s">
        <v>3616</v>
      </c>
      <c r="B27" s="17" t="str">
        <f>VLOOKUP(A27, Kickstarter!B:C, 2, FALSE)</f>
        <v>The play yet to be described as "A surefire Edinburgh Fringe Festival Cult Hit". Coming to the Underbelly, Edinburgh, 5th-30th August.</v>
      </c>
      <c r="C27">
        <f>VLOOKUP(A27, Kickstarter!B:E, 3, FALSE)</f>
        <v>2000</v>
      </c>
      <c r="D27">
        <f>VLOOKUP(A27, Kickstarter!B:E, 4, FALSE)</f>
        <v>2020</v>
      </c>
      <c r="E27">
        <f>VLOOKUP(A27,Kickstarter!B:O,14,FALSE)</f>
        <v>101</v>
      </c>
    </row>
    <row r="28" spans="1:5" x14ac:dyDescent="0.2">
      <c r="A28" t="s">
        <v>3178</v>
      </c>
      <c r="B28" s="17" t="str">
        <f>VLOOKUP(A28, Kickstarter!B:C, 2, FALSE)</f>
        <v>Cutting Off Kate Bush is a one-woman show written &amp; performed by Lucy Benson-Brown, premiering at the Edinburgh Fringe Festival 2014</v>
      </c>
      <c r="C28">
        <f>VLOOKUP(A28, Kickstarter!B:E, 3, FALSE)</f>
        <v>1500</v>
      </c>
      <c r="D28">
        <f>VLOOKUP(A28, Kickstarter!B:E, 4, FALSE)</f>
        <v>2576</v>
      </c>
      <c r="E28">
        <f>VLOOKUP(A28,Kickstarter!B:O,14,FALSE)</f>
        <v>172</v>
      </c>
    </row>
    <row r="29" spans="1:5" x14ac:dyDescent="0.2">
      <c r="A29" t="s">
        <v>3329</v>
      </c>
      <c r="B29" s="17" t="str">
        <f>VLOOKUP(A29, Kickstarter!B:C, 2, FALSE)</f>
        <v>Jestia and Raedon is a brand new romantic comedy play going to the Edinburgh Fringe Festival this summer.</v>
      </c>
      <c r="C29">
        <f>VLOOKUP(A29, Kickstarter!B:E, 3, FALSE)</f>
        <v>1000</v>
      </c>
      <c r="D29">
        <f>VLOOKUP(A29, Kickstarter!B:E, 4, FALSE)</f>
        <v>1168</v>
      </c>
      <c r="E29">
        <f>VLOOKUP(A29,Kickstarter!B:O,14,FALSE)</f>
        <v>117</v>
      </c>
    </row>
    <row r="30" spans="1:5" x14ac:dyDescent="0.2">
      <c r="A30" t="s">
        <v>3221</v>
      </c>
      <c r="B30" s="17" t="str">
        <f>VLOOKUP(A30, Kickstarter!B:C, 2, FALSE)</f>
        <v>A one-man show about love, loss, and motorways, written &amp; performed by Ben Norris. Help us get to the 2015 Edinburgh Fringe and beyond!</v>
      </c>
      <c r="C30">
        <f>VLOOKUP(A30, Kickstarter!B:E, 3, FALSE)</f>
        <v>4000</v>
      </c>
      <c r="D30">
        <f>VLOOKUP(A30, Kickstarter!B:E, 4, FALSE)</f>
        <v>4137</v>
      </c>
      <c r="E30">
        <f>VLOOKUP(A30,Kickstarter!B:O,14,FALSE)</f>
        <v>103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</vt:lpstr>
      <vt:lpstr>Outcomes Based on Goals</vt:lpstr>
      <vt:lpstr>Theater Outcomes by Launch Date</vt:lpstr>
      <vt:lpstr>Descriptive Statistics</vt:lpstr>
      <vt:lpstr>Outcomes Based on Launch Date</vt:lpstr>
      <vt:lpstr>Parent Category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Jacob's Gaming Rig</dc:creator>
  <cp:keywords/>
  <dc:description/>
  <cp:lastModifiedBy>Roxane Ahumada</cp:lastModifiedBy>
  <dcterms:created xsi:type="dcterms:W3CDTF">2017-04-20T15:17:24Z</dcterms:created>
  <dcterms:modified xsi:type="dcterms:W3CDTF">2021-12-20T06:42:30Z</dcterms:modified>
  <cp:category/>
</cp:coreProperties>
</file>