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600" yWindow="315" windowWidth="22755" windowHeight="13065" firstSheet="24" activeTab="25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" sheetId="11" r:id="rId13"/>
    <sheet name="Chapter 8 - Years in Home" sheetId="16" r:id="rId14"/>
    <sheet name="Chapter 9 - Water Usage (Res.)" sheetId="14" r:id="rId15"/>
    <sheet name="Chapter 10 - Home Sales" sheetId="15" r:id="rId16"/>
    <sheet name="Chapter 10 - Water Use" sheetId="12" r:id="rId17"/>
    <sheet name="Chapter 10 - Brazil Farming" sheetId="17" r:id="rId18"/>
    <sheet name="Chapter 10 - Life Expect." sheetId="21" r:id="rId19"/>
    <sheet name="Chapter 10 - matched pairs" sheetId="18" r:id="rId20"/>
    <sheet name="Chapter 10 - DO in Bay" sheetId="27" r:id="rId21"/>
    <sheet name="Chapter 11 - Life Expectancy" sheetId="22" r:id="rId22"/>
    <sheet name="Chapter 11 - Air Quality Index" sheetId="23" r:id="rId23"/>
    <sheet name="Chapter 11 - LA Ozone Levels" sheetId="24" r:id="rId24"/>
    <sheet name="Chapter 12 - Yield  (Normality)" sheetId="37" r:id="rId25"/>
    <sheet name="Chapter 16 - Unemployment-Taxes" sheetId="25" r:id="rId26"/>
    <sheet name="Chapter 16 - Guns - Murders" sheetId="26" r:id="rId27"/>
    <sheet name="Chapter 17 - Biomass" sheetId="28" r:id="rId28"/>
    <sheet name="Chapter 17 - Temp and DO" sheetId="30" r:id="rId29"/>
    <sheet name="Chapter 17 - Drugs and housing" sheetId="34" r:id="rId30"/>
    <sheet name="Chapter 18 - Crop Yield" sheetId="33" r:id="rId31"/>
    <sheet name="Chapter 18 - Housing Prices" sheetId="36" r:id="rId32"/>
  </sheets>
  <calcPr calcId="145621"/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" i="3"/>
  <c r="K5" i="19" l="1"/>
  <c r="L5" i="19" s="1"/>
  <c r="K6" i="19"/>
  <c r="M6" i="19" s="1"/>
  <c r="K7" i="19"/>
  <c r="M7" i="19" s="1"/>
  <c r="K8" i="19"/>
  <c r="M8" i="19" s="1"/>
  <c r="K9" i="19"/>
  <c r="L9" i="19" s="1"/>
  <c r="K10" i="19"/>
  <c r="M10" i="19" s="1"/>
  <c r="K11" i="19"/>
  <c r="L11" i="19" s="1"/>
  <c r="K12" i="19"/>
  <c r="M12" i="19" s="1"/>
  <c r="K13" i="19"/>
  <c r="M13" i="19" s="1"/>
  <c r="K14" i="19"/>
  <c r="M14" i="19" s="1"/>
  <c r="K15" i="19"/>
  <c r="L15" i="19" s="1"/>
  <c r="K16" i="19"/>
  <c r="L16" i="19" s="1"/>
  <c r="K17" i="19"/>
  <c r="M17" i="19" s="1"/>
  <c r="K18" i="19"/>
  <c r="M18" i="19" s="1"/>
  <c r="K19" i="19"/>
  <c r="M19" i="19" s="1"/>
  <c r="K20" i="19"/>
  <c r="L20" i="19" s="1"/>
  <c r="K21" i="19"/>
  <c r="L21" i="19" s="1"/>
  <c r="K22" i="19"/>
  <c r="M22" i="19" s="1"/>
  <c r="K23" i="19"/>
  <c r="M23" i="19" s="1"/>
  <c r="K24" i="19"/>
  <c r="M24" i="19" s="1"/>
  <c r="K25" i="19"/>
  <c r="L25" i="19" s="1"/>
  <c r="K26" i="19"/>
  <c r="K27" i="19"/>
  <c r="M27" i="19" s="1"/>
  <c r="K28" i="19"/>
  <c r="M28" i="19" s="1"/>
  <c r="K29" i="19"/>
  <c r="L29" i="19" s="1"/>
  <c r="K30" i="19"/>
  <c r="M30" i="19" s="1"/>
  <c r="K31" i="19"/>
  <c r="L31" i="19" s="1"/>
  <c r="K32" i="19"/>
  <c r="L32" i="19" s="1"/>
  <c r="K33" i="19"/>
  <c r="L33" i="19" s="1"/>
  <c r="K34" i="19"/>
  <c r="M34" i="19" s="1"/>
  <c r="K35" i="19"/>
  <c r="L35" i="19" s="1"/>
  <c r="K36" i="19"/>
  <c r="M36" i="19" s="1"/>
  <c r="K37" i="19"/>
  <c r="L37" i="19" s="1"/>
  <c r="K38" i="19"/>
  <c r="M38" i="19" s="1"/>
  <c r="K39" i="19"/>
  <c r="L39" i="19" s="1"/>
  <c r="K40" i="19"/>
  <c r="M40" i="19" s="1"/>
  <c r="K41" i="19"/>
  <c r="L41" i="19" s="1"/>
  <c r="K42" i="19"/>
  <c r="M42" i="19" s="1"/>
  <c r="K43" i="19"/>
  <c r="L43" i="19" s="1"/>
  <c r="K44" i="19"/>
  <c r="M44" i="19" s="1"/>
  <c r="K45" i="19"/>
  <c r="M45" i="19" s="1"/>
  <c r="K46" i="19"/>
  <c r="M46" i="19" s="1"/>
  <c r="K47" i="19"/>
  <c r="L47" i="19" s="1"/>
  <c r="K48" i="19"/>
  <c r="L48" i="19" s="1"/>
  <c r="K49" i="19"/>
  <c r="L49" i="19" s="1"/>
  <c r="K50" i="19"/>
  <c r="M50" i="19" s="1"/>
  <c r="K51" i="19"/>
  <c r="M51" i="19" s="1"/>
  <c r="K52" i="19"/>
  <c r="M52" i="19" s="1"/>
  <c r="K53" i="19"/>
  <c r="M53" i="19" s="1"/>
  <c r="K4" i="19"/>
  <c r="M4" i="19" s="1"/>
  <c r="D5" i="19"/>
  <c r="E5" i="19" s="1"/>
  <c r="D6" i="19"/>
  <c r="E6" i="19" s="1"/>
  <c r="D7" i="19"/>
  <c r="F7" i="19" s="1"/>
  <c r="D8" i="19"/>
  <c r="F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E14" i="19" s="1"/>
  <c r="D15" i="19"/>
  <c r="E15" i="19" s="1"/>
  <c r="D16" i="19"/>
  <c r="F16" i="19" s="1"/>
  <c r="D17" i="19"/>
  <c r="E17" i="19" s="1"/>
  <c r="D18" i="19"/>
  <c r="E18" i="19" s="1"/>
  <c r="D19" i="19"/>
  <c r="F19" i="19" s="1"/>
  <c r="D20" i="19"/>
  <c r="E20" i="19" s="1"/>
  <c r="D21" i="19"/>
  <c r="E21" i="19" s="1"/>
  <c r="D22" i="19"/>
  <c r="F22" i="19" s="1"/>
  <c r="D23" i="19"/>
  <c r="E23" i="19" s="1"/>
  <c r="D24" i="19"/>
  <c r="F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E30" i="19" s="1"/>
  <c r="D31" i="19"/>
  <c r="E31" i="19" s="1"/>
  <c r="D32" i="19"/>
  <c r="F32" i="19" s="1"/>
  <c r="D33" i="19"/>
  <c r="E33" i="19" s="1"/>
  <c r="D34" i="19"/>
  <c r="E34" i="19" s="1"/>
  <c r="D35" i="19"/>
  <c r="E35" i="19" s="1"/>
  <c r="D36" i="19"/>
  <c r="F36" i="19" s="1"/>
  <c r="D37" i="19"/>
  <c r="E37" i="19" s="1"/>
  <c r="D38" i="19"/>
  <c r="E38" i="19" s="1"/>
  <c r="D39" i="19"/>
  <c r="F39" i="19" s="1"/>
  <c r="D40" i="19"/>
  <c r="F40" i="19" s="1"/>
  <c r="D41" i="19"/>
  <c r="E41" i="19" s="1"/>
  <c r="D42" i="19"/>
  <c r="E42" i="19" s="1"/>
  <c r="D43" i="19"/>
  <c r="E43" i="19" s="1"/>
  <c r="D44" i="19"/>
  <c r="F44" i="19" s="1"/>
  <c r="D45" i="19"/>
  <c r="E45" i="19" s="1"/>
  <c r="D46" i="19"/>
  <c r="E46" i="19" s="1"/>
  <c r="D47" i="19"/>
  <c r="E47" i="19" s="1"/>
  <c r="D48" i="19"/>
  <c r="F48" i="19" s="1"/>
  <c r="D49" i="19"/>
  <c r="E49" i="19" s="1"/>
  <c r="D50" i="19"/>
  <c r="E50" i="19" s="1"/>
  <c r="D51" i="19"/>
  <c r="F51" i="19" s="1"/>
  <c r="D52" i="19"/>
  <c r="E52" i="19" s="1"/>
  <c r="D53" i="19"/>
  <c r="D4" i="19"/>
  <c r="E4" i="19" s="1"/>
  <c r="L45" i="19"/>
  <c r="M43" i="19"/>
  <c r="M33" i="19"/>
  <c r="M31" i="19"/>
  <c r="M29" i="19"/>
  <c r="L27" i="19"/>
  <c r="M26" i="19"/>
  <c r="M25" i="19"/>
  <c r="L17" i="19"/>
  <c r="L13" i="19"/>
  <c r="M11" i="19"/>
  <c r="M9" i="19"/>
  <c r="E53" i="19"/>
  <c r="F6" i="19"/>
  <c r="F14" i="19"/>
  <c r="F20" i="19"/>
  <c r="E22" i="19"/>
  <c r="F28" i="19"/>
  <c r="F34" i="19"/>
  <c r="F42" i="19"/>
  <c r="F50" i="19"/>
  <c r="F52" i="19"/>
  <c r="F26" i="19" l="1"/>
  <c r="F38" i="19"/>
  <c r="F10" i="19"/>
  <c r="M16" i="19"/>
  <c r="F4" i="19"/>
  <c r="F46" i="19"/>
  <c r="F30" i="19"/>
  <c r="F18" i="19"/>
  <c r="E40" i="19"/>
  <c r="F12" i="19"/>
  <c r="E51" i="19"/>
  <c r="F47" i="19"/>
  <c r="E44" i="19"/>
  <c r="E39" i="19"/>
  <c r="E36" i="19"/>
  <c r="F27" i="19"/>
  <c r="E19" i="19"/>
  <c r="F15" i="19"/>
  <c r="E7" i="19"/>
  <c r="L4" i="19"/>
  <c r="E48" i="19"/>
  <c r="E16" i="19"/>
  <c r="E32" i="19"/>
  <c r="E24" i="19"/>
  <c r="E8" i="19"/>
  <c r="F35" i="19"/>
  <c r="F23" i="19"/>
  <c r="M5" i="19"/>
  <c r="M41" i="19"/>
  <c r="F43" i="19"/>
  <c r="F31" i="19"/>
  <c r="F11" i="19"/>
  <c r="M21" i="19"/>
  <c r="M37" i="19"/>
  <c r="L19" i="19"/>
  <c r="L23" i="19"/>
  <c r="L7" i="19"/>
  <c r="M15" i="19"/>
  <c r="M47" i="19"/>
  <c r="M35" i="19"/>
  <c r="M39" i="19"/>
  <c r="L51" i="19"/>
  <c r="L12" i="19"/>
  <c r="L28" i="19"/>
  <c r="F49" i="19"/>
  <c r="F45" i="19"/>
  <c r="F41" i="19"/>
  <c r="F37" i="19"/>
  <c r="F33" i="19"/>
  <c r="F29" i="19"/>
  <c r="F25" i="19"/>
  <c r="F21" i="19"/>
  <c r="F17" i="19"/>
  <c r="F13" i="19"/>
  <c r="F9" i="19"/>
  <c r="F5" i="19"/>
  <c r="M20" i="19"/>
  <c r="L44" i="19"/>
  <c r="L52" i="19"/>
  <c r="M32" i="19"/>
  <c r="M48" i="19"/>
  <c r="L8" i="19"/>
  <c r="L24" i="19"/>
  <c r="L40" i="19"/>
  <c r="M49" i="19"/>
  <c r="L36" i="19"/>
  <c r="L6" i="19"/>
  <c r="L10" i="19"/>
  <c r="L14" i="19"/>
  <c r="L18" i="19"/>
  <c r="L22" i="19"/>
  <c r="L26" i="19"/>
  <c r="L30" i="19"/>
  <c r="L34" i="19"/>
  <c r="L38" i="19"/>
  <c r="L42" i="19"/>
  <c r="L46" i="19"/>
  <c r="L50" i="19"/>
  <c r="L53" i="19"/>
  <c r="F53" i="19"/>
  <c r="D6" i="11" l="1"/>
  <c r="C6" i="11"/>
  <c r="B45" i="14" l="1"/>
  <c r="B6" i="11" l="1"/>
</calcChain>
</file>

<file path=xl/sharedStrings.xml><?xml version="1.0" encoding="utf-8"?>
<sst xmlns="http://schemas.openxmlformats.org/spreadsheetml/2006/main" count="2049" uniqueCount="979">
  <si>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</si>
  <si>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</si>
  <si>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</si>
  <si>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</si>
  <si>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</si>
  <si>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</si>
  <si>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</si>
  <si>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</si>
  <si>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</si>
  <si>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</si>
  <si>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</si>
  <si>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</si>
  <si>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</si>
  <si>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</si>
  <si>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</si>
  <si>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</si>
  <si>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</si>
  <si>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</si>
  <si>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</si>
  <si>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</si>
  <si>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</si>
  <si>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</si>
  <si>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</si>
  <si>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</si>
  <si>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</si>
  <si>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</si>
  <si>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</si>
  <si>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</si>
  <si>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</si>
  <si>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</si>
  <si>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</si>
  <si>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</si>
  <si>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</si>
  <si>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</si>
  <si>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</si>
  <si>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</si>
  <si>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</si>
  <si>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</si>
  <si>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</si>
  <si>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</si>
  <si>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</si>
  <si>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</si>
  <si>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</si>
  <si>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</si>
  <si>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</si>
  <si>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</si>
  <si>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</si>
  <si>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</si>
  <si>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</si>
  <si>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</si>
  <si>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</si>
  <si>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</si>
  <si>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</si>
  <si>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</si>
  <si>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</si>
  <si>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</si>
  <si>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</si>
  <si>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</si>
  <si>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</si>
  <si>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</si>
  <si>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</si>
  <si>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</si>
  <si>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</si>
  <si>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</si>
  <si>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</si>
  <si>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</si>
  <si>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</si>
  <si>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</si>
  <si>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</si>
  <si>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</si>
  <si>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</si>
  <si>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</si>
  <si>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</si>
  <si>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</si>
  <si>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</si>
  <si>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</si>
  <si>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</si>
  <si>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</si>
  <si>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</si>
  <si>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</si>
  <si>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</si>
  <si>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</si>
  <si>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</si>
  <si>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</si>
  <si>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</si>
  <si>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</si>
  <si>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</si>
  <si>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</si>
  <si>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</si>
  <si>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</si>
  <si>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</si>
  <si>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</si>
  <si>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</si>
  <si>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</si>
  <si>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</si>
  <si>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</si>
  <si>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</si>
  <si>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</si>
  <si>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</si>
  <si>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</si>
  <si>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</si>
  <si>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</si>
  <si>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</si>
  <si>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</si>
  <si>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</si>
  <si>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</si>
  <si>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</si>
  <si>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</si>
  <si>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</si>
  <si>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</si>
  <si>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</si>
  <si>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</si>
  <si>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</si>
  <si>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</si>
  <si>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</si>
  <si>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</si>
  <si>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</si>
  <si>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</si>
  <si>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</si>
  <si>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</si>
  <si>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</si>
  <si>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</si>
  <si>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</si>
  <si>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</si>
  <si>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</si>
  <si>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</si>
  <si>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</si>
  <si>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</si>
  <si>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</si>
  <si>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</si>
  <si>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</si>
  <si>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</si>
  <si>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</si>
  <si>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</si>
  <si>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</si>
  <si>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</si>
  <si>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</si>
  <si>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</si>
  <si>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</si>
  <si>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</si>
  <si>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</si>
  <si>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</si>
  <si>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</si>
  <si>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</si>
  <si>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</si>
  <si>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</si>
  <si>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</si>
  <si>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</si>
  <si>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</si>
  <si>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</si>
  <si>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</si>
  <si>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</si>
  <si>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</si>
  <si>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</si>
  <si>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</si>
  <si>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</si>
  <si>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</si>
  <si>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</si>
  <si>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</si>
  <si>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</si>
  <si>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</si>
  <si>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</si>
  <si>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</si>
  <si>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</si>
  <si>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</si>
  <si>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</si>
  <si>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</si>
  <si>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</si>
  <si>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</si>
  <si>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</si>
  <si>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</si>
  <si>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</si>
  <si>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</si>
  <si>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</si>
  <si>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</si>
  <si>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</si>
  <si>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</si>
  <si>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</si>
  <si>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</si>
  <si>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</si>
  <si>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</si>
  <si>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</si>
  <si>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</si>
  <si>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</si>
  <si>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</si>
  <si>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</si>
  <si>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</si>
  <si>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</si>
  <si>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</si>
  <si>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</si>
  <si>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</si>
  <si>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</si>
  <si>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</si>
  <si>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</si>
  <si>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</si>
  <si>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</si>
  <si>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</si>
  <si>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</si>
  <si>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</si>
  <si>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</si>
  <si>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</si>
  <si>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</si>
  <si>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</si>
  <si>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</si>
  <si>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</si>
  <si>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</si>
  <si>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</si>
  <si>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</si>
  <si>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</si>
  <si>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</si>
  <si>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</si>
  <si>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</si>
  <si>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</si>
  <si>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</si>
  <si>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</si>
  <si>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</si>
  <si>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</si>
  <si>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</si>
  <si>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</si>
  <si>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</si>
  <si>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</si>
  <si>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</si>
  <si>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</si>
  <si>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</si>
  <si>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</si>
  <si>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</si>
  <si>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</si>
  <si>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Source:  U.S. Bureau of the Census, 2010 Census of Population.</t>
  </si>
  <si>
    <t>http://www.census.gov/geo/www/ua/2010urbanruralclass.html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</si>
  <si>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</si>
  <si>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</si>
  <si>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</si>
  <si>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</si>
  <si>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</si>
  <si>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</si>
  <si>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</si>
  <si>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</si>
  <si>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</si>
  <si>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</si>
  <si>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</si>
  <si>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</si>
  <si>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</si>
  <si>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</si>
  <si>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</si>
  <si>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</si>
  <si>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</si>
  <si>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</si>
  <si>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</si>
  <si>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</si>
  <si>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</si>
  <si>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</si>
  <si>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</si>
  <si>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</si>
  <si>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</si>
  <si>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</si>
  <si>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</si>
  <si>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</si>
  <si>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</si>
  <si>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</si>
  <si>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</si>
  <si>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</si>
  <si>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</si>
  <si>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</si>
  <si>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</si>
  <si>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</si>
  <si>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</si>
  <si>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</si>
  <si>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</si>
  <si>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</si>
  <si>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</si>
  <si>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</si>
  <si>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</si>
  <si>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</si>
  <si>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</si>
  <si>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</si>
  <si>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</si>
  <si>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</si>
  <si>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</si>
  <si>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</si>
  <si>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</si>
  <si>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</si>
  <si>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</si>
  <si>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</si>
  <si>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</si>
  <si>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</si>
  <si>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</si>
  <si>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</si>
  <si>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</si>
  <si>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</si>
  <si>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</si>
  <si>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</si>
  <si>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</si>
  <si>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</si>
  <si>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</si>
  <si>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</si>
  <si>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</si>
  <si>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</si>
  <si>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</si>
  <si>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</si>
  <si>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</si>
  <si>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</si>
  <si>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</si>
  <si>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</si>
  <si>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</si>
  <si>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</si>
  <si>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</si>
  <si>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</si>
  <si>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</si>
  <si>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</si>
  <si>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</si>
  <si>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</si>
  <si>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</si>
  <si>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</si>
  <si>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</si>
  <si>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</si>
  <si>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</si>
  <si>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</si>
  <si>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</si>
  <si>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</si>
  <si>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</si>
  <si>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</si>
  <si>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</si>
  <si>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</si>
  <si>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</si>
  <si>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</si>
  <si>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</si>
  <si>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</si>
  <si>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</si>
  <si>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</si>
  <si>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</si>
  <si>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</si>
  <si>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</si>
  <si>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</si>
  <si>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</si>
  <si>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</si>
  <si>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</si>
  <si>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</si>
  <si>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</si>
  <si>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</si>
  <si>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</si>
  <si>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</si>
  <si>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</si>
  <si>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</si>
  <si>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</si>
  <si>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</si>
  <si>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</si>
  <si>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</si>
  <si>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</si>
  <si>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</si>
  <si>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</si>
  <si>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</si>
  <si>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</si>
  <si>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</si>
  <si>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</si>
  <si>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</si>
  <si>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</si>
  <si>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</si>
  <si>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</si>
  <si>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</si>
  <si>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</si>
  <si>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</si>
  <si>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</si>
  <si>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</si>
  <si>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</si>
  <si>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</si>
  <si>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</si>
  <si>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</si>
  <si>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</si>
  <si>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</si>
  <si>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</si>
  <si>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</si>
  <si>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</si>
  <si>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</si>
  <si>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</si>
  <si>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</si>
  <si>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</si>
  <si>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</si>
  <si>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</si>
  <si>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</si>
  <si>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</si>
  <si>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</si>
  <si>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</si>
  <si>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</si>
  <si>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</si>
  <si>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</si>
  <si>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</si>
  <si>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</si>
  <si>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</si>
  <si>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</si>
  <si>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</si>
  <si>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</si>
  <si>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</si>
  <si>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</si>
  <si>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</si>
  <si>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</si>
  <si>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</si>
  <si>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</si>
  <si>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</si>
  <si>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</si>
  <si>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</si>
  <si>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</si>
  <si>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</si>
  <si>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</si>
  <si>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</si>
  <si>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</si>
  <si>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</si>
  <si>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</si>
  <si>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</si>
  <si>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</si>
  <si>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</si>
  <si>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</si>
  <si>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</si>
  <si>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</si>
  <si>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</si>
  <si>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</si>
  <si>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</si>
  <si>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</si>
  <si>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</si>
  <si>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</si>
  <si>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</si>
  <si>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</si>
  <si>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</si>
  <si>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</si>
  <si>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</si>
  <si>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</si>
  <si>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</si>
  <si>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</si>
  <si>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</si>
  <si>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</si>
  <si>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</si>
  <si>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</si>
  <si>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</si>
  <si>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</si>
  <si>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</si>
  <si>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</si>
  <si>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</si>
  <si>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</si>
  <si>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</si>
  <si>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</si>
  <si>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</si>
  <si>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</si>
  <si>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</si>
  <si>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</si>
  <si>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</si>
  <si>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PERSONS OBTAINING LAWFUL PERMANENT RESIDENT STATUS BY REGION OF BIRTH AND CORE BASED STATISTICAL AREA (CBSA) OF RESIDENCE: FISCAL YEAR 2013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</si>
  <si>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</si>
  <si>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</si>
  <si>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</si>
  <si>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</si>
  <si>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</si>
  <si>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</si>
  <si>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</si>
  <si>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</si>
  <si>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</si>
  <si>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</si>
  <si>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</si>
  <si>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</si>
  <si>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</si>
  <si>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</si>
  <si>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</si>
  <si>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</si>
  <si>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</si>
  <si>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</si>
  <si>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</si>
  <si>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</si>
  <si>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</si>
  <si>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</si>
  <si>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</si>
  <si>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</si>
  <si>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</si>
  <si>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</si>
  <si>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</si>
  <si>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</si>
  <si>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</si>
  <si>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</si>
  <si>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</si>
  <si>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</si>
  <si>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</si>
  <si>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</si>
  <si>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</si>
  <si>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</si>
  <si>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</si>
  <si>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</si>
  <si>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</si>
  <si>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</si>
  <si>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</si>
  <si>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</si>
  <si>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</si>
  <si>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</si>
  <si>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</si>
  <si>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</si>
  <si>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</si>
  <si>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</si>
  <si>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</si>
  <si>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</si>
  <si>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</si>
  <si>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</si>
  <si>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</si>
  <si>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</si>
  <si>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</si>
  <si>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</si>
  <si>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</si>
  <si>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</si>
  <si>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</si>
  <si>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</si>
  <si>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</si>
  <si>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</si>
  <si>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</si>
  <si>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</si>
  <si>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</si>
  <si>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</si>
  <si>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</si>
  <si>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</si>
  <si>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</si>
  <si>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</si>
  <si>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</si>
  <si>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</si>
  <si>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</si>
  <si>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</si>
  <si>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</si>
  <si>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</si>
  <si>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</si>
  <si>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</si>
  <si>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</si>
  <si>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</si>
  <si>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</si>
  <si>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</si>
  <si>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</si>
  <si>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</si>
  <si>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</si>
  <si>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</si>
  <si>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</si>
  <si>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</si>
  <si>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</si>
  <si>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</si>
  <si>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</si>
  <si>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</si>
  <si>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</si>
  <si>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</si>
  <si>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</si>
  <si>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</si>
  <si>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</si>
  <si>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</si>
  <si>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</si>
  <si>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</si>
  <si>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</si>
  <si>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</si>
  <si>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</si>
  <si>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</si>
  <si>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</si>
  <si>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</si>
  <si>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</si>
  <si>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</si>
  <si>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</si>
  <si>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</si>
  <si>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</si>
  <si>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</si>
  <si>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</si>
  <si>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</si>
  <si>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</si>
  <si>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</si>
  <si>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</si>
  <si>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</si>
  <si>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</si>
  <si>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</si>
  <si>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</si>
  <si>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</si>
  <si>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</si>
  <si>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</si>
  <si>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</si>
  <si>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</si>
  <si>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</si>
  <si>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</si>
  <si>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</si>
  <si>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</si>
  <si>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</si>
  <si>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</si>
  <si>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</si>
  <si>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</si>
  <si>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</si>
  <si>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</si>
  <si>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</si>
  <si>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</si>
  <si>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</si>
  <si>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</si>
  <si>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</si>
  <si>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</si>
  <si>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</si>
  <si>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</si>
  <si>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</si>
  <si>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</si>
  <si>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</si>
  <si>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</si>
  <si>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</si>
  <si>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</si>
  <si>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</si>
  <si>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</si>
  <si>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</si>
  <si>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</si>
  <si>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</si>
  <si>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</si>
  <si>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</si>
  <si>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</si>
  <si>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</si>
  <si>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</si>
  <si>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</si>
  <si>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</si>
  <si>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</si>
  <si>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</si>
  <si>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</si>
  <si>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</si>
  <si>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</si>
  <si>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</si>
  <si>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</si>
  <si>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</si>
  <si>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</si>
  <si>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</si>
  <si>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</si>
  <si>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</si>
  <si>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</si>
  <si>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</si>
  <si>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</si>
  <si>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</si>
  <si>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</si>
  <si>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</si>
  <si>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</si>
  <si>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</si>
  <si>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</si>
  <si>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</si>
  <si>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</si>
  <si>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</si>
  <si>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</si>
  <si>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</si>
  <si>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</si>
  <si>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</si>
  <si>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</si>
  <si>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</si>
  <si>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</si>
  <si>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</si>
  <si>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</si>
  <si>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</si>
  <si>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</si>
  <si>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</si>
  <si>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</si>
  <si>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</si>
  <si>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</si>
  <si>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</si>
  <si>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</si>
  <si>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</si>
  <si>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</si>
  <si>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</si>
  <si>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</si>
  <si>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</si>
  <si>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</si>
  <si>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</si>
  <si>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</si>
  <si>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</si>
  <si>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</si>
  <si>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</si>
  <si>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</si>
  <si>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</si>
  <si>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</si>
  <si>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</si>
  <si>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</si>
  <si>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</si>
  <si>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</si>
  <si>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</si>
  <si>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</si>
  <si>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</si>
  <si>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</si>
  <si>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</si>
  <si>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</si>
  <si>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</si>
  <si>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</si>
  <si>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</si>
  <si>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</si>
  <si>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</si>
  <si>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</si>
  <si>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</si>
  <si>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</si>
  <si>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</si>
  <si>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</si>
  <si>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</si>
  <si>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</si>
  <si>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</si>
  <si>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</si>
  <si>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</si>
  <si>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</si>
  <si>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</si>
  <si>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</si>
  <si>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</si>
  <si>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</si>
  <si>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</si>
  <si>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</si>
  <si>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</si>
  <si>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</si>
  <si>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</si>
  <si>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</si>
  <si>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</si>
  <si>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</si>
  <si>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</si>
  <si>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</si>
  <si>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</si>
  <si>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</si>
  <si>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</si>
  <si>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</si>
  <si>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</si>
  <si>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</si>
  <si>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</si>
  <si>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</si>
  <si>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</si>
  <si>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</si>
  <si>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</si>
  <si>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</si>
  <si>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</si>
  <si>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</si>
  <si>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</si>
  <si>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</si>
  <si>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</si>
  <si>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</si>
  <si>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</si>
  <si>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</si>
  <si>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</si>
  <si>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</si>
  <si>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</si>
  <si>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</si>
  <si>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</si>
  <si>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</si>
  <si>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</si>
  <si>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</si>
  <si>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</si>
  <si>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</si>
  <si>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</si>
  <si>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</si>
  <si>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</si>
  <si>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</si>
  <si>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</si>
  <si>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</si>
  <si>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</si>
  <si>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</si>
  <si>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</si>
  <si>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</si>
  <si>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</si>
  <si>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</si>
  <si>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</si>
  <si>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</si>
  <si>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</si>
  <si>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</si>
  <si>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</si>
  <si>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</si>
  <si>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</si>
  <si>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</si>
  <si>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</si>
  <si>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</si>
  <si>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</si>
  <si>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</si>
  <si>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</si>
  <si>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</si>
  <si>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</si>
  <si>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</si>
  <si>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</si>
  <si>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</si>
  <si>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</si>
  <si>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</si>
  <si>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</si>
  <si>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</si>
  <si>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</si>
  <si>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</si>
  <si>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</si>
  <si>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</si>
  <si>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</si>
  <si>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</si>
  <si>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</si>
  <si>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</si>
  <si>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</si>
  <si>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</si>
  <si>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</si>
  <si>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</si>
  <si>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</si>
  <si>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</si>
  <si>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</si>
  <si>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</si>
  <si>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</si>
  <si>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</si>
  <si>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</si>
  <si>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</si>
  <si>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</si>
  <si>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</si>
  <si>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</si>
  <si>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</si>
  <si>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</si>
  <si>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</si>
  <si>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</si>
  <si>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</si>
  <si>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</si>
  <si>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</si>
  <si>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</si>
  <si>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</si>
  <si>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</si>
  <si>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</si>
  <si>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</si>
  <si>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</si>
  <si>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</si>
  <si>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</si>
  <si>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</si>
  <si>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</si>
  <si>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</si>
  <si>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</si>
  <si>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</si>
  <si>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</si>
  <si>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</si>
  <si>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</si>
  <si>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</si>
  <si>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</si>
  <si>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</si>
  <si>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</si>
  <si>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>Residential Water Usage</t>
  </si>
  <si>
    <t xml:space="preserve">Sale Price for New Homes in Wicomico County, 2005 </t>
  </si>
  <si>
    <t>YEARS_IN_HOME</t>
  </si>
  <si>
    <t>INDIVIDUAL SAMPLES: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</si>
  <si>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</si>
  <si>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</si>
  <si>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</si>
  <si>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</si>
  <si>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</si>
  <si>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</si>
  <si>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</si>
  <si>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</si>
  <si>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</si>
  <si>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</si>
  <si>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</si>
  <si>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50 Samples of size 40, Yield in Bushels/Acre</t>
  </si>
  <si>
    <t>50 Samples of size 5, Yield in Bushels/Acre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</si>
  <si>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</si>
  <si>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</si>
  <si>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</si>
  <si>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</si>
  <si>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</si>
  <si>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</si>
  <si>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</si>
  <si>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</si>
  <si>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</si>
  <si>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</si>
  <si>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</si>
  <si>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</si>
  <si>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</si>
  <si>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</si>
  <si>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</si>
  <si>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</si>
  <si>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</si>
  <si>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</si>
  <si>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</si>
  <si>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</si>
  <si>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</si>
  <si>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</si>
  <si>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</si>
  <si>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</si>
  <si>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</si>
  <si>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</si>
  <si>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</si>
  <si>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</si>
  <si>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</si>
  <si>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</si>
  <si>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</si>
  <si>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</si>
  <si>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</si>
  <si>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</si>
  <si>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AFRICA</t>
  </si>
  <si>
    <t>ASIA</t>
  </si>
  <si>
    <t>subregion</t>
  </si>
  <si>
    <t>Column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</si>
  <si>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</si>
  <si>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</si>
  <si>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</si>
  <si>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</si>
  <si>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</si>
  <si>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</si>
  <si>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</si>
  <si>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</si>
  <si>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</si>
  <si>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</si>
  <si>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</si>
  <si>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</si>
  <si>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</si>
  <si>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</si>
  <si>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X</t>
  </si>
  <si>
    <t>Y</t>
  </si>
  <si>
    <t>Lambert Azimuthal Equal Area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</si>
  <si>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</si>
  <si>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</si>
  <si>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</si>
  <si>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</si>
  <si>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</si>
  <si>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</si>
  <si>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</si>
  <si>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</si>
  <si>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</si>
  <si>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</si>
  <si>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</si>
  <si>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</si>
  <si>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POPULATION VALUES: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</si>
  <si>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</si>
  <si>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</si>
  <si>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</si>
  <si>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</si>
  <si>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</si>
  <si>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</si>
  <si>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</si>
  <si>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</si>
  <si>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</si>
  <si>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</si>
  <si>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</si>
  <si>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</si>
  <si>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</si>
  <si>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</si>
  <si>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</si>
  <si>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</si>
  <si>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</si>
  <si>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</si>
  <si>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</si>
  <si>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</si>
  <si>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</si>
  <si>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</si>
  <si>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</si>
  <si>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</si>
  <si>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</si>
  <si>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</si>
  <si>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</si>
  <si>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</si>
  <si>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</si>
  <si>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</si>
  <si>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</si>
  <si>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</si>
  <si>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</si>
  <si>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</si>
  <si>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</si>
  <si>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</si>
  <si>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</si>
  <si>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</si>
  <si>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</si>
  <si>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</si>
  <si>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</si>
  <si>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</si>
  <si>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</si>
  <si>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</si>
  <si>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</si>
  <si>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</si>
  <si>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</si>
  <si>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</si>
  <si>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</si>
  <si>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http://waterdata.usgs.gov/nwis/uv?cb_00010=on&amp;cb_00300=on&amp;format=html&amp;site_no=12100490&amp;period=7&amp;begin_date=2014-09-29&amp;end_date=2014-10-06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</si>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</sst>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1" fillId="0" borderId="0" xfId="3" applyFont="1" applyBorder="1" applyAlignment="1">
      <alignment horizontal="right" wrapText="1"/>
    </xf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2" fillId="0" borderId="0" xfId="4" applyFo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1" xfId="0" applyNumberFormat="1" applyFont="1" applyBorder="1" applyAlignment="1">
      <alignment wrapText="1"/>
    </xf>
    <xf numFmtId="1" fontId="17" fillId="0" borderId="21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12" fillId="0" borderId="17" xfId="0" applyFont="1" applyBorder="1"/>
    <xf numFmtId="0" fontId="12" fillId="0" borderId="16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12" fillId="0" borderId="18" xfId="0" applyFont="1" applyBorder="1"/>
    <xf numFmtId="0" fontId="21" fillId="0" borderId="19" xfId="0" applyFont="1" applyBorder="1"/>
    <xf numFmtId="0" fontId="21" fillId="0" borderId="19" xfId="0" applyFont="1" applyBorder="1" applyAlignment="1">
      <alignment horizontal="right"/>
    </xf>
    <xf numFmtId="0" fontId="21" fillId="0" borderId="20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2" fillId="0" borderId="22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2" fontId="0" fillId="0" borderId="26" xfId="0" applyNumberFormat="1" applyBorder="1" applyAlignment="1">
      <alignment horizontal="center"/>
    </xf>
    <xf numFmtId="2" fontId="0" fillId="0" borderId="28" xfId="0" applyNumberFormat="1" applyBorder="1"/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1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/>
    <xf numFmtId="0" fontId="0" fillId="0" borderId="2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30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9" fillId="0" borderId="32" xfId="3" applyFont="1" applyBorder="1" applyAlignment="1">
      <alignment horizontal="center" vertical="center" wrapText="1"/>
    </xf>
    <xf numFmtId="0" fontId="25" fillId="0" borderId="32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32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0" fontId="4" fillId="0" borderId="0" xfId="0" applyFont="1"/>
    <xf numFmtId="0" fontId="19" fillId="0" borderId="0" xfId="0" applyFont="1" applyAlignment="1">
      <alignment horizontal="left" wrapText="1"/>
    </xf>
  </cellXfs>
  <cellStyles count="6">
    <cellStyle name="Comma" xfId="1" builtinId="3"/>
    <cellStyle name="Currency" xfId="5" builtinId="4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I23" sqref="I23"/>
    </sheetView>
  </sheetViews>
  <sheetFormatPr defaultRowHeight="15" x14ac:dyDescent="0.25"/>
  <cols>
    <col min="1" max="1" width="12.42578125" style="147" customWidth="1"/>
    <col min="2" max="2" width="8.7109375" style="147" customWidth="1"/>
    <col min="3" max="3" width="8.7109375" style="147"/>
  </cols>
  <sheetData>
    <row r="1" spans="1:3" x14ac:dyDescent="0.25">
      <c r="A1" s="148" t="s">
        <v>834</v>
      </c>
      <c r="B1" s="148" t="s">
        <v>852</v>
      </c>
    </row>
    <row r="2" spans="1:3" x14ac:dyDescent="0.25">
      <c r="A2" s="148" t="s">
        <v>835</v>
      </c>
      <c r="B2" s="148" t="s">
        <v>853</v>
      </c>
    </row>
    <row r="3" spans="1:3" x14ac:dyDescent="0.25">
      <c r="A3" s="148" t="s">
        <v>836</v>
      </c>
      <c r="B3" s="148" t="s">
        <v>854</v>
      </c>
    </row>
    <row r="4" spans="1:3" x14ac:dyDescent="0.25">
      <c r="A4" s="148" t="s">
        <v>837</v>
      </c>
      <c r="B4" s="148" t="s">
        <v>855</v>
      </c>
    </row>
    <row r="5" spans="1:3" x14ac:dyDescent="0.25">
      <c r="A5" s="148" t="s">
        <v>838</v>
      </c>
      <c r="B5" s="148" t="s">
        <v>856</v>
      </c>
    </row>
    <row r="6" spans="1:3" x14ac:dyDescent="0.25">
      <c r="A6" s="148" t="s">
        <v>839</v>
      </c>
      <c r="B6" s="148" t="s">
        <v>857</v>
      </c>
    </row>
    <row r="7" spans="1:3" x14ac:dyDescent="0.25">
      <c r="A7" s="148" t="s">
        <v>840</v>
      </c>
      <c r="B7" s="148" t="s">
        <v>858</v>
      </c>
    </row>
    <row r="8" spans="1:3" x14ac:dyDescent="0.25">
      <c r="A8" s="148" t="s">
        <v>841</v>
      </c>
      <c r="B8" s="148" t="s">
        <v>859</v>
      </c>
    </row>
    <row r="9" spans="1:3" x14ac:dyDescent="0.25">
      <c r="A9" s="148" t="s">
        <v>842</v>
      </c>
      <c r="B9" s="148" t="s">
        <v>860</v>
      </c>
    </row>
    <row r="10" spans="1:3" x14ac:dyDescent="0.25">
      <c r="A10" s="148" t="s">
        <v>843</v>
      </c>
      <c r="B10" s="148" t="s">
        <v>861</v>
      </c>
    </row>
    <row r="11" spans="1:3" x14ac:dyDescent="0.25">
      <c r="A11" s="148" t="s">
        <v>844</v>
      </c>
      <c r="B11" s="148" t="s">
        <v>862</v>
      </c>
    </row>
    <row r="12" spans="1:3" x14ac:dyDescent="0.25">
      <c r="A12" s="147" t="s">
        <v>845</v>
      </c>
      <c r="B12" s="147" t="s">
        <v>864</v>
      </c>
    </row>
    <row r="13" spans="1:3" x14ac:dyDescent="0.25">
      <c r="A13" s="147" t="s">
        <v>846</v>
      </c>
      <c r="B13" s="147" t="s">
        <v>863</v>
      </c>
    </row>
    <row r="14" spans="1:3" x14ac:dyDescent="0.25">
      <c r="A14" s="148" t="s">
        <v>847</v>
      </c>
      <c r="B14" s="148" t="s">
        <v>904</v>
      </c>
      <c r="C14" s="148"/>
    </row>
    <row r="15" spans="1:3" x14ac:dyDescent="0.25">
      <c r="A15" s="148" t="s">
        <v>848</v>
      </c>
      <c r="B15" s="148" t="s">
        <v>894</v>
      </c>
    </row>
    <row r="16" spans="1:3" x14ac:dyDescent="0.25">
      <c r="A16" s="148" t="s">
        <v>849</v>
      </c>
      <c r="B16" s="148" t="s">
        <v>893</v>
      </c>
    </row>
    <row r="17" spans="1:2" x14ac:dyDescent="0.25">
      <c r="A17" s="147" t="s">
        <v>850</v>
      </c>
      <c r="B17" s="147" t="s">
        <v>896</v>
      </c>
    </row>
    <row r="18" spans="1:2" x14ac:dyDescent="0.25">
      <c r="A18" s="147" t="s">
        <v>851</v>
      </c>
      <c r="B18" s="147" t="s">
        <v>946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2" workbookViewId="0">
      <selection activeCell="K33" sqref="K33"/>
    </sheetView>
  </sheetViews>
  <sheetFormatPr defaultRowHeight="15" x14ac:dyDescent="0.25"/>
  <cols>
    <col min="1" max="1" width="16.85546875" customWidth="1"/>
    <col min="2" max="2" width="13.5703125" style="65" customWidth="1"/>
    <col min="3" max="3" width="14.5703125" style="65" customWidth="1"/>
    <col min="4" max="4" width="14.42578125" style="65" customWidth="1"/>
    <col min="5" max="5" width="14" customWidth="1"/>
    <col min="6" max="6" width="12.42578125" customWidth="1"/>
  </cols>
  <sheetData>
    <row r="1" spans="1:9" s="26" customFormat="1" ht="45" x14ac:dyDescent="0.25">
      <c r="A1" s="67" t="s">
        <v>508</v>
      </c>
      <c r="B1" s="68" t="s">
        <v>793</v>
      </c>
      <c r="C1" s="68" t="s">
        <v>792</v>
      </c>
      <c r="D1" s="68" t="s">
        <v>794</v>
      </c>
      <c r="E1" s="68" t="s">
        <v>796</v>
      </c>
      <c r="F1" s="68" t="s">
        <v>797</v>
      </c>
    </row>
    <row r="2" spans="1:9" x14ac:dyDescent="0.25">
      <c r="A2" t="s">
        <v>639</v>
      </c>
      <c r="B2" s="65" t="s">
        <v>729</v>
      </c>
      <c r="C2" s="65">
        <v>37.6</v>
      </c>
      <c r="D2" s="65">
        <v>2.36</v>
      </c>
      <c r="E2">
        <v>76.489999999999995</v>
      </c>
      <c r="F2">
        <v>1.37</v>
      </c>
    </row>
    <row r="3" spans="1:9" x14ac:dyDescent="0.25">
      <c r="A3" t="s">
        <v>368</v>
      </c>
      <c r="B3" s="65" t="s">
        <v>730</v>
      </c>
      <c r="C3" s="65">
        <v>44.98</v>
      </c>
      <c r="D3" s="65">
        <v>2.88</v>
      </c>
      <c r="E3">
        <v>78.569999999999993</v>
      </c>
      <c r="F3">
        <v>1.9</v>
      </c>
    </row>
    <row r="4" spans="1:9" x14ac:dyDescent="0.25">
      <c r="A4" t="s">
        <v>370</v>
      </c>
      <c r="B4" s="65" t="s">
        <v>731</v>
      </c>
      <c r="C4" s="65">
        <v>51.94</v>
      </c>
      <c r="D4" s="65">
        <v>2.67</v>
      </c>
      <c r="E4">
        <v>83.44</v>
      </c>
      <c r="F4">
        <v>1.38</v>
      </c>
    </row>
    <row r="5" spans="1:9" x14ac:dyDescent="0.25">
      <c r="A5" t="s">
        <v>512</v>
      </c>
      <c r="B5" s="65" t="s">
        <v>732</v>
      </c>
      <c r="C5" s="65">
        <v>45.28</v>
      </c>
      <c r="D5" s="65">
        <v>2.79</v>
      </c>
      <c r="E5">
        <v>79</v>
      </c>
      <c r="F5">
        <v>1.61</v>
      </c>
      <c r="I5" t="s">
        <v>795</v>
      </c>
    </row>
    <row r="6" spans="1:9" x14ac:dyDescent="0.25">
      <c r="A6" t="s">
        <v>733</v>
      </c>
      <c r="B6" s="65" t="s">
        <v>734</v>
      </c>
      <c r="C6" s="65">
        <v>14.47</v>
      </c>
      <c r="D6" s="65">
        <v>5.78</v>
      </c>
      <c r="E6">
        <v>67.92</v>
      </c>
      <c r="F6">
        <v>2.0499999999999998</v>
      </c>
    </row>
    <row r="7" spans="1:9" x14ac:dyDescent="0.25">
      <c r="A7" t="s">
        <v>342</v>
      </c>
      <c r="B7" s="65" t="s">
        <v>735</v>
      </c>
      <c r="C7" s="65">
        <v>31.83</v>
      </c>
      <c r="D7" s="65">
        <v>2.25</v>
      </c>
      <c r="E7">
        <v>71.42</v>
      </c>
      <c r="F7">
        <v>1.5</v>
      </c>
    </row>
    <row r="8" spans="1:9" x14ac:dyDescent="0.25">
      <c r="A8" t="s">
        <v>645</v>
      </c>
      <c r="B8" s="65" t="s">
        <v>736</v>
      </c>
      <c r="C8" s="65">
        <v>26.8</v>
      </c>
      <c r="D8" s="65">
        <v>2.93</v>
      </c>
      <c r="E8">
        <v>68.91</v>
      </c>
      <c r="F8">
        <v>1.53</v>
      </c>
    </row>
    <row r="9" spans="1:9" x14ac:dyDescent="0.25">
      <c r="A9" t="s">
        <v>737</v>
      </c>
      <c r="B9" s="65" t="s">
        <v>738</v>
      </c>
      <c r="C9" s="65">
        <v>43.02</v>
      </c>
      <c r="D9" s="65">
        <v>2.5299999999999998</v>
      </c>
      <c r="E9">
        <v>77.73</v>
      </c>
      <c r="F9">
        <v>1.69</v>
      </c>
    </row>
    <row r="10" spans="1:9" x14ac:dyDescent="0.25">
      <c r="A10" t="s">
        <v>346</v>
      </c>
      <c r="B10" s="65" t="s">
        <v>739</v>
      </c>
      <c r="C10" s="65">
        <v>26.53</v>
      </c>
      <c r="D10" s="65">
        <v>3.76</v>
      </c>
      <c r="E10">
        <v>73.27</v>
      </c>
      <c r="F10">
        <v>2.11</v>
      </c>
    </row>
    <row r="11" spans="1:9" x14ac:dyDescent="0.25">
      <c r="A11" t="s">
        <v>348</v>
      </c>
      <c r="B11" s="65" t="s">
        <v>740</v>
      </c>
      <c r="C11" s="65">
        <v>33.520000000000003</v>
      </c>
      <c r="D11" s="65">
        <v>3.39</v>
      </c>
      <c r="E11">
        <v>74.680000000000007</v>
      </c>
      <c r="F11">
        <v>1.45</v>
      </c>
    </row>
    <row r="12" spans="1:9" x14ac:dyDescent="0.25">
      <c r="A12" t="s">
        <v>355</v>
      </c>
      <c r="B12" s="65" t="s">
        <v>741</v>
      </c>
      <c r="C12" s="65">
        <v>29.03</v>
      </c>
      <c r="D12" s="65">
        <v>3.55</v>
      </c>
      <c r="E12">
        <v>70.36</v>
      </c>
      <c r="F12">
        <v>1.77</v>
      </c>
    </row>
    <row r="13" spans="1:9" x14ac:dyDescent="0.25">
      <c r="A13" t="s">
        <v>662</v>
      </c>
      <c r="B13" s="65" t="s">
        <v>742</v>
      </c>
      <c r="C13" s="65">
        <v>30.82</v>
      </c>
      <c r="D13" s="65">
        <v>3.69</v>
      </c>
      <c r="E13">
        <v>72.56</v>
      </c>
      <c r="F13">
        <v>1.91</v>
      </c>
    </row>
    <row r="14" spans="1:9" x14ac:dyDescent="0.25">
      <c r="A14" t="s">
        <v>700</v>
      </c>
      <c r="B14" s="65" t="s">
        <v>743</v>
      </c>
      <c r="C14" s="65">
        <v>47.88</v>
      </c>
      <c r="D14" s="65">
        <v>2.87</v>
      </c>
      <c r="E14">
        <v>84.51</v>
      </c>
      <c r="F14">
        <v>1.64</v>
      </c>
    </row>
    <row r="15" spans="1:9" x14ac:dyDescent="0.25">
      <c r="A15" t="s">
        <v>744</v>
      </c>
      <c r="B15" s="65" t="s">
        <v>745</v>
      </c>
      <c r="C15" s="65">
        <v>30.65</v>
      </c>
      <c r="D15" s="65">
        <v>3.58</v>
      </c>
      <c r="E15">
        <v>74.86</v>
      </c>
      <c r="F15">
        <v>1.72</v>
      </c>
    </row>
    <row r="16" spans="1:9" x14ac:dyDescent="0.25">
      <c r="A16" t="s">
        <v>382</v>
      </c>
      <c r="B16" s="65" t="s">
        <v>746</v>
      </c>
      <c r="C16" s="65">
        <v>32.119999999999997</v>
      </c>
      <c r="D16" s="65">
        <v>3.07</v>
      </c>
      <c r="E16">
        <v>71.16</v>
      </c>
      <c r="F16">
        <v>1.33</v>
      </c>
    </row>
    <row r="17" spans="1:6" x14ac:dyDescent="0.25">
      <c r="A17" t="s">
        <v>356</v>
      </c>
      <c r="B17" s="65" t="s">
        <v>747</v>
      </c>
      <c r="C17" s="65">
        <v>27.78</v>
      </c>
      <c r="D17" s="65">
        <v>2.94</v>
      </c>
      <c r="E17">
        <v>72.19</v>
      </c>
      <c r="F17">
        <v>1.87</v>
      </c>
    </row>
    <row r="18" spans="1:6" x14ac:dyDescent="0.25">
      <c r="A18" t="s">
        <v>702</v>
      </c>
      <c r="B18" s="65" t="s">
        <v>748</v>
      </c>
      <c r="C18" s="65">
        <v>46.26</v>
      </c>
      <c r="D18" s="65">
        <v>1.86</v>
      </c>
      <c r="E18">
        <v>81.19</v>
      </c>
      <c r="F18">
        <v>1.99</v>
      </c>
    </row>
    <row r="19" spans="1:6" x14ac:dyDescent="0.25">
      <c r="A19" t="s">
        <v>530</v>
      </c>
      <c r="B19" s="65" t="s">
        <v>749</v>
      </c>
      <c r="C19" s="65">
        <v>47.86</v>
      </c>
      <c r="D19" s="65">
        <v>1.85</v>
      </c>
      <c r="E19">
        <v>79.790000000000006</v>
      </c>
      <c r="F19">
        <v>1.8</v>
      </c>
    </row>
    <row r="20" spans="1:6" x14ac:dyDescent="0.25">
      <c r="A20" t="s">
        <v>750</v>
      </c>
      <c r="B20" s="65" t="s">
        <v>751</v>
      </c>
      <c r="C20" s="65">
        <v>39.6</v>
      </c>
      <c r="D20" s="65">
        <v>2.59</v>
      </c>
      <c r="E20">
        <v>75.790000000000006</v>
      </c>
      <c r="F20">
        <v>1.48</v>
      </c>
    </row>
    <row r="21" spans="1:6" x14ac:dyDescent="0.25">
      <c r="A21" t="s">
        <v>543</v>
      </c>
      <c r="B21" s="65" t="s">
        <v>752</v>
      </c>
      <c r="C21" s="65">
        <v>28.72</v>
      </c>
      <c r="D21" s="65">
        <v>2.4</v>
      </c>
      <c r="E21">
        <v>71.150000000000006</v>
      </c>
      <c r="F21">
        <v>1.35</v>
      </c>
    </row>
    <row r="22" spans="1:6" x14ac:dyDescent="0.25">
      <c r="A22" t="s">
        <v>372</v>
      </c>
      <c r="B22" s="65" t="s">
        <v>753</v>
      </c>
      <c r="C22" s="65">
        <v>54.85</v>
      </c>
      <c r="D22" s="65">
        <v>2.82</v>
      </c>
      <c r="E22">
        <v>82.8</v>
      </c>
      <c r="F22">
        <v>0.89</v>
      </c>
    </row>
    <row r="23" spans="1:6" x14ac:dyDescent="0.25">
      <c r="A23" t="s">
        <v>571</v>
      </c>
      <c r="B23" s="65" t="s">
        <v>754</v>
      </c>
      <c r="C23" s="65">
        <v>30.04</v>
      </c>
      <c r="D23" s="65">
        <v>3.75</v>
      </c>
      <c r="E23">
        <v>73.7</v>
      </c>
      <c r="F23">
        <v>1.57</v>
      </c>
    </row>
    <row r="24" spans="1:6" x14ac:dyDescent="0.25">
      <c r="A24" t="s">
        <v>755</v>
      </c>
      <c r="B24" s="65" t="s">
        <v>756</v>
      </c>
      <c r="C24" s="65">
        <v>55.02</v>
      </c>
      <c r="D24" s="65">
        <v>2.68</v>
      </c>
      <c r="E24">
        <v>81.08</v>
      </c>
      <c r="F24">
        <v>1.2</v>
      </c>
    </row>
    <row r="25" spans="1:6" x14ac:dyDescent="0.25">
      <c r="A25" t="s">
        <v>630</v>
      </c>
      <c r="B25" s="65" t="s">
        <v>757</v>
      </c>
      <c r="C25" s="65">
        <v>47.95</v>
      </c>
      <c r="D25" s="65">
        <v>2.29</v>
      </c>
      <c r="E25">
        <v>88.17</v>
      </c>
      <c r="F25">
        <v>1.72</v>
      </c>
    </row>
    <row r="26" spans="1:6" x14ac:dyDescent="0.25">
      <c r="A26" t="s">
        <v>362</v>
      </c>
      <c r="B26" s="65" t="s">
        <v>758</v>
      </c>
      <c r="C26" s="65">
        <v>57.51</v>
      </c>
      <c r="D26" s="65">
        <v>1.59</v>
      </c>
      <c r="E26">
        <v>68.77</v>
      </c>
      <c r="F26">
        <v>1.25</v>
      </c>
    </row>
    <row r="27" spans="1:6" x14ac:dyDescent="0.25">
      <c r="A27" t="s">
        <v>759</v>
      </c>
      <c r="B27" s="65" t="s">
        <v>760</v>
      </c>
      <c r="C27" s="65">
        <v>36.21</v>
      </c>
      <c r="D27" s="65">
        <v>3.33</v>
      </c>
      <c r="E27">
        <v>76.67</v>
      </c>
      <c r="F27">
        <v>1.72</v>
      </c>
    </row>
    <row r="28" spans="1:6" x14ac:dyDescent="0.25">
      <c r="A28" t="s">
        <v>693</v>
      </c>
      <c r="B28" s="65" t="s">
        <v>761</v>
      </c>
      <c r="C28" s="65">
        <v>43.16</v>
      </c>
      <c r="D28" s="65">
        <v>2.66</v>
      </c>
      <c r="E28">
        <v>81.2</v>
      </c>
      <c r="F28">
        <v>1.62</v>
      </c>
    </row>
    <row r="29" spans="1:6" x14ac:dyDescent="0.25">
      <c r="A29" t="s">
        <v>762</v>
      </c>
      <c r="B29" s="65" t="s">
        <v>763</v>
      </c>
      <c r="C29" s="65">
        <v>69.12</v>
      </c>
      <c r="D29" s="65">
        <v>1.95</v>
      </c>
      <c r="E29">
        <v>82.91</v>
      </c>
      <c r="F29">
        <v>0.99</v>
      </c>
    </row>
    <row r="30" spans="1:6" x14ac:dyDescent="0.25">
      <c r="A30" t="s">
        <v>364</v>
      </c>
      <c r="B30" s="65" t="s">
        <v>764</v>
      </c>
      <c r="C30" s="65">
        <v>23.96</v>
      </c>
      <c r="D30" s="65">
        <v>3.88</v>
      </c>
      <c r="E30">
        <v>69.31</v>
      </c>
      <c r="F30">
        <v>2.29</v>
      </c>
    </row>
    <row r="31" spans="1:6" x14ac:dyDescent="0.25">
      <c r="A31" t="s">
        <v>373</v>
      </c>
      <c r="B31" s="65" t="s">
        <v>765</v>
      </c>
      <c r="C31" s="65">
        <v>17.36</v>
      </c>
      <c r="D31" s="65">
        <v>4.45</v>
      </c>
      <c r="E31">
        <v>70.69</v>
      </c>
      <c r="F31">
        <v>1.99</v>
      </c>
    </row>
    <row r="32" spans="1:6" x14ac:dyDescent="0.25">
      <c r="A32" t="s">
        <v>695</v>
      </c>
      <c r="B32" s="65" t="s">
        <v>766</v>
      </c>
      <c r="C32" s="65">
        <v>40.19</v>
      </c>
      <c r="D32" s="65">
        <v>3.12</v>
      </c>
      <c r="E32">
        <v>77.97</v>
      </c>
      <c r="F32">
        <v>1.57</v>
      </c>
    </row>
    <row r="33" spans="1:6" x14ac:dyDescent="0.25">
      <c r="A33" t="s">
        <v>767</v>
      </c>
      <c r="B33" s="65" t="s">
        <v>768</v>
      </c>
      <c r="C33" s="65">
        <v>35.03</v>
      </c>
      <c r="D33" s="65">
        <v>2.73</v>
      </c>
      <c r="E33">
        <v>74.77</v>
      </c>
      <c r="F33">
        <v>1.55</v>
      </c>
    </row>
    <row r="34" spans="1:6" x14ac:dyDescent="0.25">
      <c r="A34" t="s">
        <v>712</v>
      </c>
      <c r="B34" s="65" t="s">
        <v>769</v>
      </c>
      <c r="C34" s="65">
        <v>42.72</v>
      </c>
      <c r="D34" s="65">
        <v>2.77</v>
      </c>
      <c r="E34">
        <v>77.540000000000006</v>
      </c>
      <c r="F34">
        <v>1.42</v>
      </c>
    </row>
    <row r="35" spans="1:6" x14ac:dyDescent="0.25">
      <c r="A35" t="s">
        <v>665</v>
      </c>
      <c r="B35" s="65" t="s">
        <v>770</v>
      </c>
      <c r="C35" s="65">
        <v>39.56</v>
      </c>
      <c r="D35" s="65">
        <v>3.23</v>
      </c>
      <c r="E35">
        <v>80.03</v>
      </c>
      <c r="F35">
        <v>1.97</v>
      </c>
    </row>
    <row r="36" spans="1:6" x14ac:dyDescent="0.25">
      <c r="A36" t="s">
        <v>628</v>
      </c>
      <c r="B36" s="65" t="s">
        <v>771</v>
      </c>
      <c r="C36" s="65">
        <v>24.62</v>
      </c>
      <c r="D36" s="65">
        <v>3.76</v>
      </c>
      <c r="E36">
        <v>74.459999999999994</v>
      </c>
      <c r="F36">
        <v>1.87</v>
      </c>
    </row>
    <row r="37" spans="1:6" x14ac:dyDescent="0.25">
      <c r="A37" t="s">
        <v>520</v>
      </c>
      <c r="B37" s="65" t="s">
        <v>772</v>
      </c>
      <c r="C37" s="65">
        <v>56.52</v>
      </c>
      <c r="D37" s="65">
        <v>2.0099999999999998</v>
      </c>
      <c r="E37">
        <v>92.27</v>
      </c>
      <c r="F37">
        <v>1.31</v>
      </c>
    </row>
    <row r="38" spans="1:6" x14ac:dyDescent="0.25">
      <c r="A38" t="s">
        <v>350</v>
      </c>
      <c r="B38" s="65" t="s">
        <v>773</v>
      </c>
      <c r="C38" s="65">
        <v>34.700000000000003</v>
      </c>
      <c r="D38" s="65">
        <v>2.96</v>
      </c>
      <c r="E38">
        <v>75.44</v>
      </c>
      <c r="F38">
        <v>1.62</v>
      </c>
    </row>
    <row r="39" spans="1:6" x14ac:dyDescent="0.25">
      <c r="A39" t="s">
        <v>596</v>
      </c>
      <c r="B39" s="65" t="s">
        <v>774</v>
      </c>
      <c r="C39" s="65">
        <v>41.43</v>
      </c>
      <c r="D39" s="65">
        <v>1.86</v>
      </c>
      <c r="E39">
        <v>67.13</v>
      </c>
      <c r="F39">
        <v>1.27</v>
      </c>
    </row>
    <row r="40" spans="1:6" x14ac:dyDescent="0.25">
      <c r="A40" t="s">
        <v>680</v>
      </c>
      <c r="B40" s="65" t="s">
        <v>775</v>
      </c>
      <c r="C40" s="65">
        <v>30.81</v>
      </c>
      <c r="D40" s="65">
        <v>2.65</v>
      </c>
      <c r="E40">
        <v>70.959999999999994</v>
      </c>
      <c r="F40">
        <v>1.3</v>
      </c>
    </row>
    <row r="41" spans="1:6" x14ac:dyDescent="0.25">
      <c r="A41" t="s">
        <v>655</v>
      </c>
      <c r="B41" s="65" t="s">
        <v>776</v>
      </c>
      <c r="C41" s="65">
        <v>41.9</v>
      </c>
      <c r="D41" s="65">
        <v>2.73</v>
      </c>
      <c r="E41">
        <v>76.900000000000006</v>
      </c>
      <c r="F41">
        <v>1.35</v>
      </c>
    </row>
    <row r="42" spans="1:6" x14ac:dyDescent="0.25">
      <c r="A42" t="s">
        <v>648</v>
      </c>
      <c r="B42" s="65" t="s">
        <v>777</v>
      </c>
      <c r="C42" s="65">
        <v>26.25</v>
      </c>
      <c r="D42" s="65">
        <v>2.77</v>
      </c>
      <c r="E42">
        <v>69.14</v>
      </c>
      <c r="F42">
        <v>1.59</v>
      </c>
    </row>
    <row r="43" spans="1:6" x14ac:dyDescent="0.25">
      <c r="A43" t="s">
        <v>778</v>
      </c>
      <c r="B43" s="65" t="s">
        <v>779</v>
      </c>
      <c r="C43" s="65">
        <v>47.57</v>
      </c>
      <c r="D43" s="65">
        <v>1.76</v>
      </c>
      <c r="E43">
        <v>73.900000000000006</v>
      </c>
      <c r="F43">
        <v>1.48</v>
      </c>
    </row>
    <row r="44" spans="1:6" x14ac:dyDescent="0.25">
      <c r="A44" t="s">
        <v>780</v>
      </c>
      <c r="B44" s="65" t="s">
        <v>781</v>
      </c>
      <c r="C44" s="65">
        <v>33.21</v>
      </c>
      <c r="D44" s="65">
        <v>3.79</v>
      </c>
      <c r="E44">
        <v>77.67</v>
      </c>
      <c r="F44">
        <v>1.86</v>
      </c>
    </row>
    <row r="45" spans="1:6" x14ac:dyDescent="0.25">
      <c r="A45" t="s">
        <v>706</v>
      </c>
      <c r="B45" s="65" t="s">
        <v>782</v>
      </c>
      <c r="C45" s="65">
        <v>31.54</v>
      </c>
      <c r="D45" s="65">
        <v>3.42</v>
      </c>
      <c r="E45">
        <v>74.73</v>
      </c>
      <c r="F45">
        <v>1.87</v>
      </c>
    </row>
    <row r="46" spans="1:6" x14ac:dyDescent="0.25">
      <c r="A46" t="s">
        <v>705</v>
      </c>
      <c r="B46" s="65" t="s">
        <v>783</v>
      </c>
      <c r="C46" s="65">
        <v>52.96</v>
      </c>
      <c r="D46" s="65">
        <v>2.58</v>
      </c>
      <c r="E46">
        <v>83.65</v>
      </c>
      <c r="F46">
        <v>1.54</v>
      </c>
    </row>
    <row r="47" spans="1:6" x14ac:dyDescent="0.25">
      <c r="A47" t="s">
        <v>377</v>
      </c>
      <c r="B47" s="65" t="s">
        <v>784</v>
      </c>
      <c r="C47" s="65">
        <v>58.02</v>
      </c>
      <c r="D47" s="65">
        <v>1.82</v>
      </c>
      <c r="E47">
        <v>70.23</v>
      </c>
      <c r="F47">
        <v>1.93</v>
      </c>
    </row>
    <row r="48" spans="1:6" x14ac:dyDescent="0.25">
      <c r="A48" t="s">
        <v>785</v>
      </c>
      <c r="B48" s="65" t="s">
        <v>786</v>
      </c>
      <c r="C48" s="65">
        <v>50.47</v>
      </c>
      <c r="D48" s="65">
        <v>1.62</v>
      </c>
      <c r="E48">
        <v>62.98</v>
      </c>
      <c r="F48">
        <v>1.07</v>
      </c>
    </row>
    <row r="49" spans="1:6" x14ac:dyDescent="0.25">
      <c r="A49" t="s">
        <v>378</v>
      </c>
      <c r="B49" s="65" t="s">
        <v>787</v>
      </c>
      <c r="C49" s="65">
        <v>41.55</v>
      </c>
      <c r="D49" s="65">
        <v>1.83</v>
      </c>
      <c r="E49">
        <v>63.83</v>
      </c>
      <c r="F49">
        <v>1.1499999999999999</v>
      </c>
    </row>
    <row r="50" spans="1:6" x14ac:dyDescent="0.25">
      <c r="A50" t="s">
        <v>556</v>
      </c>
      <c r="B50" s="65" t="s">
        <v>788</v>
      </c>
      <c r="C50" s="65">
        <v>61.97</v>
      </c>
      <c r="D50" s="65">
        <v>2.65</v>
      </c>
      <c r="E50">
        <v>82.41</v>
      </c>
      <c r="F50">
        <v>0.7</v>
      </c>
    </row>
    <row r="51" spans="1:6" x14ac:dyDescent="0.25">
      <c r="A51" t="s">
        <v>210</v>
      </c>
      <c r="B51" s="65" t="s">
        <v>789</v>
      </c>
      <c r="C51" s="65">
        <v>38.4</v>
      </c>
      <c r="D51" s="65">
        <v>2.6</v>
      </c>
      <c r="E51">
        <v>77.67</v>
      </c>
      <c r="F51">
        <v>1.48</v>
      </c>
    </row>
    <row r="52" spans="1:6" x14ac:dyDescent="0.25">
      <c r="A52" t="s">
        <v>790</v>
      </c>
      <c r="B52" s="65" t="s">
        <v>791</v>
      </c>
      <c r="C52" s="65">
        <v>67.180000000000007</v>
      </c>
      <c r="D52" s="65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E101"/>
    </sheetView>
  </sheetViews>
  <sheetFormatPr defaultRowHeight="15" x14ac:dyDescent="0.25"/>
  <cols>
    <col min="1" max="1" width="22.28515625" bestFit="1" customWidth="1"/>
    <col min="2" max="2" width="18.7109375" bestFit="1" customWidth="1"/>
    <col min="4" max="5" width="11.140625" customWidth="1"/>
    <col min="253" max="253" width="22.28515625" bestFit="1" customWidth="1"/>
    <col min="254" max="254" width="18.7109375" bestFit="1" customWidth="1"/>
    <col min="256" max="257" width="11.140625" customWidth="1"/>
    <col min="509" max="509" width="22.28515625" bestFit="1" customWidth="1"/>
    <col min="510" max="510" width="18.7109375" bestFit="1" customWidth="1"/>
    <col min="512" max="513" width="11.140625" customWidth="1"/>
    <col min="765" max="765" width="22.28515625" bestFit="1" customWidth="1"/>
    <col min="766" max="766" width="18.7109375" bestFit="1" customWidth="1"/>
    <col min="768" max="769" width="11.140625" customWidth="1"/>
    <col min="1021" max="1021" width="22.28515625" bestFit="1" customWidth="1"/>
    <col min="1022" max="1022" width="18.7109375" bestFit="1" customWidth="1"/>
    <col min="1024" max="1025" width="11.140625" customWidth="1"/>
    <col min="1277" max="1277" width="22.28515625" bestFit="1" customWidth="1"/>
    <col min="1278" max="1278" width="18.7109375" bestFit="1" customWidth="1"/>
    <col min="1280" max="1281" width="11.140625" customWidth="1"/>
    <col min="1533" max="1533" width="22.28515625" bestFit="1" customWidth="1"/>
    <col min="1534" max="1534" width="18.7109375" bestFit="1" customWidth="1"/>
    <col min="1536" max="1537" width="11.140625" customWidth="1"/>
    <col min="1789" max="1789" width="22.28515625" bestFit="1" customWidth="1"/>
    <col min="1790" max="1790" width="18.7109375" bestFit="1" customWidth="1"/>
    <col min="1792" max="1793" width="11.140625" customWidth="1"/>
    <col min="2045" max="2045" width="22.28515625" bestFit="1" customWidth="1"/>
    <col min="2046" max="2046" width="18.7109375" bestFit="1" customWidth="1"/>
    <col min="2048" max="2049" width="11.140625" customWidth="1"/>
    <col min="2301" max="2301" width="22.28515625" bestFit="1" customWidth="1"/>
    <col min="2302" max="2302" width="18.7109375" bestFit="1" customWidth="1"/>
    <col min="2304" max="2305" width="11.140625" customWidth="1"/>
    <col min="2557" max="2557" width="22.28515625" bestFit="1" customWidth="1"/>
    <col min="2558" max="2558" width="18.7109375" bestFit="1" customWidth="1"/>
    <col min="2560" max="2561" width="11.140625" customWidth="1"/>
    <col min="2813" max="2813" width="22.28515625" bestFit="1" customWidth="1"/>
    <col min="2814" max="2814" width="18.7109375" bestFit="1" customWidth="1"/>
    <col min="2816" max="2817" width="11.140625" customWidth="1"/>
    <col min="3069" max="3069" width="22.28515625" bestFit="1" customWidth="1"/>
    <col min="3070" max="3070" width="18.7109375" bestFit="1" customWidth="1"/>
    <col min="3072" max="3073" width="11.140625" customWidth="1"/>
    <col min="3325" max="3325" width="22.28515625" bestFit="1" customWidth="1"/>
    <col min="3326" max="3326" width="18.7109375" bestFit="1" customWidth="1"/>
    <col min="3328" max="3329" width="11.140625" customWidth="1"/>
    <col min="3581" max="3581" width="22.28515625" bestFit="1" customWidth="1"/>
    <col min="3582" max="3582" width="18.7109375" bestFit="1" customWidth="1"/>
    <col min="3584" max="3585" width="11.140625" customWidth="1"/>
    <col min="3837" max="3837" width="22.28515625" bestFit="1" customWidth="1"/>
    <col min="3838" max="3838" width="18.7109375" bestFit="1" customWidth="1"/>
    <col min="3840" max="3841" width="11.140625" customWidth="1"/>
    <col min="4093" max="4093" width="22.28515625" bestFit="1" customWidth="1"/>
    <col min="4094" max="4094" width="18.7109375" bestFit="1" customWidth="1"/>
    <col min="4096" max="4097" width="11.140625" customWidth="1"/>
    <col min="4349" max="4349" width="22.28515625" bestFit="1" customWidth="1"/>
    <col min="4350" max="4350" width="18.7109375" bestFit="1" customWidth="1"/>
    <col min="4352" max="4353" width="11.140625" customWidth="1"/>
    <col min="4605" max="4605" width="22.28515625" bestFit="1" customWidth="1"/>
    <col min="4606" max="4606" width="18.7109375" bestFit="1" customWidth="1"/>
    <col min="4608" max="4609" width="11.140625" customWidth="1"/>
    <col min="4861" max="4861" width="22.28515625" bestFit="1" customWidth="1"/>
    <col min="4862" max="4862" width="18.7109375" bestFit="1" customWidth="1"/>
    <col min="4864" max="4865" width="11.140625" customWidth="1"/>
    <col min="5117" max="5117" width="22.28515625" bestFit="1" customWidth="1"/>
    <col min="5118" max="5118" width="18.7109375" bestFit="1" customWidth="1"/>
    <col min="5120" max="5121" width="11.140625" customWidth="1"/>
    <col min="5373" max="5373" width="22.28515625" bestFit="1" customWidth="1"/>
    <col min="5374" max="5374" width="18.7109375" bestFit="1" customWidth="1"/>
    <col min="5376" max="5377" width="11.140625" customWidth="1"/>
    <col min="5629" max="5629" width="22.28515625" bestFit="1" customWidth="1"/>
    <col min="5630" max="5630" width="18.7109375" bestFit="1" customWidth="1"/>
    <col min="5632" max="5633" width="11.140625" customWidth="1"/>
    <col min="5885" max="5885" width="22.28515625" bestFit="1" customWidth="1"/>
    <col min="5886" max="5886" width="18.7109375" bestFit="1" customWidth="1"/>
    <col min="5888" max="5889" width="11.140625" customWidth="1"/>
    <col min="6141" max="6141" width="22.28515625" bestFit="1" customWidth="1"/>
    <col min="6142" max="6142" width="18.7109375" bestFit="1" customWidth="1"/>
    <col min="6144" max="6145" width="11.140625" customWidth="1"/>
    <col min="6397" max="6397" width="22.28515625" bestFit="1" customWidth="1"/>
    <col min="6398" max="6398" width="18.7109375" bestFit="1" customWidth="1"/>
    <col min="6400" max="6401" width="11.140625" customWidth="1"/>
    <col min="6653" max="6653" width="22.28515625" bestFit="1" customWidth="1"/>
    <col min="6654" max="6654" width="18.7109375" bestFit="1" customWidth="1"/>
    <col min="6656" max="6657" width="11.140625" customWidth="1"/>
    <col min="6909" max="6909" width="22.28515625" bestFit="1" customWidth="1"/>
    <col min="6910" max="6910" width="18.7109375" bestFit="1" customWidth="1"/>
    <col min="6912" max="6913" width="11.140625" customWidth="1"/>
    <col min="7165" max="7165" width="22.28515625" bestFit="1" customWidth="1"/>
    <col min="7166" max="7166" width="18.7109375" bestFit="1" customWidth="1"/>
    <col min="7168" max="7169" width="11.140625" customWidth="1"/>
    <col min="7421" max="7421" width="22.28515625" bestFit="1" customWidth="1"/>
    <col min="7422" max="7422" width="18.7109375" bestFit="1" customWidth="1"/>
    <col min="7424" max="7425" width="11.140625" customWidth="1"/>
    <col min="7677" max="7677" width="22.28515625" bestFit="1" customWidth="1"/>
    <col min="7678" max="7678" width="18.7109375" bestFit="1" customWidth="1"/>
    <col min="7680" max="7681" width="11.140625" customWidth="1"/>
    <col min="7933" max="7933" width="22.28515625" bestFit="1" customWidth="1"/>
    <col min="7934" max="7934" width="18.7109375" bestFit="1" customWidth="1"/>
    <col min="7936" max="7937" width="11.140625" customWidth="1"/>
    <col min="8189" max="8189" width="22.28515625" bestFit="1" customWidth="1"/>
    <col min="8190" max="8190" width="18.7109375" bestFit="1" customWidth="1"/>
    <col min="8192" max="8193" width="11.140625" customWidth="1"/>
    <col min="8445" max="8445" width="22.28515625" bestFit="1" customWidth="1"/>
    <col min="8446" max="8446" width="18.7109375" bestFit="1" customWidth="1"/>
    <col min="8448" max="8449" width="11.140625" customWidth="1"/>
    <col min="8701" max="8701" width="22.28515625" bestFit="1" customWidth="1"/>
    <col min="8702" max="8702" width="18.7109375" bestFit="1" customWidth="1"/>
    <col min="8704" max="8705" width="11.140625" customWidth="1"/>
    <col min="8957" max="8957" width="22.28515625" bestFit="1" customWidth="1"/>
    <col min="8958" max="8958" width="18.7109375" bestFit="1" customWidth="1"/>
    <col min="8960" max="8961" width="11.140625" customWidth="1"/>
    <col min="9213" max="9213" width="22.28515625" bestFit="1" customWidth="1"/>
    <col min="9214" max="9214" width="18.7109375" bestFit="1" customWidth="1"/>
    <col min="9216" max="9217" width="11.140625" customWidth="1"/>
    <col min="9469" max="9469" width="22.28515625" bestFit="1" customWidth="1"/>
    <col min="9470" max="9470" width="18.7109375" bestFit="1" customWidth="1"/>
    <col min="9472" max="9473" width="11.140625" customWidth="1"/>
    <col min="9725" max="9725" width="22.28515625" bestFit="1" customWidth="1"/>
    <col min="9726" max="9726" width="18.7109375" bestFit="1" customWidth="1"/>
    <col min="9728" max="9729" width="11.140625" customWidth="1"/>
    <col min="9981" max="9981" width="22.28515625" bestFit="1" customWidth="1"/>
    <col min="9982" max="9982" width="18.7109375" bestFit="1" customWidth="1"/>
    <col min="9984" max="9985" width="11.140625" customWidth="1"/>
    <col min="10237" max="10237" width="22.28515625" bestFit="1" customWidth="1"/>
    <col min="10238" max="10238" width="18.7109375" bestFit="1" customWidth="1"/>
    <col min="10240" max="10241" width="11.140625" customWidth="1"/>
    <col min="10493" max="10493" width="22.28515625" bestFit="1" customWidth="1"/>
    <col min="10494" max="10494" width="18.7109375" bestFit="1" customWidth="1"/>
    <col min="10496" max="10497" width="11.140625" customWidth="1"/>
    <col min="10749" max="10749" width="22.28515625" bestFit="1" customWidth="1"/>
    <col min="10750" max="10750" width="18.7109375" bestFit="1" customWidth="1"/>
    <col min="10752" max="10753" width="11.140625" customWidth="1"/>
    <col min="11005" max="11005" width="22.28515625" bestFit="1" customWidth="1"/>
    <col min="11006" max="11006" width="18.7109375" bestFit="1" customWidth="1"/>
    <col min="11008" max="11009" width="11.140625" customWidth="1"/>
    <col min="11261" max="11261" width="22.28515625" bestFit="1" customWidth="1"/>
    <col min="11262" max="11262" width="18.7109375" bestFit="1" customWidth="1"/>
    <col min="11264" max="11265" width="11.140625" customWidth="1"/>
    <col min="11517" max="11517" width="22.28515625" bestFit="1" customWidth="1"/>
    <col min="11518" max="11518" width="18.7109375" bestFit="1" customWidth="1"/>
    <col min="11520" max="11521" width="11.140625" customWidth="1"/>
    <col min="11773" max="11773" width="22.28515625" bestFit="1" customWidth="1"/>
    <col min="11774" max="11774" width="18.7109375" bestFit="1" customWidth="1"/>
    <col min="11776" max="11777" width="11.140625" customWidth="1"/>
    <col min="12029" max="12029" width="22.28515625" bestFit="1" customWidth="1"/>
    <col min="12030" max="12030" width="18.7109375" bestFit="1" customWidth="1"/>
    <col min="12032" max="12033" width="11.140625" customWidth="1"/>
    <col min="12285" max="12285" width="22.28515625" bestFit="1" customWidth="1"/>
    <col min="12286" max="12286" width="18.7109375" bestFit="1" customWidth="1"/>
    <col min="12288" max="12289" width="11.140625" customWidth="1"/>
    <col min="12541" max="12541" width="22.28515625" bestFit="1" customWidth="1"/>
    <col min="12542" max="12542" width="18.7109375" bestFit="1" customWidth="1"/>
    <col min="12544" max="12545" width="11.140625" customWidth="1"/>
    <col min="12797" max="12797" width="22.28515625" bestFit="1" customWidth="1"/>
    <col min="12798" max="12798" width="18.7109375" bestFit="1" customWidth="1"/>
    <col min="12800" max="12801" width="11.140625" customWidth="1"/>
    <col min="13053" max="13053" width="22.28515625" bestFit="1" customWidth="1"/>
    <col min="13054" max="13054" width="18.7109375" bestFit="1" customWidth="1"/>
    <col min="13056" max="13057" width="11.140625" customWidth="1"/>
    <col min="13309" max="13309" width="22.28515625" bestFit="1" customWidth="1"/>
    <col min="13310" max="13310" width="18.7109375" bestFit="1" customWidth="1"/>
    <col min="13312" max="13313" width="11.140625" customWidth="1"/>
    <col min="13565" max="13565" width="22.28515625" bestFit="1" customWidth="1"/>
    <col min="13566" max="13566" width="18.7109375" bestFit="1" customWidth="1"/>
    <col min="13568" max="13569" width="11.140625" customWidth="1"/>
    <col min="13821" max="13821" width="22.28515625" bestFit="1" customWidth="1"/>
    <col min="13822" max="13822" width="18.7109375" bestFit="1" customWidth="1"/>
    <col min="13824" max="13825" width="11.140625" customWidth="1"/>
    <col min="14077" max="14077" width="22.28515625" bestFit="1" customWidth="1"/>
    <col min="14078" max="14078" width="18.7109375" bestFit="1" customWidth="1"/>
    <col min="14080" max="14081" width="11.140625" customWidth="1"/>
    <col min="14333" max="14333" width="22.28515625" bestFit="1" customWidth="1"/>
    <col min="14334" max="14334" width="18.7109375" bestFit="1" customWidth="1"/>
    <col min="14336" max="14337" width="11.140625" customWidth="1"/>
    <col min="14589" max="14589" width="22.28515625" bestFit="1" customWidth="1"/>
    <col min="14590" max="14590" width="18.7109375" bestFit="1" customWidth="1"/>
    <col min="14592" max="14593" width="11.140625" customWidth="1"/>
    <col min="14845" max="14845" width="22.28515625" bestFit="1" customWidth="1"/>
    <col min="14846" max="14846" width="18.7109375" bestFit="1" customWidth="1"/>
    <col min="14848" max="14849" width="11.140625" customWidth="1"/>
    <col min="15101" max="15101" width="22.28515625" bestFit="1" customWidth="1"/>
    <col min="15102" max="15102" width="18.7109375" bestFit="1" customWidth="1"/>
    <col min="15104" max="15105" width="11.140625" customWidth="1"/>
    <col min="15357" max="15357" width="22.28515625" bestFit="1" customWidth="1"/>
    <col min="15358" max="15358" width="18.7109375" bestFit="1" customWidth="1"/>
    <col min="15360" max="15361" width="11.140625" customWidth="1"/>
    <col min="15613" max="15613" width="22.28515625" bestFit="1" customWidth="1"/>
    <col min="15614" max="15614" width="18.7109375" bestFit="1" customWidth="1"/>
    <col min="15616" max="15617" width="11.140625" customWidth="1"/>
    <col min="15869" max="15869" width="22.28515625" bestFit="1" customWidth="1"/>
    <col min="15870" max="15870" width="18.7109375" bestFit="1" customWidth="1"/>
    <col min="15872" max="15873" width="11.140625" customWidth="1"/>
    <col min="16125" max="16125" width="22.28515625" bestFit="1" customWidth="1"/>
    <col min="16126" max="16126" width="18.7109375" bestFit="1" customWidth="1"/>
    <col min="16128" max="16129" width="11.140625" customWidth="1"/>
  </cols>
  <sheetData>
    <row r="1" spans="1:5" x14ac:dyDescent="0.25">
      <c r="A1" s="97" t="s">
        <v>507</v>
      </c>
      <c r="B1" s="97" t="s">
        <v>508</v>
      </c>
      <c r="C1" s="97" t="s">
        <v>160</v>
      </c>
      <c r="D1" s="97" t="s">
        <v>509</v>
      </c>
      <c r="E1" s="97" t="s">
        <v>510</v>
      </c>
    </row>
    <row r="2" spans="1:5" x14ac:dyDescent="0.25">
      <c r="A2" t="s">
        <v>511</v>
      </c>
      <c r="B2" t="s">
        <v>512</v>
      </c>
      <c r="C2" s="65" t="s">
        <v>513</v>
      </c>
      <c r="D2" s="65">
        <v>2877</v>
      </c>
      <c r="E2" s="65">
        <v>313</v>
      </c>
    </row>
    <row r="3" spans="1:5" x14ac:dyDescent="0.25">
      <c r="A3" t="s">
        <v>514</v>
      </c>
      <c r="B3" t="s">
        <v>515</v>
      </c>
      <c r="C3" s="65" t="s">
        <v>513</v>
      </c>
      <c r="D3" s="65">
        <v>1776</v>
      </c>
      <c r="E3" s="65">
        <v>282</v>
      </c>
    </row>
    <row r="4" spans="1:5" x14ac:dyDescent="0.25">
      <c r="A4" t="s">
        <v>516</v>
      </c>
      <c r="B4" t="s">
        <v>517</v>
      </c>
      <c r="C4" s="65" t="s">
        <v>518</v>
      </c>
      <c r="D4" s="65">
        <v>7305</v>
      </c>
      <c r="E4" s="65">
        <v>502</v>
      </c>
    </row>
    <row r="5" spans="1:5" x14ac:dyDescent="0.25">
      <c r="A5" t="s">
        <v>519</v>
      </c>
      <c r="B5" t="s">
        <v>520</v>
      </c>
      <c r="C5" s="65" t="s">
        <v>518</v>
      </c>
      <c r="D5" s="65">
        <v>1398</v>
      </c>
      <c r="E5" s="65">
        <v>176</v>
      </c>
    </row>
    <row r="6" spans="1:5" x14ac:dyDescent="0.25">
      <c r="A6" t="s">
        <v>521</v>
      </c>
      <c r="B6" t="s">
        <v>522</v>
      </c>
      <c r="C6" s="65" t="s">
        <v>518</v>
      </c>
      <c r="D6" s="65">
        <v>1779</v>
      </c>
      <c r="E6" s="65">
        <v>305</v>
      </c>
    </row>
    <row r="7" spans="1:5" x14ac:dyDescent="0.25">
      <c r="A7" t="s">
        <v>523</v>
      </c>
      <c r="B7" t="s">
        <v>524</v>
      </c>
      <c r="C7" s="65" t="s">
        <v>525</v>
      </c>
      <c r="D7" s="65">
        <v>3108</v>
      </c>
      <c r="E7" s="65">
        <v>316</v>
      </c>
    </row>
    <row r="8" spans="1:5" x14ac:dyDescent="0.25">
      <c r="A8" t="s">
        <v>526</v>
      </c>
      <c r="B8" t="s">
        <v>527</v>
      </c>
      <c r="C8" s="65" t="s">
        <v>528</v>
      </c>
      <c r="D8" s="65">
        <v>4729</v>
      </c>
      <c r="E8" s="65">
        <v>215</v>
      </c>
    </row>
    <row r="9" spans="1:5" x14ac:dyDescent="0.25">
      <c r="A9" t="s">
        <v>529</v>
      </c>
      <c r="B9" t="s">
        <v>530</v>
      </c>
      <c r="C9" s="65" t="s">
        <v>528</v>
      </c>
      <c r="D9" s="65">
        <v>2621</v>
      </c>
      <c r="E9" s="65">
        <v>198</v>
      </c>
    </row>
    <row r="10" spans="1:5" x14ac:dyDescent="0.25">
      <c r="A10" t="s">
        <v>531</v>
      </c>
      <c r="B10" t="s">
        <v>362</v>
      </c>
      <c r="C10" s="65" t="s">
        <v>528</v>
      </c>
      <c r="D10" s="65">
        <v>1105</v>
      </c>
      <c r="E10" s="65">
        <v>194</v>
      </c>
    </row>
    <row r="11" spans="1:5" x14ac:dyDescent="0.25">
      <c r="A11" t="s">
        <v>532</v>
      </c>
      <c r="B11" t="s">
        <v>533</v>
      </c>
      <c r="C11" s="65" t="s">
        <v>528</v>
      </c>
      <c r="D11" s="65">
        <v>2765</v>
      </c>
      <c r="E11" s="65">
        <v>195</v>
      </c>
    </row>
    <row r="12" spans="1:5" x14ac:dyDescent="0.25">
      <c r="A12" t="s">
        <v>534</v>
      </c>
      <c r="B12" t="s">
        <v>377</v>
      </c>
      <c r="C12" s="65" t="s">
        <v>528</v>
      </c>
      <c r="D12" s="65">
        <v>1274</v>
      </c>
      <c r="E12" s="65">
        <v>191</v>
      </c>
    </row>
    <row r="13" spans="1:5" x14ac:dyDescent="0.25">
      <c r="A13" t="s">
        <v>535</v>
      </c>
      <c r="B13" t="s">
        <v>366</v>
      </c>
      <c r="C13" s="65" t="s">
        <v>528</v>
      </c>
      <c r="D13" s="65">
        <v>3126</v>
      </c>
      <c r="E13" s="65">
        <v>251</v>
      </c>
    </row>
    <row r="14" spans="1:5" x14ac:dyDescent="0.25">
      <c r="A14" t="s">
        <v>536</v>
      </c>
      <c r="B14" t="s">
        <v>537</v>
      </c>
      <c r="C14" s="65" t="s">
        <v>538</v>
      </c>
      <c r="D14" s="65">
        <v>6409</v>
      </c>
      <c r="E14" s="65">
        <v>353</v>
      </c>
    </row>
    <row r="15" spans="1:5" x14ac:dyDescent="0.25">
      <c r="A15" t="s">
        <v>539</v>
      </c>
      <c r="B15" t="s">
        <v>382</v>
      </c>
      <c r="C15" s="65" t="s">
        <v>538</v>
      </c>
      <c r="D15" s="65">
        <v>6066</v>
      </c>
      <c r="E15" s="65">
        <v>259</v>
      </c>
    </row>
    <row r="16" spans="1:5" x14ac:dyDescent="0.25">
      <c r="A16" t="s">
        <v>540</v>
      </c>
      <c r="B16" t="s">
        <v>541</v>
      </c>
      <c r="C16" s="65" t="s">
        <v>538</v>
      </c>
      <c r="D16" s="65">
        <v>5706</v>
      </c>
      <c r="E16" s="65">
        <v>477</v>
      </c>
    </row>
    <row r="17" spans="1:5" x14ac:dyDescent="0.25">
      <c r="A17" t="s">
        <v>542</v>
      </c>
      <c r="B17" t="s">
        <v>543</v>
      </c>
      <c r="C17" s="65" t="s">
        <v>544</v>
      </c>
      <c r="D17" s="65">
        <v>6156</v>
      </c>
      <c r="E17" s="65">
        <v>191</v>
      </c>
    </row>
    <row r="18" spans="1:5" x14ac:dyDescent="0.25">
      <c r="A18" t="s">
        <v>545</v>
      </c>
      <c r="B18" t="s">
        <v>546</v>
      </c>
      <c r="C18" s="65" t="s">
        <v>547</v>
      </c>
      <c r="D18" s="65">
        <v>4906</v>
      </c>
      <c r="E18" s="65">
        <v>375</v>
      </c>
    </row>
    <row r="19" spans="1:5" x14ac:dyDescent="0.25">
      <c r="A19" t="s">
        <v>548</v>
      </c>
      <c r="B19" t="s">
        <v>172</v>
      </c>
      <c r="C19" s="65" t="s">
        <v>549</v>
      </c>
      <c r="D19" s="65">
        <v>4100</v>
      </c>
      <c r="E19" s="65">
        <v>334</v>
      </c>
    </row>
    <row r="20" spans="1:5" x14ac:dyDescent="0.25">
      <c r="A20" t="s">
        <v>550</v>
      </c>
      <c r="B20" t="s">
        <v>551</v>
      </c>
      <c r="C20" s="65" t="s">
        <v>552</v>
      </c>
      <c r="D20" s="65">
        <v>790</v>
      </c>
      <c r="E20" s="65">
        <v>237</v>
      </c>
    </row>
    <row r="21" spans="1:5" x14ac:dyDescent="0.25">
      <c r="A21" t="s">
        <v>553</v>
      </c>
      <c r="B21" t="s">
        <v>389</v>
      </c>
      <c r="C21" s="65" t="s">
        <v>552</v>
      </c>
      <c r="D21" s="65">
        <v>156</v>
      </c>
      <c r="E21" s="65">
        <v>74</v>
      </c>
    </row>
    <row r="22" spans="1:5" x14ac:dyDescent="0.25">
      <c r="A22" t="s">
        <v>554</v>
      </c>
      <c r="B22" t="s">
        <v>384</v>
      </c>
      <c r="C22" s="65" t="s">
        <v>552</v>
      </c>
      <c r="D22" s="65">
        <v>563</v>
      </c>
      <c r="E22" s="65">
        <v>205</v>
      </c>
    </row>
    <row r="23" spans="1:5" x14ac:dyDescent="0.25">
      <c r="A23" t="s">
        <v>555</v>
      </c>
      <c r="B23" t="s">
        <v>556</v>
      </c>
      <c r="C23" s="65" t="s">
        <v>552</v>
      </c>
      <c r="D23" s="65">
        <v>663</v>
      </c>
      <c r="E23" s="65">
        <v>249</v>
      </c>
    </row>
    <row r="24" spans="1:5" x14ac:dyDescent="0.25">
      <c r="A24" t="s">
        <v>557</v>
      </c>
      <c r="B24" t="s">
        <v>368</v>
      </c>
      <c r="C24" s="65" t="s">
        <v>558</v>
      </c>
      <c r="D24" s="65">
        <v>3009</v>
      </c>
      <c r="E24" s="65">
        <v>333</v>
      </c>
    </row>
    <row r="25" spans="1:5" x14ac:dyDescent="0.25">
      <c r="A25" t="s">
        <v>559</v>
      </c>
      <c r="B25" t="s">
        <v>560</v>
      </c>
      <c r="C25" s="65" t="s">
        <v>558</v>
      </c>
      <c r="D25" s="65">
        <v>1846</v>
      </c>
      <c r="E25" s="65">
        <v>379</v>
      </c>
    </row>
    <row r="26" spans="1:5" x14ac:dyDescent="0.25">
      <c r="A26" t="s">
        <v>561</v>
      </c>
      <c r="B26" t="s">
        <v>562</v>
      </c>
      <c r="C26" s="65" t="s">
        <v>563</v>
      </c>
      <c r="D26" s="65">
        <v>5590</v>
      </c>
      <c r="E26" s="65">
        <v>178</v>
      </c>
    </row>
    <row r="27" spans="1:5" x14ac:dyDescent="0.25">
      <c r="A27" t="s">
        <v>564</v>
      </c>
      <c r="B27" t="s">
        <v>346</v>
      </c>
      <c r="C27" s="65" t="s">
        <v>565</v>
      </c>
      <c r="D27" s="65">
        <v>6142</v>
      </c>
      <c r="E27" s="65">
        <v>148</v>
      </c>
    </row>
    <row r="28" spans="1:5" x14ac:dyDescent="0.25">
      <c r="A28" t="s">
        <v>566</v>
      </c>
      <c r="B28" t="s">
        <v>567</v>
      </c>
      <c r="C28" s="65" t="s">
        <v>565</v>
      </c>
      <c r="D28" s="65">
        <v>6200</v>
      </c>
      <c r="E28" s="65">
        <v>205</v>
      </c>
    </row>
    <row r="29" spans="1:5" x14ac:dyDescent="0.25">
      <c r="A29" t="s">
        <v>568</v>
      </c>
      <c r="B29" t="s">
        <v>569</v>
      </c>
      <c r="C29" s="65" t="s">
        <v>565</v>
      </c>
      <c r="D29" s="65">
        <v>5590</v>
      </c>
      <c r="E29" s="65">
        <v>278</v>
      </c>
    </row>
    <row r="30" spans="1:5" x14ac:dyDescent="0.25">
      <c r="A30" t="s">
        <v>570</v>
      </c>
      <c r="B30" t="s">
        <v>571</v>
      </c>
      <c r="C30" s="65" t="s">
        <v>572</v>
      </c>
      <c r="D30" s="65">
        <v>5505</v>
      </c>
      <c r="E30" s="65">
        <v>330</v>
      </c>
    </row>
    <row r="31" spans="1:5" x14ac:dyDescent="0.25">
      <c r="A31" t="s">
        <v>573</v>
      </c>
      <c r="B31" t="s">
        <v>574</v>
      </c>
      <c r="C31" s="65" t="s">
        <v>572</v>
      </c>
      <c r="D31" s="65">
        <v>6324</v>
      </c>
      <c r="E31" s="65">
        <v>357</v>
      </c>
    </row>
    <row r="32" spans="1:5" x14ac:dyDescent="0.25">
      <c r="A32" t="s">
        <v>575</v>
      </c>
      <c r="B32" t="s">
        <v>576</v>
      </c>
      <c r="C32" s="65" t="s">
        <v>577</v>
      </c>
      <c r="D32" s="65">
        <v>6604</v>
      </c>
      <c r="E32" s="65">
        <v>302</v>
      </c>
    </row>
    <row r="33" spans="1:5" x14ac:dyDescent="0.25">
      <c r="A33" t="s">
        <v>578</v>
      </c>
      <c r="B33" t="s">
        <v>579</v>
      </c>
      <c r="C33" s="65" t="s">
        <v>580</v>
      </c>
      <c r="D33" s="65">
        <v>5245</v>
      </c>
      <c r="E33" s="65">
        <v>260</v>
      </c>
    </row>
    <row r="34" spans="1:5" x14ac:dyDescent="0.25">
      <c r="A34" t="s">
        <v>499</v>
      </c>
      <c r="B34" t="s">
        <v>581</v>
      </c>
      <c r="C34" s="65" t="s">
        <v>580</v>
      </c>
      <c r="D34" s="65">
        <v>4795</v>
      </c>
      <c r="E34" s="65">
        <v>310</v>
      </c>
    </row>
    <row r="35" spans="1:5" x14ac:dyDescent="0.25">
      <c r="A35" t="s">
        <v>582</v>
      </c>
      <c r="B35" t="s">
        <v>583</v>
      </c>
      <c r="C35" s="65" t="s">
        <v>584</v>
      </c>
      <c r="D35" s="65">
        <v>4695</v>
      </c>
      <c r="E35" s="65">
        <v>370</v>
      </c>
    </row>
    <row r="36" spans="1:5" x14ac:dyDescent="0.25">
      <c r="A36" t="s">
        <v>585</v>
      </c>
      <c r="B36" t="s">
        <v>586</v>
      </c>
      <c r="C36" s="65" t="s">
        <v>584</v>
      </c>
      <c r="D36" s="65">
        <v>4446</v>
      </c>
      <c r="E36" s="65">
        <v>331</v>
      </c>
    </row>
    <row r="37" spans="1:5" x14ac:dyDescent="0.25">
      <c r="A37" t="s">
        <v>587</v>
      </c>
      <c r="B37" t="s">
        <v>588</v>
      </c>
      <c r="C37" s="65" t="s">
        <v>589</v>
      </c>
      <c r="D37" s="65">
        <v>1469</v>
      </c>
      <c r="E37" s="65">
        <v>289</v>
      </c>
    </row>
    <row r="38" spans="1:5" x14ac:dyDescent="0.25">
      <c r="A38" t="s">
        <v>590</v>
      </c>
      <c r="B38" t="s">
        <v>591</v>
      </c>
      <c r="C38" s="65" t="s">
        <v>589</v>
      </c>
      <c r="D38" s="65">
        <v>2182</v>
      </c>
      <c r="E38" s="65">
        <v>240</v>
      </c>
    </row>
    <row r="39" spans="1:5" x14ac:dyDescent="0.25">
      <c r="A39" t="s">
        <v>592</v>
      </c>
      <c r="B39" t="s">
        <v>593</v>
      </c>
      <c r="C39" s="65" t="s">
        <v>594</v>
      </c>
      <c r="D39" s="65">
        <v>9650</v>
      </c>
      <c r="E39" s="65">
        <v>287</v>
      </c>
    </row>
    <row r="40" spans="1:5" x14ac:dyDescent="0.25">
      <c r="A40" t="s">
        <v>595</v>
      </c>
      <c r="B40" t="s">
        <v>596</v>
      </c>
      <c r="C40" s="65" t="s">
        <v>594</v>
      </c>
      <c r="D40" s="65">
        <v>7483</v>
      </c>
      <c r="E40" s="65">
        <v>290</v>
      </c>
    </row>
    <row r="41" spans="1:5" x14ac:dyDescent="0.25">
      <c r="A41" t="s">
        <v>597</v>
      </c>
      <c r="B41" t="s">
        <v>359</v>
      </c>
      <c r="C41" s="65" t="s">
        <v>598</v>
      </c>
      <c r="D41" s="65">
        <v>4700</v>
      </c>
      <c r="E41" s="65">
        <v>296</v>
      </c>
    </row>
    <row r="42" spans="1:5" x14ac:dyDescent="0.25">
      <c r="A42" t="s">
        <v>599</v>
      </c>
      <c r="B42" t="s">
        <v>342</v>
      </c>
      <c r="C42" s="65" t="s">
        <v>600</v>
      </c>
      <c r="D42" s="65">
        <v>5771</v>
      </c>
      <c r="E42" s="65">
        <v>275</v>
      </c>
    </row>
    <row r="43" spans="1:5" x14ac:dyDescent="0.25">
      <c r="A43" t="s">
        <v>601</v>
      </c>
      <c r="B43" t="s">
        <v>602</v>
      </c>
      <c r="C43" s="65" t="s">
        <v>600</v>
      </c>
      <c r="D43" s="65">
        <v>7061</v>
      </c>
      <c r="E43" s="65">
        <v>219</v>
      </c>
    </row>
    <row r="44" spans="1:5" x14ac:dyDescent="0.25">
      <c r="A44" t="s">
        <v>603</v>
      </c>
      <c r="B44" t="s">
        <v>356</v>
      </c>
      <c r="C44" s="65" t="s">
        <v>604</v>
      </c>
      <c r="D44" s="65">
        <v>6199</v>
      </c>
      <c r="E44" s="65">
        <v>222</v>
      </c>
    </row>
    <row r="45" spans="1:5" x14ac:dyDescent="0.25">
      <c r="A45" t="s">
        <v>605</v>
      </c>
      <c r="B45" t="s">
        <v>606</v>
      </c>
      <c r="C45" s="65" t="s">
        <v>604</v>
      </c>
      <c r="D45" s="65">
        <v>7039</v>
      </c>
      <c r="E45" s="65">
        <v>267</v>
      </c>
    </row>
    <row r="46" spans="1:5" x14ac:dyDescent="0.25">
      <c r="A46" t="s">
        <v>607</v>
      </c>
      <c r="B46" t="s">
        <v>608</v>
      </c>
      <c r="C46" s="65" t="s">
        <v>604</v>
      </c>
      <c r="D46" s="65">
        <v>8325</v>
      </c>
      <c r="E46" s="65">
        <v>198</v>
      </c>
    </row>
    <row r="47" spans="1:5" x14ac:dyDescent="0.25">
      <c r="A47" t="s">
        <v>609</v>
      </c>
      <c r="B47" t="s">
        <v>610</v>
      </c>
      <c r="C47" s="65" t="s">
        <v>604</v>
      </c>
      <c r="D47" s="65">
        <v>8474</v>
      </c>
      <c r="E47" s="65">
        <v>219</v>
      </c>
    </row>
    <row r="48" spans="1:5" x14ac:dyDescent="0.25">
      <c r="A48" t="s">
        <v>611</v>
      </c>
      <c r="B48" t="s">
        <v>612</v>
      </c>
      <c r="C48" s="65" t="s">
        <v>613</v>
      </c>
      <c r="D48" s="65">
        <v>10092</v>
      </c>
      <c r="E48" s="65">
        <v>231</v>
      </c>
    </row>
    <row r="49" spans="1:5" x14ac:dyDescent="0.25">
      <c r="A49" t="s">
        <v>614</v>
      </c>
      <c r="B49" t="s">
        <v>615</v>
      </c>
      <c r="C49" s="65" t="s">
        <v>613</v>
      </c>
      <c r="D49" s="65">
        <v>8252</v>
      </c>
      <c r="E49" s="65">
        <v>270</v>
      </c>
    </row>
    <row r="50" spans="1:5" x14ac:dyDescent="0.25">
      <c r="A50" t="s">
        <v>475</v>
      </c>
      <c r="B50" t="s">
        <v>616</v>
      </c>
      <c r="C50" s="65" t="s">
        <v>617</v>
      </c>
      <c r="D50" s="65">
        <v>2329</v>
      </c>
      <c r="E50" s="65">
        <v>358</v>
      </c>
    </row>
    <row r="51" spans="1:5" x14ac:dyDescent="0.25">
      <c r="A51" t="s">
        <v>618</v>
      </c>
      <c r="B51" t="s">
        <v>361</v>
      </c>
      <c r="C51" s="65" t="s">
        <v>619</v>
      </c>
      <c r="D51" s="65">
        <v>4876</v>
      </c>
      <c r="E51" s="65">
        <v>377</v>
      </c>
    </row>
    <row r="52" spans="1:5" x14ac:dyDescent="0.25">
      <c r="A52" t="s">
        <v>620</v>
      </c>
      <c r="B52" t="s">
        <v>353</v>
      </c>
      <c r="C52" s="65" t="s">
        <v>619</v>
      </c>
      <c r="D52" s="65">
        <v>4909</v>
      </c>
      <c r="E52" s="65">
        <v>232</v>
      </c>
    </row>
    <row r="53" spans="1:5" x14ac:dyDescent="0.25">
      <c r="A53" t="s">
        <v>621</v>
      </c>
      <c r="B53" t="s">
        <v>622</v>
      </c>
      <c r="C53" s="65" t="s">
        <v>623</v>
      </c>
      <c r="D53" s="65">
        <v>8215</v>
      </c>
      <c r="E53" s="65">
        <v>551</v>
      </c>
    </row>
    <row r="54" spans="1:5" x14ac:dyDescent="0.25">
      <c r="A54" t="s">
        <v>624</v>
      </c>
      <c r="B54" t="s">
        <v>625</v>
      </c>
      <c r="C54" s="65" t="s">
        <v>626</v>
      </c>
      <c r="D54" s="65">
        <v>6953</v>
      </c>
      <c r="E54" s="65">
        <v>256</v>
      </c>
    </row>
    <row r="55" spans="1:5" x14ac:dyDescent="0.25">
      <c r="A55" t="s">
        <v>627</v>
      </c>
      <c r="B55" t="s">
        <v>628</v>
      </c>
      <c r="C55" s="65" t="s">
        <v>626</v>
      </c>
      <c r="D55" s="65">
        <v>6181</v>
      </c>
      <c r="E55" s="65">
        <v>273</v>
      </c>
    </row>
    <row r="56" spans="1:5" x14ac:dyDescent="0.25">
      <c r="A56" t="s">
        <v>629</v>
      </c>
      <c r="B56" t="s">
        <v>630</v>
      </c>
      <c r="C56" s="65" t="s">
        <v>631</v>
      </c>
      <c r="D56" s="65">
        <v>2558</v>
      </c>
      <c r="E56" s="65">
        <v>208</v>
      </c>
    </row>
    <row r="57" spans="1:5" x14ac:dyDescent="0.25">
      <c r="A57" t="s">
        <v>632</v>
      </c>
      <c r="B57" t="s">
        <v>633</v>
      </c>
      <c r="C57" s="65" t="s">
        <v>634</v>
      </c>
      <c r="D57" s="65">
        <v>7667</v>
      </c>
      <c r="E57" s="65">
        <v>110</v>
      </c>
    </row>
    <row r="58" spans="1:5" x14ac:dyDescent="0.25">
      <c r="A58" t="s">
        <v>635</v>
      </c>
      <c r="B58" t="s">
        <v>636</v>
      </c>
      <c r="C58" s="65" t="s">
        <v>637</v>
      </c>
      <c r="D58" s="65">
        <v>5200</v>
      </c>
      <c r="E58" s="65">
        <v>415</v>
      </c>
    </row>
    <row r="59" spans="1:5" x14ac:dyDescent="0.25">
      <c r="A59" t="s">
        <v>638</v>
      </c>
      <c r="B59" t="s">
        <v>639</v>
      </c>
      <c r="C59" s="65" t="s">
        <v>640</v>
      </c>
      <c r="D59" s="65">
        <v>4521</v>
      </c>
      <c r="E59" s="65">
        <v>285</v>
      </c>
    </row>
    <row r="60" spans="1:5" x14ac:dyDescent="0.25">
      <c r="A60" t="s">
        <v>641</v>
      </c>
      <c r="B60" t="s">
        <v>642</v>
      </c>
      <c r="C60" s="65" t="s">
        <v>643</v>
      </c>
      <c r="D60" s="65">
        <v>7059</v>
      </c>
      <c r="E60" s="65">
        <v>196</v>
      </c>
    </row>
    <row r="61" spans="1:5" x14ac:dyDescent="0.25">
      <c r="A61" t="s">
        <v>644</v>
      </c>
      <c r="B61" t="s">
        <v>645</v>
      </c>
      <c r="C61" s="65" t="s">
        <v>643</v>
      </c>
      <c r="D61" s="65">
        <v>6787</v>
      </c>
      <c r="E61" s="65">
        <v>202</v>
      </c>
    </row>
    <row r="62" spans="1:5" x14ac:dyDescent="0.25">
      <c r="A62" t="s">
        <v>646</v>
      </c>
      <c r="B62" t="s">
        <v>195</v>
      </c>
      <c r="C62" s="65" t="s">
        <v>643</v>
      </c>
      <c r="D62" s="65">
        <v>4871</v>
      </c>
      <c r="E62" s="65">
        <v>250</v>
      </c>
    </row>
    <row r="63" spans="1:5" x14ac:dyDescent="0.25">
      <c r="A63" t="s">
        <v>647</v>
      </c>
      <c r="B63" t="s">
        <v>648</v>
      </c>
      <c r="C63" s="65" t="s">
        <v>643</v>
      </c>
      <c r="D63" s="65">
        <v>6703</v>
      </c>
      <c r="E63" s="65">
        <v>254</v>
      </c>
    </row>
    <row r="64" spans="1:5" x14ac:dyDescent="0.25">
      <c r="A64" t="s">
        <v>649</v>
      </c>
      <c r="B64" t="s">
        <v>650</v>
      </c>
      <c r="C64" s="65" t="s">
        <v>643</v>
      </c>
      <c r="D64" s="65">
        <v>6884</v>
      </c>
      <c r="E64" s="65">
        <v>230</v>
      </c>
    </row>
    <row r="65" spans="1:5" x14ac:dyDescent="0.25">
      <c r="A65" t="s">
        <v>651</v>
      </c>
      <c r="B65" t="s">
        <v>652</v>
      </c>
      <c r="C65" s="65" t="s">
        <v>653</v>
      </c>
      <c r="D65" s="65">
        <v>4240</v>
      </c>
      <c r="E65" s="65">
        <v>405</v>
      </c>
    </row>
    <row r="66" spans="1:5" x14ac:dyDescent="0.25">
      <c r="A66" t="s">
        <v>654</v>
      </c>
      <c r="B66" t="s">
        <v>655</v>
      </c>
      <c r="C66" s="65" t="s">
        <v>653</v>
      </c>
      <c r="D66" s="65">
        <v>3568</v>
      </c>
      <c r="E66" s="65">
        <v>359</v>
      </c>
    </row>
    <row r="67" spans="1:5" x14ac:dyDescent="0.25">
      <c r="A67" t="s">
        <v>656</v>
      </c>
      <c r="B67" t="s">
        <v>657</v>
      </c>
      <c r="C67" s="65" t="s">
        <v>658</v>
      </c>
      <c r="D67" s="65">
        <v>9584</v>
      </c>
      <c r="E67" s="65">
        <v>419</v>
      </c>
    </row>
    <row r="68" spans="1:5" x14ac:dyDescent="0.25">
      <c r="A68" t="s">
        <v>659</v>
      </c>
      <c r="B68" t="s">
        <v>348</v>
      </c>
      <c r="C68" s="65" t="s">
        <v>660</v>
      </c>
      <c r="D68" s="65">
        <v>4899</v>
      </c>
      <c r="E68" s="65">
        <v>297</v>
      </c>
    </row>
    <row r="69" spans="1:5" x14ac:dyDescent="0.25">
      <c r="A69" t="s">
        <v>661</v>
      </c>
      <c r="B69" t="s">
        <v>355</v>
      </c>
      <c r="C69" s="65" t="s">
        <v>660</v>
      </c>
      <c r="D69" s="65">
        <v>6149</v>
      </c>
      <c r="E69" s="65">
        <v>344</v>
      </c>
    </row>
    <row r="70" spans="1:5" x14ac:dyDescent="0.25">
      <c r="A70" t="s">
        <v>467</v>
      </c>
      <c r="B70" t="s">
        <v>662</v>
      </c>
      <c r="C70" s="65" t="s">
        <v>660</v>
      </c>
      <c r="D70" s="65">
        <v>6524</v>
      </c>
      <c r="E70" s="65">
        <v>366</v>
      </c>
    </row>
    <row r="71" spans="1:5" x14ac:dyDescent="0.25">
      <c r="A71" t="s">
        <v>663</v>
      </c>
      <c r="B71" t="s">
        <v>664</v>
      </c>
      <c r="C71" s="65" t="s">
        <v>660</v>
      </c>
      <c r="D71" s="65">
        <v>6547</v>
      </c>
      <c r="E71" s="65">
        <v>220</v>
      </c>
    </row>
    <row r="72" spans="1:5" x14ac:dyDescent="0.25">
      <c r="A72" t="s">
        <v>488</v>
      </c>
      <c r="B72" t="s">
        <v>665</v>
      </c>
      <c r="C72" s="65" t="s">
        <v>666</v>
      </c>
      <c r="D72" s="65">
        <v>3680</v>
      </c>
      <c r="E72" s="65">
        <v>335</v>
      </c>
    </row>
    <row r="73" spans="1:5" x14ac:dyDescent="0.25">
      <c r="A73" t="s">
        <v>667</v>
      </c>
      <c r="B73" t="s">
        <v>668</v>
      </c>
      <c r="C73" s="65" t="s">
        <v>666</v>
      </c>
      <c r="D73" s="65">
        <v>3755</v>
      </c>
      <c r="E73" s="65">
        <v>285</v>
      </c>
    </row>
    <row r="74" spans="1:5" x14ac:dyDescent="0.25">
      <c r="A74" t="s">
        <v>669</v>
      </c>
      <c r="B74" t="s">
        <v>670</v>
      </c>
      <c r="C74" s="65" t="s">
        <v>671</v>
      </c>
      <c r="D74" s="65">
        <v>5017</v>
      </c>
      <c r="E74" s="65">
        <v>380</v>
      </c>
    </row>
    <row r="75" spans="1:5" x14ac:dyDescent="0.25">
      <c r="A75" t="s">
        <v>672</v>
      </c>
      <c r="B75" t="s">
        <v>596</v>
      </c>
      <c r="C75" s="65" t="s">
        <v>671</v>
      </c>
      <c r="D75" s="65">
        <v>4517</v>
      </c>
      <c r="E75" s="65">
        <v>247</v>
      </c>
    </row>
    <row r="76" spans="1:5" x14ac:dyDescent="0.25">
      <c r="A76" t="s">
        <v>673</v>
      </c>
      <c r="B76" t="s">
        <v>674</v>
      </c>
      <c r="C76" s="65" t="s">
        <v>675</v>
      </c>
      <c r="D76" s="65">
        <v>5322</v>
      </c>
      <c r="E76" s="65">
        <v>325</v>
      </c>
    </row>
    <row r="77" spans="1:5" x14ac:dyDescent="0.25">
      <c r="A77" t="s">
        <v>676</v>
      </c>
      <c r="B77" t="s">
        <v>352</v>
      </c>
      <c r="C77" s="65" t="s">
        <v>675</v>
      </c>
      <c r="D77" s="65">
        <v>5339</v>
      </c>
      <c r="E77" s="65">
        <v>294</v>
      </c>
    </row>
    <row r="78" spans="1:5" x14ac:dyDescent="0.25">
      <c r="A78" t="s">
        <v>677</v>
      </c>
      <c r="B78" t="s">
        <v>678</v>
      </c>
      <c r="C78" s="65" t="s">
        <v>675</v>
      </c>
      <c r="D78" s="65">
        <v>6363</v>
      </c>
      <c r="E78" s="65">
        <v>261</v>
      </c>
    </row>
    <row r="79" spans="1:5" x14ac:dyDescent="0.25">
      <c r="A79" t="s">
        <v>679</v>
      </c>
      <c r="B79" t="s">
        <v>680</v>
      </c>
      <c r="C79" s="65" t="s">
        <v>681</v>
      </c>
      <c r="D79" s="65">
        <v>5971</v>
      </c>
      <c r="E79" s="65">
        <v>241</v>
      </c>
    </row>
    <row r="80" spans="1:5" x14ac:dyDescent="0.25">
      <c r="A80" t="s">
        <v>682</v>
      </c>
      <c r="B80" t="s">
        <v>683</v>
      </c>
      <c r="C80" s="65" t="s">
        <v>684</v>
      </c>
      <c r="D80" s="65">
        <v>2122</v>
      </c>
      <c r="E80" s="65">
        <v>374</v>
      </c>
    </row>
    <row r="81" spans="1:5" x14ac:dyDescent="0.25">
      <c r="A81" t="s">
        <v>685</v>
      </c>
      <c r="B81" t="s">
        <v>686</v>
      </c>
      <c r="C81" s="65" t="s">
        <v>687</v>
      </c>
      <c r="D81" s="65">
        <v>7372</v>
      </c>
      <c r="E81" s="65">
        <v>370</v>
      </c>
    </row>
    <row r="82" spans="1:5" x14ac:dyDescent="0.25">
      <c r="A82" t="s">
        <v>497</v>
      </c>
      <c r="B82" t="s">
        <v>688</v>
      </c>
      <c r="C82" s="65" t="s">
        <v>687</v>
      </c>
      <c r="D82" s="65">
        <v>8016</v>
      </c>
      <c r="E82" s="65">
        <v>347</v>
      </c>
    </row>
    <row r="83" spans="1:5" x14ac:dyDescent="0.25">
      <c r="A83" t="s">
        <v>689</v>
      </c>
      <c r="B83" t="s">
        <v>690</v>
      </c>
      <c r="C83" s="65" t="s">
        <v>691</v>
      </c>
      <c r="D83" s="65">
        <v>3649</v>
      </c>
      <c r="E83" s="65">
        <v>393</v>
      </c>
    </row>
    <row r="84" spans="1:5" x14ac:dyDescent="0.25">
      <c r="A84" t="s">
        <v>692</v>
      </c>
      <c r="B84" t="s">
        <v>693</v>
      </c>
      <c r="C84" s="65" t="s">
        <v>691</v>
      </c>
      <c r="D84" s="65">
        <v>3183</v>
      </c>
      <c r="E84" s="65">
        <v>324</v>
      </c>
    </row>
    <row r="85" spans="1:5" x14ac:dyDescent="0.25">
      <c r="A85" t="s">
        <v>694</v>
      </c>
      <c r="B85" t="s">
        <v>695</v>
      </c>
      <c r="C85" s="65" t="s">
        <v>691</v>
      </c>
      <c r="D85" s="65">
        <v>3662</v>
      </c>
      <c r="E85" s="65">
        <v>403</v>
      </c>
    </row>
    <row r="86" spans="1:5" x14ac:dyDescent="0.25">
      <c r="A86" t="s">
        <v>696</v>
      </c>
      <c r="B86" t="s">
        <v>697</v>
      </c>
      <c r="C86" s="65" t="s">
        <v>698</v>
      </c>
      <c r="D86" s="65">
        <v>4166</v>
      </c>
      <c r="E86" s="65">
        <v>351</v>
      </c>
    </row>
    <row r="87" spans="1:5" x14ac:dyDescent="0.25">
      <c r="A87" t="s">
        <v>699</v>
      </c>
      <c r="B87" t="s">
        <v>700</v>
      </c>
      <c r="C87" s="65" t="s">
        <v>698</v>
      </c>
      <c r="D87" s="65">
        <v>3244</v>
      </c>
      <c r="E87" s="65">
        <v>273</v>
      </c>
    </row>
    <row r="88" spans="1:5" x14ac:dyDescent="0.25">
      <c r="A88" t="s">
        <v>701</v>
      </c>
      <c r="B88" t="s">
        <v>702</v>
      </c>
      <c r="C88" s="65" t="s">
        <v>698</v>
      </c>
      <c r="D88" s="65">
        <v>2651</v>
      </c>
      <c r="E88" s="65">
        <v>239</v>
      </c>
    </row>
    <row r="89" spans="1:5" x14ac:dyDescent="0.25">
      <c r="A89" t="s">
        <v>703</v>
      </c>
      <c r="B89" t="s">
        <v>372</v>
      </c>
      <c r="C89" s="65" t="s">
        <v>698</v>
      </c>
      <c r="D89" s="65">
        <v>1414</v>
      </c>
      <c r="E89" s="65">
        <v>250</v>
      </c>
    </row>
    <row r="90" spans="1:5" x14ac:dyDescent="0.25">
      <c r="A90" t="s">
        <v>704</v>
      </c>
      <c r="B90" t="s">
        <v>705</v>
      </c>
      <c r="C90" s="65" t="s">
        <v>698</v>
      </c>
      <c r="D90" s="65">
        <v>1607</v>
      </c>
      <c r="E90" s="65">
        <v>260</v>
      </c>
    </row>
    <row r="91" spans="1:5" x14ac:dyDescent="0.25">
      <c r="A91" t="s">
        <v>495</v>
      </c>
      <c r="B91" t="s">
        <v>706</v>
      </c>
      <c r="C91" s="65" t="s">
        <v>707</v>
      </c>
      <c r="D91" s="65">
        <v>5911</v>
      </c>
      <c r="E91" s="65">
        <v>331</v>
      </c>
    </row>
    <row r="92" spans="1:5" x14ac:dyDescent="0.25">
      <c r="A92" t="s">
        <v>708</v>
      </c>
      <c r="B92" t="s">
        <v>709</v>
      </c>
      <c r="C92" s="65" t="s">
        <v>710</v>
      </c>
      <c r="D92" s="65">
        <v>8178</v>
      </c>
      <c r="E92" s="65">
        <v>348</v>
      </c>
    </row>
    <row r="93" spans="1:5" x14ac:dyDescent="0.25">
      <c r="A93" t="s">
        <v>711</v>
      </c>
      <c r="B93" t="s">
        <v>712</v>
      </c>
      <c r="C93" s="65" t="s">
        <v>713</v>
      </c>
      <c r="D93" s="65">
        <v>3471</v>
      </c>
      <c r="E93" s="65">
        <v>438</v>
      </c>
    </row>
    <row r="94" spans="1:5" x14ac:dyDescent="0.25">
      <c r="A94" t="s">
        <v>714</v>
      </c>
      <c r="B94" t="s">
        <v>715</v>
      </c>
      <c r="C94" s="65" t="s">
        <v>713</v>
      </c>
      <c r="D94" s="65">
        <v>4060</v>
      </c>
      <c r="E94" s="65">
        <v>333</v>
      </c>
    </row>
    <row r="95" spans="1:5" x14ac:dyDescent="0.25">
      <c r="A95" t="s">
        <v>716</v>
      </c>
      <c r="B95" t="s">
        <v>717</v>
      </c>
      <c r="C95" s="65" t="s">
        <v>713</v>
      </c>
      <c r="D95" s="65">
        <v>4314</v>
      </c>
      <c r="E95" s="65">
        <v>333</v>
      </c>
    </row>
    <row r="96" spans="1:5" x14ac:dyDescent="0.25">
      <c r="A96" t="s">
        <v>718</v>
      </c>
      <c r="B96" t="s">
        <v>378</v>
      </c>
      <c r="C96" s="65" t="s">
        <v>719</v>
      </c>
      <c r="D96" s="65">
        <v>4912</v>
      </c>
      <c r="E96" s="65">
        <v>371</v>
      </c>
    </row>
    <row r="97" spans="1:5" x14ac:dyDescent="0.25">
      <c r="A97" t="s">
        <v>720</v>
      </c>
      <c r="B97" t="s">
        <v>721</v>
      </c>
      <c r="C97" s="65" t="s">
        <v>719</v>
      </c>
      <c r="D97" s="65">
        <v>6835</v>
      </c>
      <c r="E97" s="65">
        <v>371</v>
      </c>
    </row>
    <row r="98" spans="1:5" x14ac:dyDescent="0.25">
      <c r="A98" t="s">
        <v>462</v>
      </c>
      <c r="B98" t="s">
        <v>683</v>
      </c>
      <c r="C98" s="65" t="s">
        <v>722</v>
      </c>
      <c r="D98" s="65">
        <v>4659</v>
      </c>
      <c r="E98" s="65">
        <v>371</v>
      </c>
    </row>
    <row r="99" spans="1:5" x14ac:dyDescent="0.25">
      <c r="A99" t="s">
        <v>723</v>
      </c>
      <c r="B99" t="s">
        <v>724</v>
      </c>
      <c r="C99" s="65" t="s">
        <v>725</v>
      </c>
      <c r="D99" s="65">
        <v>7624</v>
      </c>
      <c r="E99" s="65">
        <v>293</v>
      </c>
    </row>
    <row r="100" spans="1:5" x14ac:dyDescent="0.25">
      <c r="A100" t="s">
        <v>726</v>
      </c>
      <c r="B100" t="s">
        <v>364</v>
      </c>
      <c r="C100" s="65" t="s">
        <v>725</v>
      </c>
      <c r="D100" s="65">
        <v>7390</v>
      </c>
      <c r="E100" s="65">
        <v>252</v>
      </c>
    </row>
    <row r="101" spans="1:5" x14ac:dyDescent="0.25">
      <c r="A101" t="s">
        <v>464</v>
      </c>
      <c r="B101" t="s">
        <v>727</v>
      </c>
      <c r="C101" s="65" t="s">
        <v>728</v>
      </c>
      <c r="D101" s="65">
        <v>7259</v>
      </c>
      <c r="E101" s="65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Q3" sqref="Q3"/>
    </sheetView>
  </sheetViews>
  <sheetFormatPr defaultRowHeight="15" x14ac:dyDescent="0.25"/>
  <cols>
    <col min="7" max="7" width="11.5703125" customWidth="1"/>
    <col min="16" max="16" width="12.85546875" customWidth="1"/>
  </cols>
  <sheetData>
    <row r="1" spans="1:19" ht="15.75" thickBot="1" x14ac:dyDescent="0.3"/>
    <row r="2" spans="1:19" ht="15.75" thickTop="1" x14ac:dyDescent="0.25">
      <c r="A2" s="107" t="s">
        <v>831</v>
      </c>
      <c r="B2" s="108"/>
      <c r="C2" s="108"/>
      <c r="D2" s="108"/>
      <c r="E2" s="108"/>
      <c r="F2" s="109"/>
      <c r="H2" s="107" t="s">
        <v>832</v>
      </c>
      <c r="I2" s="108"/>
      <c r="J2" s="108"/>
      <c r="K2" s="108"/>
      <c r="L2" s="108"/>
      <c r="M2" s="109"/>
      <c r="O2" s="89"/>
      <c r="P2" s="89"/>
      <c r="Q2" s="89"/>
      <c r="R2" s="89"/>
      <c r="S2" s="89"/>
    </row>
    <row r="3" spans="1:19" s="67" customFormat="1" ht="60" x14ac:dyDescent="0.25">
      <c r="A3" s="110" t="s">
        <v>825</v>
      </c>
      <c r="B3" s="104" t="s">
        <v>826</v>
      </c>
      <c r="C3" s="104" t="s">
        <v>827</v>
      </c>
      <c r="D3" s="104" t="s">
        <v>828</v>
      </c>
      <c r="E3" s="104" t="s">
        <v>829</v>
      </c>
      <c r="F3" s="111" t="s">
        <v>830</v>
      </c>
      <c r="G3" s="68"/>
      <c r="H3" s="110" t="s">
        <v>825</v>
      </c>
      <c r="I3" s="104" t="s">
        <v>826</v>
      </c>
      <c r="J3" s="104" t="s">
        <v>827</v>
      </c>
      <c r="K3" s="104" t="s">
        <v>828</v>
      </c>
      <c r="L3" s="104" t="s">
        <v>829</v>
      </c>
      <c r="M3" s="111" t="s">
        <v>830</v>
      </c>
      <c r="O3" s="149"/>
      <c r="P3" s="149"/>
      <c r="Q3" s="149"/>
      <c r="R3" s="149"/>
      <c r="S3" s="149"/>
    </row>
    <row r="4" spans="1:19" x14ac:dyDescent="0.25">
      <c r="A4" s="92">
        <v>1</v>
      </c>
      <c r="B4" s="105">
        <v>125.78</v>
      </c>
      <c r="C4" s="105">
        <v>34.627121429040599</v>
      </c>
      <c r="D4" s="85">
        <f>1.65*C4/SQRT(40)</f>
        <v>9.0337972338069097</v>
      </c>
      <c r="E4" s="105">
        <f>B4-D4</f>
        <v>116.74620276619309</v>
      </c>
      <c r="F4" s="112">
        <f>B4+D4</f>
        <v>134.81379723380692</v>
      </c>
      <c r="G4" s="65"/>
      <c r="H4" s="92">
        <v>1</v>
      </c>
      <c r="I4" s="105">
        <v>130.4</v>
      </c>
      <c r="J4" s="105">
        <v>18.846219780104501</v>
      </c>
      <c r="K4" s="85">
        <f>1.65*J4/SQRT(5)</f>
        <v>13.906671420580883</v>
      </c>
      <c r="L4" s="105">
        <f>I4-K4</f>
        <v>116.49332857941913</v>
      </c>
      <c r="M4" s="112">
        <f>I4+K4</f>
        <v>144.3066714205809</v>
      </c>
      <c r="N4" s="65"/>
      <c r="O4" s="89"/>
      <c r="P4" s="149"/>
      <c r="Q4" s="89"/>
      <c r="R4" s="89"/>
      <c r="S4" s="89"/>
    </row>
    <row r="5" spans="1:19" x14ac:dyDescent="0.25">
      <c r="A5" s="92">
        <v>2</v>
      </c>
      <c r="B5" s="105">
        <v>122.1275</v>
      </c>
      <c r="C5" s="105">
        <v>31.711099629996902</v>
      </c>
      <c r="D5" s="85">
        <f t="shared" ref="D5:D53" si="0">1.65*C5/SQRT(40)</f>
        <v>8.2730424099933177</v>
      </c>
      <c r="E5" s="105">
        <f t="shared" ref="E5:E52" si="1">B5-D5</f>
        <v>113.85445759000667</v>
      </c>
      <c r="F5" s="112">
        <f t="shared" ref="F5:F52" si="2">B5+D5</f>
        <v>130.40054240999331</v>
      </c>
      <c r="G5" s="65"/>
      <c r="H5" s="92">
        <v>2</v>
      </c>
      <c r="I5" s="105">
        <v>110.98</v>
      </c>
      <c r="J5" s="105">
        <v>56.698650777597898</v>
      </c>
      <c r="K5" s="85">
        <f t="shared" ref="K5:K53" si="3">1.65*J5/SQRT(5)</f>
        <v>41.838072332505966</v>
      </c>
      <c r="L5" s="105">
        <f t="shared" ref="L5:L53" si="4">I5-K5</f>
        <v>69.141927667494031</v>
      </c>
      <c r="M5" s="112">
        <f t="shared" ref="M5:M53" si="5">I5+K5</f>
        <v>152.81807233250598</v>
      </c>
      <c r="N5" s="65"/>
      <c r="O5" s="89"/>
      <c r="P5" s="89"/>
      <c r="Q5" s="89"/>
      <c r="R5" s="89"/>
      <c r="S5" s="89"/>
    </row>
    <row r="6" spans="1:19" x14ac:dyDescent="0.25">
      <c r="A6" s="92">
        <v>3</v>
      </c>
      <c r="B6" s="105">
        <v>118.04</v>
      </c>
      <c r="C6" s="105">
        <v>28.816517699189401</v>
      </c>
      <c r="D6" s="85">
        <f t="shared" si="0"/>
        <v>7.5178809885294511</v>
      </c>
      <c r="E6" s="105">
        <f t="shared" si="1"/>
        <v>110.52211901147055</v>
      </c>
      <c r="F6" s="112">
        <f t="shared" si="2"/>
        <v>125.55788098852946</v>
      </c>
      <c r="G6" s="65"/>
      <c r="H6" s="92">
        <v>3</v>
      </c>
      <c r="I6" s="105">
        <v>109.34</v>
      </c>
      <c r="J6" s="105">
        <v>31.3021245285363</v>
      </c>
      <c r="K6" s="85">
        <f t="shared" si="3"/>
        <v>23.097913834370335</v>
      </c>
      <c r="L6" s="105">
        <f t="shared" si="4"/>
        <v>86.242086165629672</v>
      </c>
      <c r="M6" s="112">
        <f t="shared" si="5"/>
        <v>132.43791383437033</v>
      </c>
      <c r="N6" s="65"/>
      <c r="O6" s="89"/>
      <c r="P6" s="89"/>
      <c r="Q6" s="89"/>
      <c r="R6" s="89"/>
      <c r="S6" s="89"/>
    </row>
    <row r="7" spans="1:19" x14ac:dyDescent="0.25">
      <c r="A7" s="92">
        <v>4</v>
      </c>
      <c r="B7" s="105">
        <v>119.72</v>
      </c>
      <c r="C7" s="105">
        <v>34.415688134099497</v>
      </c>
      <c r="D7" s="85">
        <f t="shared" si="0"/>
        <v>8.9786368440272462</v>
      </c>
      <c r="E7" s="105">
        <f t="shared" si="1"/>
        <v>110.74136315597275</v>
      </c>
      <c r="F7" s="112">
        <f t="shared" si="2"/>
        <v>128.69863684402725</v>
      </c>
      <c r="G7" s="65"/>
      <c r="H7" s="92">
        <v>4</v>
      </c>
      <c r="I7" s="105">
        <v>149.28</v>
      </c>
      <c r="J7" s="105">
        <v>4.5893354638772799</v>
      </c>
      <c r="K7" s="85">
        <f t="shared" si="3"/>
        <v>3.3864818026974421</v>
      </c>
      <c r="L7" s="105">
        <f t="shared" si="4"/>
        <v>145.89351819730257</v>
      </c>
      <c r="M7" s="112">
        <f t="shared" si="5"/>
        <v>152.66648180269743</v>
      </c>
      <c r="N7" s="65"/>
      <c r="O7" s="89"/>
      <c r="P7" s="89"/>
      <c r="Q7" s="89"/>
      <c r="R7" s="89"/>
      <c r="S7" s="89"/>
    </row>
    <row r="8" spans="1:19" x14ac:dyDescent="0.25">
      <c r="A8" s="92">
        <v>5</v>
      </c>
      <c r="B8" s="105">
        <v>123.34</v>
      </c>
      <c r="C8" s="105">
        <v>34.493156511891797</v>
      </c>
      <c r="D8" s="85">
        <f t="shared" si="0"/>
        <v>8.9988474069653677</v>
      </c>
      <c r="E8" s="105">
        <f t="shared" si="1"/>
        <v>114.34115259303464</v>
      </c>
      <c r="F8" s="112">
        <f t="shared" si="2"/>
        <v>132.33884740696539</v>
      </c>
      <c r="G8" s="65"/>
      <c r="H8" s="92">
        <v>5</v>
      </c>
      <c r="I8" s="105">
        <v>113.78</v>
      </c>
      <c r="J8" s="105">
        <v>31.809071033276101</v>
      </c>
      <c r="K8" s="85">
        <f t="shared" si="3"/>
        <v>23.471990893403195</v>
      </c>
      <c r="L8" s="105">
        <f t="shared" si="4"/>
        <v>90.308009106596813</v>
      </c>
      <c r="M8" s="112">
        <f t="shared" si="5"/>
        <v>137.25199089340319</v>
      </c>
      <c r="N8" s="65"/>
      <c r="O8" s="89"/>
      <c r="P8" s="89"/>
      <c r="Q8" s="106"/>
      <c r="R8" s="89"/>
      <c r="S8" s="89"/>
    </row>
    <row r="9" spans="1:19" x14ac:dyDescent="0.25">
      <c r="A9" s="92">
        <v>6</v>
      </c>
      <c r="B9" s="105">
        <v>122.22750000000001</v>
      </c>
      <c r="C9" s="105">
        <v>29.2947180633345</v>
      </c>
      <c r="D9" s="85">
        <f t="shared" si="0"/>
        <v>7.642637680640636</v>
      </c>
      <c r="E9" s="105">
        <f t="shared" si="1"/>
        <v>114.58486231935937</v>
      </c>
      <c r="F9" s="112">
        <f t="shared" si="2"/>
        <v>129.87013768064065</v>
      </c>
      <c r="G9" s="65"/>
      <c r="H9" s="92">
        <v>6</v>
      </c>
      <c r="I9" s="105">
        <v>146.36000000000001</v>
      </c>
      <c r="J9" s="105">
        <v>10.947511132672901</v>
      </c>
      <c r="K9" s="85">
        <f t="shared" si="3"/>
        <v>8.0781950954404671</v>
      </c>
      <c r="L9" s="105">
        <f t="shared" si="4"/>
        <v>138.28180490455955</v>
      </c>
      <c r="M9" s="112">
        <f t="shared" si="5"/>
        <v>154.43819509544048</v>
      </c>
      <c r="N9" s="65"/>
    </row>
    <row r="10" spans="1:19" x14ac:dyDescent="0.25">
      <c r="A10" s="92">
        <v>7</v>
      </c>
      <c r="B10" s="105">
        <v>115.72750000000001</v>
      </c>
      <c r="C10" s="105">
        <v>40.971178033920097</v>
      </c>
      <c r="D10" s="85">
        <f t="shared" si="0"/>
        <v>10.688884883114371</v>
      </c>
      <c r="E10" s="105">
        <f t="shared" si="1"/>
        <v>105.03861511688564</v>
      </c>
      <c r="F10" s="112">
        <f t="shared" si="2"/>
        <v>126.41638488311438</v>
      </c>
      <c r="G10" s="65"/>
      <c r="H10" s="92">
        <v>7</v>
      </c>
      <c r="I10" s="105">
        <v>129.68</v>
      </c>
      <c r="J10" s="105">
        <v>25.978009931478802</v>
      </c>
      <c r="K10" s="85">
        <f t="shared" si="3"/>
        <v>19.169236721893913</v>
      </c>
      <c r="L10" s="105">
        <f t="shared" si="4"/>
        <v>110.5107632781061</v>
      </c>
      <c r="M10" s="112">
        <f t="shared" si="5"/>
        <v>148.84923672189393</v>
      </c>
      <c r="N10" s="65"/>
    </row>
    <row r="11" spans="1:19" x14ac:dyDescent="0.25">
      <c r="A11" s="92">
        <v>8</v>
      </c>
      <c r="B11" s="105">
        <v>130.80500000000001</v>
      </c>
      <c r="C11" s="105">
        <v>40.964268044360999</v>
      </c>
      <c r="D11" s="85">
        <f t="shared" si="0"/>
        <v>10.687082150401155</v>
      </c>
      <c r="E11" s="105">
        <f t="shared" si="1"/>
        <v>120.11791784959885</v>
      </c>
      <c r="F11" s="112">
        <f t="shared" si="2"/>
        <v>141.49208215040116</v>
      </c>
      <c r="G11" s="65"/>
      <c r="H11" s="92">
        <v>8</v>
      </c>
      <c r="I11" s="105">
        <v>105.5</v>
      </c>
      <c r="J11" s="105">
        <v>32.927951652053899</v>
      </c>
      <c r="K11" s="85">
        <f t="shared" si="3"/>
        <v>24.297615623760276</v>
      </c>
      <c r="L11" s="105">
        <f t="shared" si="4"/>
        <v>81.202384376239721</v>
      </c>
      <c r="M11" s="112">
        <f t="shared" si="5"/>
        <v>129.79761562376027</v>
      </c>
      <c r="N11" s="65"/>
      <c r="Q11" s="100"/>
    </row>
    <row r="12" spans="1:19" x14ac:dyDescent="0.25">
      <c r="A12" s="92">
        <v>9</v>
      </c>
      <c r="B12" s="105">
        <v>123.15</v>
      </c>
      <c r="C12" s="105">
        <v>42.971278422113201</v>
      </c>
      <c r="D12" s="85">
        <f t="shared" si="0"/>
        <v>11.210686887107737</v>
      </c>
      <c r="E12" s="105">
        <f t="shared" si="1"/>
        <v>111.93931311289226</v>
      </c>
      <c r="F12" s="112">
        <f t="shared" si="2"/>
        <v>134.36068688710773</v>
      </c>
      <c r="G12" s="65"/>
      <c r="H12" s="92">
        <v>9</v>
      </c>
      <c r="I12" s="105">
        <v>102.44</v>
      </c>
      <c r="J12" s="105">
        <v>53.405552145820899</v>
      </c>
      <c r="K12" s="85">
        <f t="shared" si="3"/>
        <v>39.40808684140854</v>
      </c>
      <c r="L12" s="105">
        <f t="shared" si="4"/>
        <v>63.031913158591458</v>
      </c>
      <c r="M12" s="112">
        <f t="shared" si="5"/>
        <v>141.84808684140853</v>
      </c>
      <c r="N12" s="65"/>
    </row>
    <row r="13" spans="1:19" x14ac:dyDescent="0.25">
      <c r="A13" s="92">
        <v>10</v>
      </c>
      <c r="B13" s="105">
        <v>120.5275</v>
      </c>
      <c r="C13" s="105">
        <v>32.5314363741306</v>
      </c>
      <c r="D13" s="85">
        <f t="shared" si="0"/>
        <v>8.4870583461759317</v>
      </c>
      <c r="E13" s="105">
        <f t="shared" si="1"/>
        <v>112.04044165382408</v>
      </c>
      <c r="F13" s="112">
        <f t="shared" si="2"/>
        <v>129.01455834617593</v>
      </c>
      <c r="G13" s="65"/>
      <c r="H13" s="92">
        <v>10</v>
      </c>
      <c r="I13" s="105">
        <v>128.72</v>
      </c>
      <c r="J13" s="105">
        <v>23.711326407436601</v>
      </c>
      <c r="K13" s="85">
        <f t="shared" si="3"/>
        <v>17.496645435625656</v>
      </c>
      <c r="L13" s="105">
        <f t="shared" si="4"/>
        <v>111.22335456437435</v>
      </c>
      <c r="M13" s="112">
        <f t="shared" si="5"/>
        <v>146.21664543562565</v>
      </c>
      <c r="N13" s="65"/>
    </row>
    <row r="14" spans="1:19" x14ac:dyDescent="0.25">
      <c r="A14" s="92">
        <v>11</v>
      </c>
      <c r="B14" s="105">
        <v>123.48</v>
      </c>
      <c r="C14" s="105">
        <v>35.732834860663999</v>
      </c>
      <c r="D14" s="85">
        <f t="shared" si="0"/>
        <v>9.3222644966849995</v>
      </c>
      <c r="E14" s="105">
        <f t="shared" si="1"/>
        <v>114.15773550331501</v>
      </c>
      <c r="F14" s="112">
        <f t="shared" si="2"/>
        <v>132.80226449668501</v>
      </c>
      <c r="G14" s="65"/>
      <c r="H14" s="92">
        <v>11</v>
      </c>
      <c r="I14" s="105">
        <v>109.34</v>
      </c>
      <c r="J14" s="105">
        <v>51.275266942259798</v>
      </c>
      <c r="K14" s="85">
        <f t="shared" si="3"/>
        <v>37.836144207622425</v>
      </c>
      <c r="L14" s="105">
        <f t="shared" si="4"/>
        <v>71.503855792377578</v>
      </c>
      <c r="M14" s="112">
        <f t="shared" si="5"/>
        <v>147.17614420762243</v>
      </c>
      <c r="N14" s="65"/>
    </row>
    <row r="15" spans="1:19" x14ac:dyDescent="0.25">
      <c r="A15" s="92">
        <v>12</v>
      </c>
      <c r="B15" s="105">
        <v>132.08500000000001</v>
      </c>
      <c r="C15" s="105">
        <v>57.7407048796601</v>
      </c>
      <c r="D15" s="85">
        <f t="shared" si="0"/>
        <v>15.063851642674267</v>
      </c>
      <c r="E15" s="105">
        <f t="shared" si="1"/>
        <v>117.02114835732574</v>
      </c>
      <c r="F15" s="112">
        <f t="shared" si="2"/>
        <v>147.14885164267429</v>
      </c>
      <c r="G15" s="65"/>
      <c r="H15" s="92">
        <v>12</v>
      </c>
      <c r="I15" s="105">
        <v>139.78</v>
      </c>
      <c r="J15" s="105">
        <v>22.028776634211901</v>
      </c>
      <c r="K15" s="85">
        <f t="shared" si="3"/>
        <v>16.255087865034753</v>
      </c>
      <c r="L15" s="105">
        <f t="shared" si="4"/>
        <v>123.52491213496525</v>
      </c>
      <c r="M15" s="112">
        <f t="shared" si="5"/>
        <v>156.03508786503477</v>
      </c>
      <c r="N15" s="65"/>
    </row>
    <row r="16" spans="1:19" x14ac:dyDescent="0.25">
      <c r="A16" s="92">
        <v>13</v>
      </c>
      <c r="B16" s="105">
        <v>124.0175</v>
      </c>
      <c r="C16" s="105">
        <v>74.366493307961505</v>
      </c>
      <c r="D16" s="85">
        <f t="shared" si="0"/>
        <v>19.401318787358303</v>
      </c>
      <c r="E16" s="105">
        <f t="shared" si="1"/>
        <v>104.61618121264169</v>
      </c>
      <c r="F16" s="112">
        <f t="shared" si="2"/>
        <v>143.4188187873583</v>
      </c>
      <c r="G16" s="65"/>
      <c r="H16" s="92">
        <v>13</v>
      </c>
      <c r="I16" s="105">
        <v>122.16</v>
      </c>
      <c r="J16" s="105">
        <v>18.957267735620501</v>
      </c>
      <c r="K16" s="85">
        <f t="shared" si="3"/>
        <v>13.988613977088614</v>
      </c>
      <c r="L16" s="105">
        <f t="shared" si="4"/>
        <v>108.17138602291138</v>
      </c>
      <c r="M16" s="112">
        <f t="shared" si="5"/>
        <v>136.14861397708862</v>
      </c>
      <c r="N16" s="65"/>
    </row>
    <row r="17" spans="1:17" x14ac:dyDescent="0.25">
      <c r="A17" s="92">
        <v>14</v>
      </c>
      <c r="B17" s="105">
        <v>120.93</v>
      </c>
      <c r="C17" s="105">
        <v>28.904424290923799</v>
      </c>
      <c r="D17" s="85">
        <f t="shared" si="0"/>
        <v>7.5408147552553668</v>
      </c>
      <c r="E17" s="105">
        <f t="shared" si="1"/>
        <v>113.38918524474464</v>
      </c>
      <c r="F17" s="112">
        <f t="shared" si="2"/>
        <v>128.47081475525536</v>
      </c>
      <c r="G17" s="65"/>
      <c r="H17" s="92">
        <v>14</v>
      </c>
      <c r="I17" s="105">
        <v>115</v>
      </c>
      <c r="J17" s="105">
        <v>29.9395223742798</v>
      </c>
      <c r="K17" s="85">
        <f t="shared" si="3"/>
        <v>22.092446390112624</v>
      </c>
      <c r="L17" s="105">
        <f t="shared" si="4"/>
        <v>92.907553609887373</v>
      </c>
      <c r="M17" s="112">
        <f t="shared" si="5"/>
        <v>137.09244639011263</v>
      </c>
      <c r="N17" s="65"/>
    </row>
    <row r="18" spans="1:17" x14ac:dyDescent="0.25">
      <c r="A18" s="92">
        <v>15</v>
      </c>
      <c r="B18" s="105">
        <v>117.93</v>
      </c>
      <c r="C18" s="105">
        <v>39.720873541147</v>
      </c>
      <c r="D18" s="85">
        <f t="shared" si="0"/>
        <v>10.362695560927248</v>
      </c>
      <c r="E18" s="105">
        <f t="shared" si="1"/>
        <v>107.56730443907276</v>
      </c>
      <c r="F18" s="112">
        <f t="shared" si="2"/>
        <v>128.29269556092726</v>
      </c>
      <c r="G18" s="65"/>
      <c r="H18" s="92">
        <v>15</v>
      </c>
      <c r="I18" s="105">
        <v>122.74</v>
      </c>
      <c r="J18" s="105">
        <v>44.038539939466702</v>
      </c>
      <c r="K18" s="85">
        <f t="shared" si="3"/>
        <v>32.496145748380712</v>
      </c>
      <c r="L18" s="105">
        <f t="shared" si="4"/>
        <v>90.243854251619283</v>
      </c>
      <c r="M18" s="112">
        <f t="shared" si="5"/>
        <v>155.23614574838069</v>
      </c>
      <c r="N18" s="65"/>
    </row>
    <row r="19" spans="1:17" x14ac:dyDescent="0.25">
      <c r="A19" s="92">
        <v>16</v>
      </c>
      <c r="B19" s="105">
        <v>130.91</v>
      </c>
      <c r="C19" s="105">
        <v>27.451914136241498</v>
      </c>
      <c r="D19" s="85">
        <f t="shared" si="0"/>
        <v>7.1618724211565032</v>
      </c>
      <c r="E19" s="105">
        <f t="shared" si="1"/>
        <v>123.74812757884349</v>
      </c>
      <c r="F19" s="112">
        <f t="shared" si="2"/>
        <v>138.07187242115651</v>
      </c>
      <c r="G19" s="65"/>
      <c r="H19" s="92">
        <v>16</v>
      </c>
      <c r="I19" s="105">
        <v>151.68</v>
      </c>
      <c r="J19" s="105">
        <v>10.134446210819901</v>
      </c>
      <c r="K19" s="85">
        <f t="shared" si="3"/>
        <v>7.4782325117637916</v>
      </c>
      <c r="L19" s="105">
        <f t="shared" si="4"/>
        <v>144.20176748823621</v>
      </c>
      <c r="M19" s="112">
        <f t="shared" si="5"/>
        <v>159.1582325117638</v>
      </c>
      <c r="N19" s="65"/>
    </row>
    <row r="20" spans="1:17" x14ac:dyDescent="0.25">
      <c r="A20" s="92">
        <v>17</v>
      </c>
      <c r="B20" s="105">
        <v>120.505</v>
      </c>
      <c r="C20" s="105">
        <v>33.501962820415599</v>
      </c>
      <c r="D20" s="85">
        <f t="shared" si="0"/>
        <v>8.7402569594003285</v>
      </c>
      <c r="E20" s="105">
        <f t="shared" si="1"/>
        <v>111.76474304059967</v>
      </c>
      <c r="F20" s="112">
        <f t="shared" si="2"/>
        <v>129.24525695940034</v>
      </c>
      <c r="G20" s="65"/>
      <c r="H20" s="92">
        <v>17</v>
      </c>
      <c r="I20" s="105">
        <v>104.34</v>
      </c>
      <c r="J20" s="105">
        <v>47.714442258083601</v>
      </c>
      <c r="K20" s="85">
        <f t="shared" si="3"/>
        <v>35.208603011195954</v>
      </c>
      <c r="L20" s="105">
        <f t="shared" si="4"/>
        <v>69.131396988804056</v>
      </c>
      <c r="M20" s="112">
        <f t="shared" si="5"/>
        <v>139.54860301119595</v>
      </c>
      <c r="N20" s="65"/>
      <c r="Q20" t="s">
        <v>795</v>
      </c>
    </row>
    <row r="21" spans="1:17" x14ac:dyDescent="0.25">
      <c r="A21" s="92">
        <v>18</v>
      </c>
      <c r="B21" s="105">
        <v>111.6925</v>
      </c>
      <c r="C21" s="105">
        <v>38.6357970553548</v>
      </c>
      <c r="D21" s="85">
        <f t="shared" si="0"/>
        <v>10.079612227653186</v>
      </c>
      <c r="E21" s="105">
        <f t="shared" si="1"/>
        <v>101.61288777234681</v>
      </c>
      <c r="F21" s="112">
        <f t="shared" si="2"/>
        <v>121.77211222765318</v>
      </c>
      <c r="G21" s="65"/>
      <c r="H21" s="92">
        <v>18</v>
      </c>
      <c r="I21" s="105">
        <v>137.6</v>
      </c>
      <c r="J21" s="105">
        <v>22.861539755668201</v>
      </c>
      <c r="K21" s="85">
        <f t="shared" si="3"/>
        <v>16.869585798116049</v>
      </c>
      <c r="L21" s="105">
        <f t="shared" si="4"/>
        <v>120.73041420188395</v>
      </c>
      <c r="M21" s="112">
        <f t="shared" si="5"/>
        <v>154.46958579811604</v>
      </c>
      <c r="N21" s="65"/>
    </row>
    <row r="22" spans="1:17" x14ac:dyDescent="0.25">
      <c r="A22" s="92">
        <v>19</v>
      </c>
      <c r="B22" s="105">
        <v>123.91</v>
      </c>
      <c r="C22" s="105">
        <v>38.934124508996803</v>
      </c>
      <c r="D22" s="85">
        <f t="shared" si="0"/>
        <v>10.157442252623717</v>
      </c>
      <c r="E22" s="105">
        <f t="shared" si="1"/>
        <v>113.75255774737627</v>
      </c>
      <c r="F22" s="112">
        <f t="shared" si="2"/>
        <v>134.06744225262372</v>
      </c>
      <c r="G22" s="65"/>
      <c r="H22" s="92">
        <v>19</v>
      </c>
      <c r="I22" s="105">
        <v>132.88</v>
      </c>
      <c r="J22" s="105">
        <v>20.769617232871799</v>
      </c>
      <c r="K22" s="85">
        <f t="shared" si="3"/>
        <v>15.325951079786298</v>
      </c>
      <c r="L22" s="105">
        <f t="shared" si="4"/>
        <v>117.5540489202137</v>
      </c>
      <c r="M22" s="112">
        <f t="shared" si="5"/>
        <v>148.2059510797863</v>
      </c>
      <c r="N22" s="65"/>
    </row>
    <row r="23" spans="1:17" x14ac:dyDescent="0.25">
      <c r="A23" s="92">
        <v>20</v>
      </c>
      <c r="B23" s="105">
        <v>129</v>
      </c>
      <c r="C23" s="105">
        <v>28.094483444263599</v>
      </c>
      <c r="D23" s="85">
        <f t="shared" si="0"/>
        <v>7.3295109830056244</v>
      </c>
      <c r="E23" s="105">
        <f t="shared" si="1"/>
        <v>121.67048901699438</v>
      </c>
      <c r="F23" s="112">
        <f t="shared" si="2"/>
        <v>136.32951098300563</v>
      </c>
      <c r="G23" s="65"/>
      <c r="H23" s="92">
        <v>20</v>
      </c>
      <c r="I23" s="105">
        <v>103.94</v>
      </c>
      <c r="J23" s="105">
        <v>47.149793212696103</v>
      </c>
      <c r="K23" s="85">
        <f t="shared" si="3"/>
        <v>34.791947107053403</v>
      </c>
      <c r="L23" s="105">
        <f t="shared" si="4"/>
        <v>69.148052892946595</v>
      </c>
      <c r="M23" s="112">
        <f t="shared" si="5"/>
        <v>138.7319471070534</v>
      </c>
      <c r="N23" s="65"/>
    </row>
    <row r="24" spans="1:17" x14ac:dyDescent="0.25">
      <c r="A24" s="92">
        <v>21</v>
      </c>
      <c r="B24" s="105">
        <v>134.00749999999999</v>
      </c>
      <c r="C24" s="105">
        <v>75.358790981577798</v>
      </c>
      <c r="D24" s="85">
        <f t="shared" si="0"/>
        <v>19.660197250513196</v>
      </c>
      <c r="E24" s="105">
        <f t="shared" si="1"/>
        <v>114.3473027494868</v>
      </c>
      <c r="F24" s="112">
        <f t="shared" si="2"/>
        <v>153.66769725051319</v>
      </c>
      <c r="G24" s="65"/>
      <c r="H24" s="92">
        <v>21</v>
      </c>
      <c r="I24" s="105">
        <v>106.82</v>
      </c>
      <c r="J24" s="105">
        <v>55.678694309403497</v>
      </c>
      <c r="K24" s="85">
        <f t="shared" si="3"/>
        <v>41.085443973504781</v>
      </c>
      <c r="L24" s="105">
        <f t="shared" si="4"/>
        <v>65.734556026495213</v>
      </c>
      <c r="M24" s="112">
        <f t="shared" si="5"/>
        <v>147.90544397350476</v>
      </c>
      <c r="N24" s="65"/>
    </row>
    <row r="25" spans="1:17" x14ac:dyDescent="0.25">
      <c r="A25" s="92">
        <v>22</v>
      </c>
      <c r="B25" s="105">
        <v>124.0975</v>
      </c>
      <c r="C25" s="105">
        <v>28.1674069467275</v>
      </c>
      <c r="D25" s="85">
        <f t="shared" si="0"/>
        <v>7.3485358429319083</v>
      </c>
      <c r="E25" s="105">
        <f t="shared" si="1"/>
        <v>116.74896415706809</v>
      </c>
      <c r="F25" s="112">
        <f t="shared" si="2"/>
        <v>131.44603584293191</v>
      </c>
      <c r="G25" s="65"/>
      <c r="H25" s="92">
        <v>22</v>
      </c>
      <c r="I25" s="105">
        <v>117.02</v>
      </c>
      <c r="J25" s="105">
        <v>39.055498972616</v>
      </c>
      <c r="K25" s="85">
        <f t="shared" si="3"/>
        <v>28.81914769732105</v>
      </c>
      <c r="L25" s="105">
        <f t="shared" si="4"/>
        <v>88.200852302678953</v>
      </c>
      <c r="M25" s="112">
        <f t="shared" si="5"/>
        <v>145.83914769732104</v>
      </c>
      <c r="N25" s="65"/>
    </row>
    <row r="26" spans="1:17" x14ac:dyDescent="0.25">
      <c r="A26" s="92">
        <v>23</v>
      </c>
      <c r="B26" s="105">
        <v>122.28749999999999</v>
      </c>
      <c r="C26" s="105">
        <v>29.548536234299899</v>
      </c>
      <c r="D26" s="85">
        <f t="shared" si="0"/>
        <v>7.7088557720132016</v>
      </c>
      <c r="E26" s="105">
        <f t="shared" si="1"/>
        <v>114.57864422798679</v>
      </c>
      <c r="F26" s="112">
        <f t="shared" si="2"/>
        <v>129.9963557720132</v>
      </c>
      <c r="G26" s="65"/>
      <c r="H26" s="92">
        <v>23</v>
      </c>
      <c r="I26" s="105">
        <v>113.14</v>
      </c>
      <c r="J26" s="105">
        <v>45.8542037331366</v>
      </c>
      <c r="K26" s="85">
        <f t="shared" si="3"/>
        <v>33.835928478467956</v>
      </c>
      <c r="L26" s="105">
        <f t="shared" si="4"/>
        <v>79.304071521532052</v>
      </c>
      <c r="M26" s="112">
        <f t="shared" si="5"/>
        <v>146.97592847846795</v>
      </c>
      <c r="N26" s="65"/>
    </row>
    <row r="27" spans="1:17" x14ac:dyDescent="0.25">
      <c r="A27" s="92">
        <v>24</v>
      </c>
      <c r="B27" s="105">
        <v>132.465</v>
      </c>
      <c r="C27" s="105">
        <v>72.290448885036099</v>
      </c>
      <c r="D27" s="85">
        <f t="shared" si="0"/>
        <v>18.859703903097234</v>
      </c>
      <c r="E27" s="105">
        <f t="shared" si="1"/>
        <v>113.60529609690278</v>
      </c>
      <c r="F27" s="112">
        <f t="shared" si="2"/>
        <v>151.32470390309723</v>
      </c>
      <c r="G27" s="65"/>
      <c r="H27" s="92">
        <v>24</v>
      </c>
      <c r="I27" s="105">
        <v>121.06</v>
      </c>
      <c r="J27" s="105">
        <v>33.1766936267014</v>
      </c>
      <c r="K27" s="85">
        <f t="shared" si="3"/>
        <v>24.481162931936158</v>
      </c>
      <c r="L27" s="105">
        <f t="shared" si="4"/>
        <v>96.578837068063848</v>
      </c>
      <c r="M27" s="112">
        <f t="shared" si="5"/>
        <v>145.54116293193616</v>
      </c>
      <c r="N27" s="65"/>
    </row>
    <row r="28" spans="1:17" x14ac:dyDescent="0.25">
      <c r="A28" s="92">
        <v>25</v>
      </c>
      <c r="B28" s="105">
        <v>120.51</v>
      </c>
      <c r="C28" s="105">
        <v>33.4627830007285</v>
      </c>
      <c r="D28" s="85">
        <f t="shared" si="0"/>
        <v>8.7300354182469384</v>
      </c>
      <c r="E28" s="105">
        <f t="shared" si="1"/>
        <v>111.77996458175306</v>
      </c>
      <c r="F28" s="112">
        <f t="shared" si="2"/>
        <v>129.24003541824695</v>
      </c>
      <c r="G28" s="65"/>
      <c r="H28" s="92">
        <v>25</v>
      </c>
      <c r="I28" s="105">
        <v>113.62</v>
      </c>
      <c r="J28" s="105">
        <v>51.939021939193204</v>
      </c>
      <c r="K28" s="85">
        <f t="shared" si="3"/>
        <v>38.325930634493346</v>
      </c>
      <c r="L28" s="105">
        <f t="shared" si="4"/>
        <v>75.294069365506658</v>
      </c>
      <c r="M28" s="112">
        <f t="shared" si="5"/>
        <v>151.94593063449335</v>
      </c>
      <c r="N28" s="65"/>
    </row>
    <row r="29" spans="1:17" x14ac:dyDescent="0.25">
      <c r="A29" s="92">
        <v>26</v>
      </c>
      <c r="B29" s="105">
        <v>126.08750000000001</v>
      </c>
      <c r="C29" s="105">
        <v>35.213591399213797</v>
      </c>
      <c r="D29" s="85">
        <f t="shared" si="0"/>
        <v>9.1868001568225708</v>
      </c>
      <c r="E29" s="105">
        <f t="shared" si="1"/>
        <v>116.90069984317743</v>
      </c>
      <c r="F29" s="112">
        <f t="shared" si="2"/>
        <v>135.27430015682256</v>
      </c>
      <c r="G29" s="65"/>
      <c r="H29" s="92">
        <v>26</v>
      </c>
      <c r="I29" s="105">
        <v>118.58</v>
      </c>
      <c r="J29" s="105">
        <v>25.908338426074401</v>
      </c>
      <c r="K29" s="85">
        <f t="shared" si="3"/>
        <v>19.117825948574847</v>
      </c>
      <c r="L29" s="105">
        <f t="shared" si="4"/>
        <v>99.462174051425151</v>
      </c>
      <c r="M29" s="112">
        <f t="shared" si="5"/>
        <v>137.69782594857486</v>
      </c>
      <c r="N29" s="65"/>
    </row>
    <row r="30" spans="1:17" x14ac:dyDescent="0.25">
      <c r="A30" s="92">
        <v>27</v>
      </c>
      <c r="B30" s="105">
        <v>119.29</v>
      </c>
      <c r="C30" s="105">
        <v>34.408770497933801</v>
      </c>
      <c r="D30" s="85">
        <f t="shared" si="0"/>
        <v>8.9768321164068396</v>
      </c>
      <c r="E30" s="105">
        <f t="shared" si="1"/>
        <v>110.31316788359317</v>
      </c>
      <c r="F30" s="112">
        <f t="shared" si="2"/>
        <v>128.26683211640685</v>
      </c>
      <c r="G30" s="65"/>
      <c r="H30" s="92">
        <v>27</v>
      </c>
      <c r="I30" s="105">
        <v>120.92</v>
      </c>
      <c r="J30" s="105">
        <v>28.0901584189196</v>
      </c>
      <c r="K30" s="85">
        <f t="shared" si="3"/>
        <v>20.727796228735937</v>
      </c>
      <c r="L30" s="105">
        <f t="shared" si="4"/>
        <v>100.19220377126406</v>
      </c>
      <c r="M30" s="112">
        <f t="shared" si="5"/>
        <v>141.64779622873593</v>
      </c>
      <c r="N30" s="65"/>
    </row>
    <row r="31" spans="1:17" x14ac:dyDescent="0.25">
      <c r="A31" s="92">
        <v>28</v>
      </c>
      <c r="B31" s="105">
        <v>128.785</v>
      </c>
      <c r="C31" s="105">
        <v>29.108660707856899</v>
      </c>
      <c r="D31" s="85">
        <f t="shared" si="0"/>
        <v>7.594097566594848</v>
      </c>
      <c r="E31" s="105">
        <f t="shared" si="1"/>
        <v>121.19090243340514</v>
      </c>
      <c r="F31" s="112">
        <f t="shared" si="2"/>
        <v>136.37909756659485</v>
      </c>
      <c r="G31" s="65"/>
      <c r="H31" s="92">
        <v>28</v>
      </c>
      <c r="I31" s="105">
        <v>148.74</v>
      </c>
      <c r="J31" s="105">
        <v>14.249140324945699</v>
      </c>
      <c r="K31" s="85">
        <f t="shared" si="3"/>
        <v>10.514475307878968</v>
      </c>
      <c r="L31" s="105">
        <f t="shared" si="4"/>
        <v>138.22552469212104</v>
      </c>
      <c r="M31" s="112">
        <f t="shared" si="5"/>
        <v>159.25447530787898</v>
      </c>
      <c r="N31" s="65"/>
    </row>
    <row r="32" spans="1:17" x14ac:dyDescent="0.25">
      <c r="A32" s="92">
        <v>29</v>
      </c>
      <c r="B32" s="105">
        <v>124.71</v>
      </c>
      <c r="C32" s="105">
        <v>34.513496431069399</v>
      </c>
      <c r="D32" s="85">
        <f t="shared" si="0"/>
        <v>9.0041538459074264</v>
      </c>
      <c r="E32" s="105">
        <f t="shared" si="1"/>
        <v>115.70584615409257</v>
      </c>
      <c r="F32" s="112">
        <f t="shared" si="2"/>
        <v>133.71415384590742</v>
      </c>
      <c r="G32" s="65"/>
      <c r="H32" s="92">
        <v>29</v>
      </c>
      <c r="I32" s="105">
        <v>120.04</v>
      </c>
      <c r="J32" s="105">
        <v>15.6985031133544</v>
      </c>
      <c r="K32" s="85">
        <f t="shared" si="3"/>
        <v>11.583963635129333</v>
      </c>
      <c r="L32" s="105">
        <f t="shared" si="4"/>
        <v>108.45603636487067</v>
      </c>
      <c r="M32" s="112">
        <f t="shared" si="5"/>
        <v>131.62396363512934</v>
      </c>
      <c r="N32" s="65"/>
    </row>
    <row r="33" spans="1:14" x14ac:dyDescent="0.25">
      <c r="A33" s="92">
        <v>30</v>
      </c>
      <c r="B33" s="105">
        <v>124.47750000000001</v>
      </c>
      <c r="C33" s="105">
        <v>38.136377999530502</v>
      </c>
      <c r="D33" s="85">
        <f t="shared" si="0"/>
        <v>9.9493198354813046</v>
      </c>
      <c r="E33" s="105">
        <f t="shared" si="1"/>
        <v>114.5281801645187</v>
      </c>
      <c r="F33" s="112">
        <f t="shared" si="2"/>
        <v>134.4268198354813</v>
      </c>
      <c r="G33" s="65"/>
      <c r="H33" s="92">
        <v>30</v>
      </c>
      <c r="I33" s="105">
        <v>128.04</v>
      </c>
      <c r="J33" s="105">
        <v>33.531373368831701</v>
      </c>
      <c r="K33" s="85">
        <f t="shared" si="3"/>
        <v>24.742881976439154</v>
      </c>
      <c r="L33" s="105">
        <f t="shared" si="4"/>
        <v>103.29711802356084</v>
      </c>
      <c r="M33" s="112">
        <f t="shared" si="5"/>
        <v>152.78288197643914</v>
      </c>
      <c r="N33" s="65"/>
    </row>
    <row r="34" spans="1:14" x14ac:dyDescent="0.25">
      <c r="A34" s="92">
        <v>31</v>
      </c>
      <c r="B34" s="105">
        <v>112.80249999999999</v>
      </c>
      <c r="C34" s="105">
        <v>39.7114689078673</v>
      </c>
      <c r="D34" s="85">
        <f t="shared" si="0"/>
        <v>10.360242005835145</v>
      </c>
      <c r="E34" s="105">
        <f t="shared" si="1"/>
        <v>102.44225799416485</v>
      </c>
      <c r="F34" s="112">
        <f t="shared" si="2"/>
        <v>123.16274200583514</v>
      </c>
      <c r="G34" s="65"/>
      <c r="H34" s="92">
        <v>31</v>
      </c>
      <c r="I34" s="105">
        <v>128.02000000000001</v>
      </c>
      <c r="J34" s="105">
        <v>20.505048158929</v>
      </c>
      <c r="K34" s="85">
        <f t="shared" si="3"/>
        <v>15.130724916539808</v>
      </c>
      <c r="L34" s="105">
        <f t="shared" si="4"/>
        <v>112.88927508346021</v>
      </c>
      <c r="M34" s="112">
        <f t="shared" si="5"/>
        <v>143.15072491653982</v>
      </c>
      <c r="N34" s="65"/>
    </row>
    <row r="35" spans="1:14" x14ac:dyDescent="0.25">
      <c r="A35" s="92">
        <v>32</v>
      </c>
      <c r="B35" s="105">
        <v>123.7675</v>
      </c>
      <c r="C35" s="105">
        <v>36.206702789995603</v>
      </c>
      <c r="D35" s="85">
        <f t="shared" si="0"/>
        <v>9.4458909089456355</v>
      </c>
      <c r="E35" s="105">
        <f t="shared" si="1"/>
        <v>114.32160909105437</v>
      </c>
      <c r="F35" s="112">
        <f t="shared" si="2"/>
        <v>133.21339090894563</v>
      </c>
      <c r="G35" s="65"/>
      <c r="H35" s="92">
        <v>32</v>
      </c>
      <c r="I35" s="105">
        <v>139.6</v>
      </c>
      <c r="J35" s="105">
        <v>13.544556101991599</v>
      </c>
      <c r="K35" s="85">
        <f t="shared" si="3"/>
        <v>9.9945608958072203</v>
      </c>
      <c r="L35" s="105">
        <f t="shared" si="4"/>
        <v>129.60543910419278</v>
      </c>
      <c r="M35" s="112">
        <f t="shared" si="5"/>
        <v>149.59456089580721</v>
      </c>
      <c r="N35" s="65"/>
    </row>
    <row r="36" spans="1:14" x14ac:dyDescent="0.25">
      <c r="A36" s="92">
        <v>33</v>
      </c>
      <c r="B36" s="105">
        <v>129.62</v>
      </c>
      <c r="C36" s="105">
        <v>27.6143793831754</v>
      </c>
      <c r="D36" s="85">
        <f t="shared" si="0"/>
        <v>7.2042576393834619</v>
      </c>
      <c r="E36" s="105">
        <f t="shared" si="1"/>
        <v>122.41574236061655</v>
      </c>
      <c r="F36" s="112">
        <f t="shared" si="2"/>
        <v>136.82425763938346</v>
      </c>
      <c r="G36" s="65"/>
      <c r="H36" s="92">
        <v>33</v>
      </c>
      <c r="I36" s="105">
        <v>124.76</v>
      </c>
      <c r="J36" s="105">
        <v>22.582138959806301</v>
      </c>
      <c r="K36" s="85">
        <f t="shared" si="3"/>
        <v>16.663415271186178</v>
      </c>
      <c r="L36" s="105">
        <f t="shared" si="4"/>
        <v>108.09658472881382</v>
      </c>
      <c r="M36" s="112">
        <f t="shared" si="5"/>
        <v>141.42341527118617</v>
      </c>
      <c r="N36" s="65"/>
    </row>
    <row r="37" spans="1:14" x14ac:dyDescent="0.25">
      <c r="A37" s="92">
        <v>34</v>
      </c>
      <c r="B37" s="105">
        <v>124.16500000000001</v>
      </c>
      <c r="C37" s="105">
        <v>32.0569329274959</v>
      </c>
      <c r="D37" s="85">
        <f t="shared" si="0"/>
        <v>8.3632661351362536</v>
      </c>
      <c r="E37" s="105">
        <f t="shared" si="1"/>
        <v>115.80173386486375</v>
      </c>
      <c r="F37" s="112">
        <f t="shared" si="2"/>
        <v>132.52826613513625</v>
      </c>
      <c r="G37" s="65"/>
      <c r="H37" s="92">
        <v>34</v>
      </c>
      <c r="I37" s="105">
        <v>113.88</v>
      </c>
      <c r="J37" s="105">
        <v>16.796190044173699</v>
      </c>
      <c r="K37" s="85">
        <f t="shared" si="3"/>
        <v>12.393949491586602</v>
      </c>
      <c r="L37" s="105">
        <f t="shared" si="4"/>
        <v>101.4860505084134</v>
      </c>
      <c r="M37" s="112">
        <f t="shared" si="5"/>
        <v>126.27394949158659</v>
      </c>
      <c r="N37" s="65"/>
    </row>
    <row r="38" spans="1:14" x14ac:dyDescent="0.25">
      <c r="A38" s="92">
        <v>35</v>
      </c>
      <c r="B38" s="105">
        <v>128.48249999999999</v>
      </c>
      <c r="C38" s="105">
        <v>28.924817553665299</v>
      </c>
      <c r="D38" s="85">
        <f t="shared" si="0"/>
        <v>7.5461351108881622</v>
      </c>
      <c r="E38" s="105">
        <f t="shared" si="1"/>
        <v>120.93636488911183</v>
      </c>
      <c r="F38" s="112">
        <f t="shared" si="2"/>
        <v>136.02863511088816</v>
      </c>
      <c r="G38" s="65"/>
      <c r="H38" s="92">
        <v>35</v>
      </c>
      <c r="I38" s="105">
        <v>124.2</v>
      </c>
      <c r="J38" s="105">
        <v>29.482198018465301</v>
      </c>
      <c r="K38" s="85">
        <f t="shared" si="3"/>
        <v>21.754985635481344</v>
      </c>
      <c r="L38" s="105">
        <f t="shared" si="4"/>
        <v>102.44501436451866</v>
      </c>
      <c r="M38" s="112">
        <f t="shared" si="5"/>
        <v>145.95498563548134</v>
      </c>
      <c r="N38" s="65"/>
    </row>
    <row r="39" spans="1:14" x14ac:dyDescent="0.25">
      <c r="A39" s="92">
        <v>36</v>
      </c>
      <c r="B39" s="105">
        <v>118.16</v>
      </c>
      <c r="C39" s="105">
        <v>36.720774529566803</v>
      </c>
      <c r="D39" s="85">
        <f t="shared" si="0"/>
        <v>9.5800060091116528</v>
      </c>
      <c r="E39" s="105">
        <f t="shared" si="1"/>
        <v>108.57999399088834</v>
      </c>
      <c r="F39" s="112">
        <f t="shared" si="2"/>
        <v>127.74000600911165</v>
      </c>
      <c r="G39" s="65"/>
      <c r="H39" s="92">
        <v>36</v>
      </c>
      <c r="I39" s="105">
        <v>96.2</v>
      </c>
      <c r="J39" s="105">
        <v>39.108950382233502</v>
      </c>
      <c r="K39" s="85">
        <f t="shared" si="3"/>
        <v>28.858589622502357</v>
      </c>
      <c r="L39" s="105">
        <f t="shared" si="4"/>
        <v>67.341410377497652</v>
      </c>
      <c r="M39" s="112">
        <f t="shared" si="5"/>
        <v>125.05858962250235</v>
      </c>
      <c r="N39" s="65"/>
    </row>
    <row r="40" spans="1:14" x14ac:dyDescent="0.25">
      <c r="A40" s="92">
        <v>37</v>
      </c>
      <c r="B40" s="105">
        <v>116.66500000000001</v>
      </c>
      <c r="C40" s="105">
        <v>37.547232135347201</v>
      </c>
      <c r="D40" s="85">
        <f t="shared" si="0"/>
        <v>9.7956188040780887</v>
      </c>
      <c r="E40" s="105">
        <f t="shared" si="1"/>
        <v>106.86938119592192</v>
      </c>
      <c r="F40" s="112">
        <f t="shared" si="2"/>
        <v>126.46061880407809</v>
      </c>
      <c r="G40" s="65"/>
      <c r="H40" s="92">
        <v>37</v>
      </c>
      <c r="I40" s="105">
        <v>115.74</v>
      </c>
      <c r="J40" s="105">
        <v>27.582204407914801</v>
      </c>
      <c r="K40" s="85">
        <f t="shared" si="3"/>
        <v>20.352975728379306</v>
      </c>
      <c r="L40" s="105">
        <f t="shared" si="4"/>
        <v>95.387024271620689</v>
      </c>
      <c r="M40" s="112">
        <f t="shared" si="5"/>
        <v>136.09297572837932</v>
      </c>
      <c r="N40" s="65"/>
    </row>
    <row r="41" spans="1:14" x14ac:dyDescent="0.25">
      <c r="A41" s="92">
        <v>38</v>
      </c>
      <c r="B41" s="105">
        <v>130.59</v>
      </c>
      <c r="C41" s="105">
        <v>43.852332628072098</v>
      </c>
      <c r="D41" s="85">
        <f t="shared" si="0"/>
        <v>11.440543274822087</v>
      </c>
      <c r="E41" s="105">
        <f t="shared" si="1"/>
        <v>119.14945672517791</v>
      </c>
      <c r="F41" s="112">
        <f t="shared" si="2"/>
        <v>142.03054327482209</v>
      </c>
      <c r="G41" s="65"/>
      <c r="H41" s="92">
        <v>38</v>
      </c>
      <c r="I41" s="105">
        <v>132.78</v>
      </c>
      <c r="J41" s="105">
        <v>17.2080504415813</v>
      </c>
      <c r="K41" s="85">
        <f t="shared" si="3"/>
        <v>12.697862280714949</v>
      </c>
      <c r="L41" s="105">
        <f t="shared" si="4"/>
        <v>120.08213771928506</v>
      </c>
      <c r="M41" s="112">
        <f t="shared" si="5"/>
        <v>145.47786228071496</v>
      </c>
      <c r="N41" s="65"/>
    </row>
    <row r="42" spans="1:14" x14ac:dyDescent="0.25">
      <c r="A42" s="92">
        <v>39</v>
      </c>
      <c r="B42" s="105">
        <v>136.44999999999999</v>
      </c>
      <c r="C42" s="105">
        <v>94.750536159771201</v>
      </c>
      <c r="D42" s="85">
        <f t="shared" si="0"/>
        <v>24.719269062429202</v>
      </c>
      <c r="E42" s="105">
        <f t="shared" si="1"/>
        <v>111.73073093757078</v>
      </c>
      <c r="F42" s="112">
        <f t="shared" si="2"/>
        <v>161.16926906242918</v>
      </c>
      <c r="G42" s="65"/>
      <c r="H42" s="92">
        <v>39</v>
      </c>
      <c r="I42" s="105">
        <v>107.3</v>
      </c>
      <c r="J42" s="105">
        <v>36.949627873633602</v>
      </c>
      <c r="K42" s="85">
        <f t="shared" si="3"/>
        <v>27.265220290692692</v>
      </c>
      <c r="L42" s="105">
        <f t="shared" si="4"/>
        <v>80.034779709307301</v>
      </c>
      <c r="M42" s="112">
        <f t="shared" si="5"/>
        <v>134.56522029069268</v>
      </c>
      <c r="N42" s="65"/>
    </row>
    <row r="43" spans="1:14" x14ac:dyDescent="0.25">
      <c r="A43" s="92">
        <v>40</v>
      </c>
      <c r="B43" s="105">
        <v>131.66749999999999</v>
      </c>
      <c r="C43" s="105">
        <v>33.698523040753699</v>
      </c>
      <c r="D43" s="85">
        <f t="shared" si="0"/>
        <v>8.7915371438766972</v>
      </c>
      <c r="E43" s="105">
        <f t="shared" si="1"/>
        <v>122.87596285612329</v>
      </c>
      <c r="F43" s="112">
        <f t="shared" si="2"/>
        <v>140.45903714387669</v>
      </c>
      <c r="G43" s="65"/>
      <c r="H43" s="92">
        <v>40</v>
      </c>
      <c r="I43" s="105">
        <v>118.5</v>
      </c>
      <c r="J43" s="105">
        <v>16.8517061450762</v>
      </c>
      <c r="K43" s="85">
        <f t="shared" si="3"/>
        <v>12.434914957489633</v>
      </c>
      <c r="L43" s="105">
        <f t="shared" si="4"/>
        <v>106.06508504251036</v>
      </c>
      <c r="M43" s="112">
        <f t="shared" si="5"/>
        <v>130.93491495748964</v>
      </c>
      <c r="N43" s="65"/>
    </row>
    <row r="44" spans="1:14" x14ac:dyDescent="0.25">
      <c r="A44" s="92">
        <v>41</v>
      </c>
      <c r="B44" s="105">
        <v>113.97</v>
      </c>
      <c r="C44" s="105">
        <v>37.443743786084603</v>
      </c>
      <c r="D44" s="85">
        <f t="shared" si="0"/>
        <v>9.768619945243822</v>
      </c>
      <c r="E44" s="105">
        <f t="shared" si="1"/>
        <v>104.20138005475617</v>
      </c>
      <c r="F44" s="112">
        <f t="shared" si="2"/>
        <v>123.73861994524383</v>
      </c>
      <c r="G44" s="65"/>
      <c r="H44" s="92">
        <v>41</v>
      </c>
      <c r="I44" s="105">
        <v>123.28</v>
      </c>
      <c r="J44" s="105">
        <v>31.7329009074179</v>
      </c>
      <c r="K44" s="85">
        <f t="shared" si="3"/>
        <v>23.415784772242887</v>
      </c>
      <c r="L44" s="105">
        <f t="shared" si="4"/>
        <v>99.864215227757114</v>
      </c>
      <c r="M44" s="112">
        <f t="shared" si="5"/>
        <v>146.69578477224289</v>
      </c>
      <c r="N44" s="65"/>
    </row>
    <row r="45" spans="1:14" x14ac:dyDescent="0.25">
      <c r="A45" s="92">
        <v>42</v>
      </c>
      <c r="B45" s="105">
        <v>130.55250000000001</v>
      </c>
      <c r="C45" s="105">
        <v>73.751234626780104</v>
      </c>
      <c r="D45" s="85">
        <f t="shared" si="0"/>
        <v>19.240805237783523</v>
      </c>
      <c r="E45" s="105">
        <f t="shared" si="1"/>
        <v>111.31169476221649</v>
      </c>
      <c r="F45" s="112">
        <f t="shared" si="2"/>
        <v>149.79330523778353</v>
      </c>
      <c r="G45" s="65"/>
      <c r="H45" s="92">
        <v>42</v>
      </c>
      <c r="I45" s="105">
        <v>110.48</v>
      </c>
      <c r="J45" s="105">
        <v>22.230542053670099</v>
      </c>
      <c r="K45" s="85">
        <f t="shared" si="3"/>
        <v>16.403971058862457</v>
      </c>
      <c r="L45" s="105">
        <f t="shared" si="4"/>
        <v>94.076028941137551</v>
      </c>
      <c r="M45" s="112">
        <f t="shared" si="5"/>
        <v>126.88397105886246</v>
      </c>
      <c r="N45" s="65"/>
    </row>
    <row r="46" spans="1:14" x14ac:dyDescent="0.25">
      <c r="A46" s="92">
        <v>43</v>
      </c>
      <c r="B46" s="105">
        <v>122.23</v>
      </c>
      <c r="C46" s="105">
        <v>28.979658648517699</v>
      </c>
      <c r="D46" s="85">
        <f t="shared" si="0"/>
        <v>7.5604424893398123</v>
      </c>
      <c r="E46" s="105">
        <f t="shared" si="1"/>
        <v>114.6695575106602</v>
      </c>
      <c r="F46" s="112">
        <f t="shared" si="2"/>
        <v>129.79044248933982</v>
      </c>
      <c r="G46" s="65"/>
      <c r="H46" s="92">
        <v>43</v>
      </c>
      <c r="I46" s="105">
        <v>110.66</v>
      </c>
      <c r="J46" s="105">
        <v>44.531146403388199</v>
      </c>
      <c r="K46" s="85">
        <f t="shared" si="3"/>
        <v>32.859641256410519</v>
      </c>
      <c r="L46" s="105">
        <f t="shared" si="4"/>
        <v>77.80035874358947</v>
      </c>
      <c r="M46" s="112">
        <f t="shared" si="5"/>
        <v>143.51964125641052</v>
      </c>
      <c r="N46" s="65"/>
    </row>
    <row r="47" spans="1:14" x14ac:dyDescent="0.25">
      <c r="A47" s="92">
        <v>44</v>
      </c>
      <c r="B47" s="105">
        <v>119.0175</v>
      </c>
      <c r="C47" s="105">
        <v>35.022885466652497</v>
      </c>
      <c r="D47" s="85">
        <f t="shared" si="0"/>
        <v>9.1370472852310556</v>
      </c>
      <c r="E47" s="105">
        <f t="shared" si="1"/>
        <v>109.88045271476895</v>
      </c>
      <c r="F47" s="112">
        <f t="shared" si="2"/>
        <v>128.15454728523105</v>
      </c>
      <c r="G47" s="65"/>
      <c r="H47" s="92">
        <v>44</v>
      </c>
      <c r="I47" s="105">
        <v>99</v>
      </c>
      <c r="J47" s="105">
        <v>26.2561421385549</v>
      </c>
      <c r="K47" s="85">
        <f t="shared" si="3"/>
        <v>19.374471154072797</v>
      </c>
      <c r="L47" s="105">
        <f t="shared" si="4"/>
        <v>79.625528845927207</v>
      </c>
      <c r="M47" s="112">
        <f t="shared" si="5"/>
        <v>118.37447115407279</v>
      </c>
      <c r="N47" s="65"/>
    </row>
    <row r="48" spans="1:14" x14ac:dyDescent="0.25">
      <c r="A48" s="92">
        <v>45</v>
      </c>
      <c r="B48" s="105">
        <v>122.93</v>
      </c>
      <c r="C48" s="105">
        <v>26.5412132352686</v>
      </c>
      <c r="D48" s="85">
        <f t="shared" si="0"/>
        <v>6.9242815692315531</v>
      </c>
      <c r="E48" s="105">
        <f t="shared" si="1"/>
        <v>116.00571843076845</v>
      </c>
      <c r="F48" s="112">
        <f t="shared" si="2"/>
        <v>129.85428156923155</v>
      </c>
      <c r="G48" s="65"/>
      <c r="H48" s="92">
        <v>45</v>
      </c>
      <c r="I48" s="105">
        <v>143.24</v>
      </c>
      <c r="J48" s="105">
        <v>7.9103097284495698</v>
      </c>
      <c r="K48" s="85">
        <f t="shared" si="3"/>
        <v>5.8370367910440759</v>
      </c>
      <c r="L48" s="105">
        <f t="shared" si="4"/>
        <v>137.40296320895592</v>
      </c>
      <c r="M48" s="112">
        <f t="shared" si="5"/>
        <v>149.07703679104409</v>
      </c>
      <c r="N48" s="65"/>
    </row>
    <row r="49" spans="1:14" x14ac:dyDescent="0.25">
      <c r="A49" s="92">
        <v>46</v>
      </c>
      <c r="B49" s="105">
        <v>108.685</v>
      </c>
      <c r="C49" s="105">
        <v>36.9339295749336</v>
      </c>
      <c r="D49" s="85">
        <f t="shared" si="0"/>
        <v>9.6356155827561896</v>
      </c>
      <c r="E49" s="105">
        <f t="shared" si="1"/>
        <v>99.049384417243814</v>
      </c>
      <c r="F49" s="112">
        <f t="shared" si="2"/>
        <v>118.32061558275619</v>
      </c>
      <c r="G49" s="65"/>
      <c r="H49" s="92">
        <v>46</v>
      </c>
      <c r="I49" s="105">
        <v>116.04</v>
      </c>
      <c r="J49" s="105">
        <v>8.5590887365420905</v>
      </c>
      <c r="K49" s="85">
        <f t="shared" si="3"/>
        <v>6.3157723993190968</v>
      </c>
      <c r="L49" s="105">
        <f t="shared" si="4"/>
        <v>109.7242276006809</v>
      </c>
      <c r="M49" s="112">
        <f t="shared" si="5"/>
        <v>122.35577239931911</v>
      </c>
      <c r="N49" s="65"/>
    </row>
    <row r="50" spans="1:14" x14ac:dyDescent="0.25">
      <c r="A50" s="92">
        <v>47</v>
      </c>
      <c r="B50" s="105">
        <v>128.035</v>
      </c>
      <c r="C50" s="105">
        <v>35.408904790483703</v>
      </c>
      <c r="D50" s="85">
        <f t="shared" si="0"/>
        <v>9.2377550586729953</v>
      </c>
      <c r="E50" s="105">
        <f t="shared" si="1"/>
        <v>118.79724494132699</v>
      </c>
      <c r="F50" s="112">
        <f t="shared" si="2"/>
        <v>137.272755058673</v>
      </c>
      <c r="G50" s="65"/>
      <c r="H50" s="92">
        <v>47</v>
      </c>
      <c r="I50" s="105">
        <v>122.1</v>
      </c>
      <c r="J50" s="105">
        <v>52.067360217318502</v>
      </c>
      <c r="K50" s="85">
        <f t="shared" si="3"/>
        <v>38.420631762114489</v>
      </c>
      <c r="L50" s="105">
        <f t="shared" si="4"/>
        <v>83.679368237885512</v>
      </c>
      <c r="M50" s="112">
        <f t="shared" si="5"/>
        <v>160.52063176211448</v>
      </c>
      <c r="N50" s="65"/>
    </row>
    <row r="51" spans="1:14" x14ac:dyDescent="0.25">
      <c r="A51" s="92">
        <v>48</v>
      </c>
      <c r="B51" s="105">
        <v>125.6375</v>
      </c>
      <c r="C51" s="105">
        <v>27.516435065573798</v>
      </c>
      <c r="D51" s="85">
        <f t="shared" si="0"/>
        <v>7.1787051513653726</v>
      </c>
      <c r="E51" s="105">
        <f t="shared" si="1"/>
        <v>118.45879484863462</v>
      </c>
      <c r="F51" s="112">
        <f t="shared" si="2"/>
        <v>132.81620515136538</v>
      </c>
      <c r="G51" s="65"/>
      <c r="H51" s="92">
        <v>48</v>
      </c>
      <c r="I51" s="105">
        <v>139.18</v>
      </c>
      <c r="J51" s="105">
        <v>21.515506036344899</v>
      </c>
      <c r="K51" s="85">
        <f t="shared" si="3"/>
        <v>15.876344242299503</v>
      </c>
      <c r="L51" s="105">
        <f t="shared" si="4"/>
        <v>123.30365575770051</v>
      </c>
      <c r="M51" s="112">
        <f t="shared" si="5"/>
        <v>155.0563442422995</v>
      </c>
      <c r="N51" s="65"/>
    </row>
    <row r="52" spans="1:14" x14ac:dyDescent="0.25">
      <c r="A52" s="92">
        <v>49</v>
      </c>
      <c r="B52" s="106">
        <v>137.36750000000001</v>
      </c>
      <c r="C52" s="89">
        <v>96.760090277514806</v>
      </c>
      <c r="D52" s="85">
        <f t="shared" si="0"/>
        <v>25.243537430138002</v>
      </c>
      <c r="E52" s="105">
        <f t="shared" si="1"/>
        <v>112.123962569862</v>
      </c>
      <c r="F52" s="112">
        <f t="shared" si="2"/>
        <v>162.611037430138</v>
      </c>
      <c r="G52" s="65"/>
      <c r="H52" s="92">
        <v>49</v>
      </c>
      <c r="I52" s="106">
        <v>127.68</v>
      </c>
      <c r="J52" s="89">
        <v>35.101310516845302</v>
      </c>
      <c r="K52" s="85">
        <f t="shared" si="3"/>
        <v>25.90134241694814</v>
      </c>
      <c r="L52" s="105">
        <f t="shared" si="4"/>
        <v>101.77865758305187</v>
      </c>
      <c r="M52" s="112">
        <f t="shared" si="5"/>
        <v>153.58134241694813</v>
      </c>
      <c r="N52" s="65"/>
    </row>
    <row r="53" spans="1:14" ht="15.75" thickBot="1" x14ac:dyDescent="0.3">
      <c r="A53" s="93">
        <v>50</v>
      </c>
      <c r="B53" s="113">
        <v>132.7525</v>
      </c>
      <c r="C53" s="102">
        <v>27.9321612950983</v>
      </c>
      <c r="D53" s="87">
        <f t="shared" si="0"/>
        <v>7.2871630972560091</v>
      </c>
      <c r="E53" s="114">
        <f t="shared" ref="E53" si="6">B53-D53</f>
        <v>125.46533690274399</v>
      </c>
      <c r="F53" s="115">
        <f t="shared" ref="F53" si="7">B53+D53</f>
        <v>140.03966309725601</v>
      </c>
      <c r="G53" s="65"/>
      <c r="H53" s="93">
        <v>50</v>
      </c>
      <c r="I53" s="113">
        <v>133.30000000000001</v>
      </c>
      <c r="J53" s="102">
        <v>11.9540788018149</v>
      </c>
      <c r="K53" s="87">
        <f t="shared" si="3"/>
        <v>8.8209438270516252</v>
      </c>
      <c r="L53" s="114">
        <f t="shared" si="4"/>
        <v>124.47905617294839</v>
      </c>
      <c r="M53" s="115">
        <f t="shared" si="5"/>
        <v>142.12094382705163</v>
      </c>
      <c r="N53" s="65"/>
    </row>
    <row r="54" spans="1:14" ht="15.75" thickTop="1" x14ac:dyDescent="0.25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19" workbookViewId="0">
      <selection activeCell="C59" sqref="C59"/>
    </sheetView>
  </sheetViews>
  <sheetFormatPr defaultRowHeight="15" x14ac:dyDescent="0.25"/>
  <cols>
    <col min="1" max="1" width="28.85546875" customWidth="1"/>
    <col min="2" max="2" width="14.42578125" customWidth="1"/>
    <col min="3" max="3" width="15.28515625" customWidth="1"/>
    <col min="4" max="4" width="12.42578125" customWidth="1"/>
  </cols>
  <sheetData>
    <row r="1" spans="1:10" x14ac:dyDescent="0.25">
      <c r="A1" s="49" t="s">
        <v>900</v>
      </c>
    </row>
    <row r="2" spans="1:10" ht="45" x14ac:dyDescent="0.25">
      <c r="A2" s="49" t="s">
        <v>808</v>
      </c>
      <c r="B2" s="68" t="s">
        <v>897</v>
      </c>
      <c r="C2" s="68" t="s">
        <v>898</v>
      </c>
      <c r="D2" s="68" t="s">
        <v>807</v>
      </c>
      <c r="E2" s="68"/>
      <c r="J2" s="49"/>
    </row>
    <row r="3" spans="1:10" x14ac:dyDescent="0.25">
      <c r="A3" t="s">
        <v>804</v>
      </c>
      <c r="B3" s="65">
        <v>55564</v>
      </c>
      <c r="C3" s="65">
        <v>100</v>
      </c>
      <c r="D3" s="65">
        <v>0.14000000000000001</v>
      </c>
    </row>
    <row r="4" spans="1:10" x14ac:dyDescent="0.25">
      <c r="A4" t="s">
        <v>805</v>
      </c>
      <c r="B4" s="65">
        <v>12311</v>
      </c>
      <c r="C4" s="65">
        <v>196</v>
      </c>
      <c r="D4" s="65">
        <v>0.28000000000000003</v>
      </c>
    </row>
    <row r="5" spans="1:10" x14ac:dyDescent="0.25">
      <c r="A5" t="s">
        <v>806</v>
      </c>
      <c r="B5" s="65">
        <v>18873</v>
      </c>
      <c r="C5" s="65">
        <v>395</v>
      </c>
      <c r="D5" s="65">
        <v>0.56999999999999995</v>
      </c>
    </row>
    <row r="6" spans="1:10" x14ac:dyDescent="0.25">
      <c r="A6" s="49" t="s">
        <v>812</v>
      </c>
      <c r="B6" s="84">
        <f>SUM(B3:B5)</f>
        <v>86748</v>
      </c>
      <c r="C6" s="65">
        <f>SUM(C3:C5)</f>
        <v>691</v>
      </c>
      <c r="D6" s="65">
        <f>SUM(D3:D5)</f>
        <v>0.99</v>
      </c>
    </row>
    <row r="7" spans="1:10" x14ac:dyDescent="0.25">
      <c r="A7" s="49"/>
      <c r="B7" s="84"/>
      <c r="C7" s="65"/>
      <c r="D7" s="65"/>
    </row>
    <row r="8" spans="1:10" x14ac:dyDescent="0.25">
      <c r="A8" s="49" t="s">
        <v>819</v>
      </c>
    </row>
    <row r="9" spans="1:10" ht="90" x14ac:dyDescent="0.25">
      <c r="A9" s="83" t="s">
        <v>804</v>
      </c>
      <c r="B9" s="68" t="s">
        <v>899</v>
      </c>
      <c r="C9" s="68" t="s">
        <v>901</v>
      </c>
      <c r="E9" s="65"/>
      <c r="F9" s="82"/>
      <c r="G9" s="65"/>
      <c r="H9" s="65"/>
    </row>
    <row r="10" spans="1:10" x14ac:dyDescent="0.25">
      <c r="A10" s="65">
        <v>83155594</v>
      </c>
      <c r="B10" s="65">
        <v>6</v>
      </c>
      <c r="C10" s="65" t="s">
        <v>902</v>
      </c>
      <c r="E10" s="65"/>
      <c r="F10" s="82"/>
      <c r="G10" s="65"/>
      <c r="H10" s="65"/>
    </row>
    <row r="11" spans="1:10" x14ac:dyDescent="0.25">
      <c r="A11" s="65">
        <v>60603717</v>
      </c>
      <c r="B11" s="65">
        <v>69</v>
      </c>
      <c r="C11" s="65" t="s">
        <v>902</v>
      </c>
      <c r="E11" s="65"/>
      <c r="F11" s="82"/>
      <c r="G11" s="65"/>
      <c r="H11" s="65"/>
    </row>
    <row r="12" spans="1:10" x14ac:dyDescent="0.25">
      <c r="A12" s="65">
        <v>83155787</v>
      </c>
      <c r="B12" s="65">
        <v>145</v>
      </c>
      <c r="C12" s="65" t="s">
        <v>903</v>
      </c>
      <c r="E12" s="65"/>
      <c r="F12" s="82"/>
      <c r="G12" s="65"/>
      <c r="H12" s="65"/>
    </row>
    <row r="13" spans="1:10" x14ac:dyDescent="0.25">
      <c r="A13" s="65">
        <v>51012028</v>
      </c>
      <c r="B13" s="65">
        <v>120</v>
      </c>
      <c r="C13" s="65" t="s">
        <v>903</v>
      </c>
      <c r="E13" s="65"/>
      <c r="F13" s="82"/>
      <c r="G13" s="65"/>
      <c r="H13" s="65"/>
    </row>
    <row r="14" spans="1:10" x14ac:dyDescent="0.25">
      <c r="A14" s="65">
        <v>70151417</v>
      </c>
      <c r="B14" s="65">
        <v>82</v>
      </c>
      <c r="C14" s="65" t="s">
        <v>903</v>
      </c>
      <c r="E14" s="65"/>
      <c r="F14" s="82"/>
      <c r="G14" s="65"/>
      <c r="H14" s="65"/>
    </row>
    <row r="15" spans="1:10" x14ac:dyDescent="0.25">
      <c r="A15" s="65">
        <v>83214865</v>
      </c>
      <c r="B15" s="65">
        <v>177</v>
      </c>
      <c r="C15" s="65" t="s">
        <v>903</v>
      </c>
      <c r="E15" s="65"/>
      <c r="F15" s="82"/>
      <c r="G15" s="65"/>
      <c r="H15" s="65"/>
    </row>
    <row r="16" spans="1:10" x14ac:dyDescent="0.25">
      <c r="A16" s="65">
        <v>60603774</v>
      </c>
      <c r="B16" s="65">
        <v>70</v>
      </c>
      <c r="C16" s="65" t="s">
        <v>903</v>
      </c>
      <c r="F16" s="82"/>
      <c r="G16" s="65"/>
      <c r="H16" s="65"/>
    </row>
    <row r="17" spans="1:8" x14ac:dyDescent="0.25">
      <c r="A17" s="83" t="s">
        <v>805</v>
      </c>
      <c r="B17" s="65"/>
      <c r="C17" s="65"/>
      <c r="F17" s="82"/>
      <c r="G17" s="65"/>
      <c r="H17" s="65"/>
    </row>
    <row r="18" spans="1:8" x14ac:dyDescent="0.25">
      <c r="A18" s="82">
        <v>83626635</v>
      </c>
      <c r="B18" s="82">
        <v>20</v>
      </c>
      <c r="C18" s="65" t="s">
        <v>903</v>
      </c>
      <c r="F18" s="82"/>
      <c r="G18" s="65"/>
      <c r="H18" s="65"/>
    </row>
    <row r="19" spans="1:8" x14ac:dyDescent="0.25">
      <c r="A19" s="82">
        <v>83626878</v>
      </c>
      <c r="B19" s="82">
        <v>13</v>
      </c>
      <c r="C19" s="65" t="s">
        <v>903</v>
      </c>
      <c r="F19" s="82"/>
      <c r="G19" s="65"/>
      <c r="H19" s="65"/>
    </row>
    <row r="20" spans="1:8" x14ac:dyDescent="0.25">
      <c r="A20" s="82">
        <v>83626469</v>
      </c>
      <c r="B20" s="82">
        <v>18</v>
      </c>
      <c r="C20" s="65" t="s">
        <v>902</v>
      </c>
      <c r="F20" s="82"/>
      <c r="G20" s="65"/>
      <c r="H20" s="65"/>
    </row>
    <row r="21" spans="1:8" x14ac:dyDescent="0.25">
      <c r="A21" s="82">
        <v>83626760</v>
      </c>
      <c r="B21" s="82">
        <v>59</v>
      </c>
      <c r="C21" s="65" t="s">
        <v>903</v>
      </c>
      <c r="F21" s="82"/>
      <c r="G21" s="65"/>
      <c r="H21" s="65"/>
    </row>
    <row r="22" spans="1:8" x14ac:dyDescent="0.25">
      <c r="A22" s="82">
        <v>83626854</v>
      </c>
      <c r="B22" s="82">
        <v>46</v>
      </c>
      <c r="C22" s="65" t="s">
        <v>902</v>
      </c>
      <c r="F22" s="82"/>
      <c r="G22" s="65"/>
      <c r="H22" s="65"/>
    </row>
    <row r="23" spans="1:8" x14ac:dyDescent="0.25">
      <c r="A23" s="82">
        <v>83626814</v>
      </c>
      <c r="B23" s="82">
        <v>40</v>
      </c>
      <c r="C23" s="65" t="s">
        <v>902</v>
      </c>
      <c r="G23" s="65"/>
      <c r="H23" s="65"/>
    </row>
    <row r="24" spans="1:8" x14ac:dyDescent="0.25">
      <c r="A24" s="82" t="s">
        <v>809</v>
      </c>
      <c r="B24" s="82">
        <v>21</v>
      </c>
      <c r="C24" s="65" t="s">
        <v>903</v>
      </c>
      <c r="G24" s="65"/>
      <c r="H24" s="65"/>
    </row>
    <row r="25" spans="1:8" x14ac:dyDescent="0.25">
      <c r="A25" s="82">
        <v>83626838</v>
      </c>
      <c r="B25" s="82">
        <v>33</v>
      </c>
      <c r="C25" s="65" t="s">
        <v>902</v>
      </c>
      <c r="G25" s="65"/>
      <c r="H25" s="65"/>
    </row>
    <row r="26" spans="1:8" x14ac:dyDescent="0.25">
      <c r="A26" s="82">
        <v>83186518</v>
      </c>
      <c r="B26" s="82">
        <v>36</v>
      </c>
      <c r="C26" s="65" t="s">
        <v>903</v>
      </c>
      <c r="G26" s="65"/>
      <c r="H26" s="65"/>
    </row>
    <row r="27" spans="1:8" x14ac:dyDescent="0.25">
      <c r="A27" s="82">
        <v>83626523</v>
      </c>
      <c r="B27" s="82">
        <v>35</v>
      </c>
      <c r="C27" s="65" t="s">
        <v>903</v>
      </c>
      <c r="G27" s="65"/>
      <c r="H27" s="65"/>
    </row>
    <row r="28" spans="1:8" x14ac:dyDescent="0.25">
      <c r="A28" s="82">
        <v>70041564</v>
      </c>
      <c r="B28" s="82">
        <v>217</v>
      </c>
      <c r="C28" s="65" t="s">
        <v>903</v>
      </c>
      <c r="G28" s="65"/>
      <c r="H28" s="65"/>
    </row>
    <row r="29" spans="1:8" x14ac:dyDescent="0.25">
      <c r="A29" s="82">
        <v>83626851</v>
      </c>
      <c r="B29" s="82">
        <v>30</v>
      </c>
      <c r="C29" s="65" t="s">
        <v>902</v>
      </c>
      <c r="G29" s="65"/>
      <c r="H29" s="65"/>
    </row>
    <row r="30" spans="1:8" x14ac:dyDescent="0.25">
      <c r="A30" s="82">
        <v>83186724</v>
      </c>
      <c r="B30" s="82">
        <v>13</v>
      </c>
      <c r="C30" s="65" t="s">
        <v>902</v>
      </c>
      <c r="G30" s="65"/>
      <c r="H30" s="65"/>
    </row>
    <row r="31" spans="1:8" x14ac:dyDescent="0.25">
      <c r="A31" s="82">
        <v>51012003</v>
      </c>
      <c r="B31" s="82">
        <v>18</v>
      </c>
      <c r="C31" s="65" t="s">
        <v>903</v>
      </c>
      <c r="G31" s="65"/>
      <c r="H31" s="65"/>
    </row>
    <row r="32" spans="1:8" x14ac:dyDescent="0.25">
      <c r="A32" s="49" t="s">
        <v>806</v>
      </c>
      <c r="G32" s="65"/>
      <c r="H32" s="65"/>
    </row>
    <row r="33" spans="1:8" x14ac:dyDescent="0.25">
      <c r="A33" s="65">
        <v>45770209</v>
      </c>
      <c r="B33" s="65">
        <v>13</v>
      </c>
      <c r="C33" s="65" t="s">
        <v>902</v>
      </c>
      <c r="G33" s="65"/>
      <c r="H33" s="65"/>
    </row>
    <row r="34" spans="1:8" x14ac:dyDescent="0.25">
      <c r="A34" s="65">
        <v>83786905</v>
      </c>
      <c r="B34" s="65">
        <v>46</v>
      </c>
      <c r="C34" s="65" t="s">
        <v>903</v>
      </c>
      <c r="G34" s="65"/>
      <c r="H34" s="65"/>
    </row>
    <row r="35" spans="1:8" x14ac:dyDescent="0.25">
      <c r="A35" s="65">
        <v>83786849</v>
      </c>
      <c r="B35" s="65">
        <v>50</v>
      </c>
      <c r="C35" s="65" t="s">
        <v>903</v>
      </c>
    </row>
    <row r="36" spans="1:8" x14ac:dyDescent="0.25">
      <c r="A36" s="65">
        <v>83341924</v>
      </c>
      <c r="B36" s="65">
        <v>13</v>
      </c>
      <c r="C36" s="65" t="s">
        <v>902</v>
      </c>
    </row>
    <row r="37" spans="1:8" x14ac:dyDescent="0.25">
      <c r="A37" s="65">
        <v>74322544</v>
      </c>
      <c r="B37" s="65">
        <v>75</v>
      </c>
      <c r="C37" s="65" t="s">
        <v>903</v>
      </c>
    </row>
    <row r="38" spans="1:8" x14ac:dyDescent="0.25">
      <c r="A38" s="65">
        <v>51012446</v>
      </c>
      <c r="B38" s="65">
        <v>8</v>
      </c>
      <c r="C38" s="65" t="s">
        <v>902</v>
      </c>
    </row>
    <row r="39" spans="1:8" x14ac:dyDescent="0.25">
      <c r="A39" s="65">
        <v>83186728</v>
      </c>
      <c r="B39" s="65">
        <v>55</v>
      </c>
      <c r="C39" s="65" t="s">
        <v>902</v>
      </c>
    </row>
    <row r="40" spans="1:8" x14ac:dyDescent="0.25">
      <c r="A40" s="65">
        <v>83625624</v>
      </c>
      <c r="B40" s="65">
        <v>4</v>
      </c>
      <c r="C40" s="65" t="s">
        <v>903</v>
      </c>
    </row>
    <row r="41" spans="1:8" x14ac:dyDescent="0.25">
      <c r="A41" s="65">
        <v>83341892</v>
      </c>
      <c r="B41" s="65">
        <v>34</v>
      </c>
      <c r="C41" s="65" t="s">
        <v>903</v>
      </c>
    </row>
    <row r="42" spans="1:8" x14ac:dyDescent="0.25">
      <c r="A42" s="65">
        <v>83786922</v>
      </c>
      <c r="B42" s="65">
        <v>93</v>
      </c>
      <c r="C42" s="65" t="s">
        <v>903</v>
      </c>
    </row>
    <row r="43" spans="1:8" x14ac:dyDescent="0.25">
      <c r="A43" s="65">
        <v>83341907</v>
      </c>
      <c r="B43" s="65">
        <v>21</v>
      </c>
      <c r="C43" s="65" t="s">
        <v>902</v>
      </c>
    </row>
    <row r="44" spans="1:8" x14ac:dyDescent="0.25">
      <c r="A44" s="65">
        <v>51012445</v>
      </c>
      <c r="B44" s="65">
        <v>35</v>
      </c>
      <c r="C44" s="65" t="s">
        <v>902</v>
      </c>
    </row>
    <row r="45" spans="1:8" x14ac:dyDescent="0.25">
      <c r="A45" s="65">
        <v>76717835</v>
      </c>
      <c r="B45" s="65">
        <v>61</v>
      </c>
      <c r="C45" s="65" t="s">
        <v>903</v>
      </c>
    </row>
    <row r="46" spans="1:8" x14ac:dyDescent="0.25">
      <c r="A46" s="65">
        <v>83267977</v>
      </c>
      <c r="B46" s="65">
        <v>31</v>
      </c>
      <c r="C46" s="65" t="s">
        <v>903</v>
      </c>
    </row>
    <row r="47" spans="1:8" x14ac:dyDescent="0.25">
      <c r="A47" s="65">
        <v>83341914</v>
      </c>
      <c r="B47" s="65">
        <v>21</v>
      </c>
      <c r="C47" s="65" t="s">
        <v>902</v>
      </c>
    </row>
    <row r="48" spans="1:8" x14ac:dyDescent="0.25">
      <c r="A48" s="65" t="s">
        <v>810</v>
      </c>
      <c r="B48" s="65">
        <v>44</v>
      </c>
      <c r="C48" s="65" t="s">
        <v>903</v>
      </c>
    </row>
    <row r="49" spans="1:3" x14ac:dyDescent="0.25">
      <c r="A49" s="65">
        <v>83341943</v>
      </c>
      <c r="B49" s="65">
        <v>47</v>
      </c>
      <c r="C49" s="65" t="s">
        <v>903</v>
      </c>
    </row>
    <row r="50" spans="1:3" x14ac:dyDescent="0.25">
      <c r="A50" s="65">
        <v>83341920</v>
      </c>
      <c r="B50" s="65">
        <v>14</v>
      </c>
      <c r="C50" s="65" t="s">
        <v>902</v>
      </c>
    </row>
    <row r="51" spans="1:3" x14ac:dyDescent="0.25">
      <c r="A51" s="65">
        <v>83627280</v>
      </c>
      <c r="B51" s="65">
        <v>50</v>
      </c>
      <c r="C51" s="65" t="s">
        <v>903</v>
      </c>
    </row>
    <row r="52" spans="1:3" x14ac:dyDescent="0.25">
      <c r="A52" s="65">
        <v>79444281</v>
      </c>
      <c r="B52" s="65">
        <v>25</v>
      </c>
      <c r="C52" s="65" t="s">
        <v>902</v>
      </c>
    </row>
    <row r="53" spans="1:3" x14ac:dyDescent="0.25">
      <c r="A53" s="65">
        <v>83786886</v>
      </c>
      <c r="B53" s="65">
        <v>44</v>
      </c>
      <c r="C53" s="65" t="s">
        <v>902</v>
      </c>
    </row>
    <row r="54" spans="1:3" x14ac:dyDescent="0.25">
      <c r="A54" s="65">
        <v>83267743</v>
      </c>
      <c r="B54" s="65">
        <v>43</v>
      </c>
      <c r="C54" s="65" t="s">
        <v>902</v>
      </c>
    </row>
    <row r="55" spans="1:3" x14ac:dyDescent="0.25">
      <c r="A55" s="65">
        <v>83342029</v>
      </c>
      <c r="B55" s="65">
        <v>21</v>
      </c>
      <c r="C55" s="65" t="s">
        <v>902</v>
      </c>
    </row>
    <row r="56" spans="1:3" x14ac:dyDescent="0.25">
      <c r="A56" s="65" t="s">
        <v>811</v>
      </c>
      <c r="B56" s="65">
        <v>67</v>
      </c>
      <c r="C56" s="65" t="s">
        <v>903</v>
      </c>
    </row>
    <row r="57" spans="1:3" x14ac:dyDescent="0.25">
      <c r="A57" s="65">
        <v>83342018</v>
      </c>
      <c r="B57" s="65">
        <v>29</v>
      </c>
      <c r="C57" s="65" t="s">
        <v>902</v>
      </c>
    </row>
    <row r="58" spans="1:3" x14ac:dyDescent="0.25">
      <c r="A58" s="65">
        <v>83994309</v>
      </c>
      <c r="B58" s="65">
        <v>60</v>
      </c>
      <c r="C58" s="65" t="s">
        <v>903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D18" sqref="D18"/>
    </sheetView>
  </sheetViews>
  <sheetFormatPr defaultRowHeight="15" x14ac:dyDescent="0.25"/>
  <cols>
    <col min="1" max="1" width="15.42578125" style="65" customWidth="1"/>
  </cols>
  <sheetData>
    <row r="1" spans="1:1" x14ac:dyDescent="0.25">
      <c r="A1" s="97" t="s">
        <v>818</v>
      </c>
    </row>
    <row r="2" spans="1:1" x14ac:dyDescent="0.25">
      <c r="A2" s="65">
        <v>2</v>
      </c>
    </row>
    <row r="3" spans="1:1" x14ac:dyDescent="0.25">
      <c r="A3" s="65">
        <v>32</v>
      </c>
    </row>
    <row r="4" spans="1:1" x14ac:dyDescent="0.25">
      <c r="A4" s="65">
        <v>2</v>
      </c>
    </row>
    <row r="5" spans="1:1" x14ac:dyDescent="0.25">
      <c r="A5" s="65">
        <v>2</v>
      </c>
    </row>
    <row r="6" spans="1:1" x14ac:dyDescent="0.25">
      <c r="A6" s="65">
        <v>3</v>
      </c>
    </row>
    <row r="7" spans="1:1" x14ac:dyDescent="0.25">
      <c r="A7" s="65">
        <v>2</v>
      </c>
    </row>
    <row r="8" spans="1:1" x14ac:dyDescent="0.25">
      <c r="A8" s="65">
        <v>2</v>
      </c>
    </row>
    <row r="9" spans="1:1" x14ac:dyDescent="0.25">
      <c r="A9" s="65">
        <v>1</v>
      </c>
    </row>
    <row r="10" spans="1:1" x14ac:dyDescent="0.25">
      <c r="A10" s="65">
        <v>0</v>
      </c>
    </row>
    <row r="11" spans="1:1" x14ac:dyDescent="0.25">
      <c r="A11" s="65">
        <v>9</v>
      </c>
    </row>
    <row r="12" spans="1:1" x14ac:dyDescent="0.25">
      <c r="A12" s="65">
        <v>1</v>
      </c>
    </row>
    <row r="13" spans="1:1" x14ac:dyDescent="0.25">
      <c r="A13" s="65">
        <v>1</v>
      </c>
    </row>
    <row r="14" spans="1:1" x14ac:dyDescent="0.25">
      <c r="A14" s="65">
        <v>4</v>
      </c>
    </row>
    <row r="15" spans="1:1" x14ac:dyDescent="0.25">
      <c r="A15" s="65">
        <v>2</v>
      </c>
    </row>
    <row r="16" spans="1:1" x14ac:dyDescent="0.25">
      <c r="A16" s="65">
        <v>4</v>
      </c>
    </row>
    <row r="17" spans="1:1" x14ac:dyDescent="0.25">
      <c r="A17" s="65">
        <v>2</v>
      </c>
    </row>
    <row r="18" spans="1:1" x14ac:dyDescent="0.25">
      <c r="A18" s="65">
        <v>1</v>
      </c>
    </row>
    <row r="19" spans="1:1" x14ac:dyDescent="0.25">
      <c r="A19" s="65">
        <v>2</v>
      </c>
    </row>
    <row r="20" spans="1:1" x14ac:dyDescent="0.25">
      <c r="A20" s="65">
        <v>10</v>
      </c>
    </row>
    <row r="21" spans="1:1" x14ac:dyDescent="0.25">
      <c r="A21" s="65">
        <v>1</v>
      </c>
    </row>
    <row r="22" spans="1:1" x14ac:dyDescent="0.25">
      <c r="A22" s="65">
        <v>1</v>
      </c>
    </row>
    <row r="23" spans="1:1" x14ac:dyDescent="0.25">
      <c r="A23" s="65">
        <v>4</v>
      </c>
    </row>
    <row r="24" spans="1:1" x14ac:dyDescent="0.25">
      <c r="A24" s="65">
        <v>5</v>
      </c>
    </row>
    <row r="25" spans="1:1" x14ac:dyDescent="0.25">
      <c r="A25" s="65">
        <v>27</v>
      </c>
    </row>
    <row r="26" spans="1:1" x14ac:dyDescent="0.25">
      <c r="A26" s="65">
        <v>2</v>
      </c>
    </row>
    <row r="27" spans="1:1" x14ac:dyDescent="0.25">
      <c r="A27" s="65">
        <v>1</v>
      </c>
    </row>
    <row r="28" spans="1:1" x14ac:dyDescent="0.25">
      <c r="A28" s="65">
        <v>2</v>
      </c>
    </row>
    <row r="29" spans="1:1" x14ac:dyDescent="0.25">
      <c r="A29" s="65">
        <v>5</v>
      </c>
    </row>
    <row r="30" spans="1:1" x14ac:dyDescent="0.25">
      <c r="A30" s="65">
        <v>22</v>
      </c>
    </row>
    <row r="31" spans="1:1" x14ac:dyDescent="0.25">
      <c r="A31" s="65">
        <v>2</v>
      </c>
    </row>
    <row r="32" spans="1:1" x14ac:dyDescent="0.25">
      <c r="A32" s="65">
        <v>4</v>
      </c>
    </row>
    <row r="33" spans="1:1" x14ac:dyDescent="0.25">
      <c r="A33" s="65">
        <v>2</v>
      </c>
    </row>
    <row r="34" spans="1:1" x14ac:dyDescent="0.25">
      <c r="A34" s="65">
        <v>15</v>
      </c>
    </row>
    <row r="35" spans="1:1" x14ac:dyDescent="0.25">
      <c r="A35" s="65">
        <v>4</v>
      </c>
    </row>
    <row r="36" spans="1:1" x14ac:dyDescent="0.25">
      <c r="A36" s="65">
        <v>3</v>
      </c>
    </row>
    <row r="37" spans="1:1" x14ac:dyDescent="0.25">
      <c r="A37" s="65">
        <v>5</v>
      </c>
    </row>
    <row r="38" spans="1:1" x14ac:dyDescent="0.25">
      <c r="A38" s="65">
        <v>6</v>
      </c>
    </row>
    <row r="39" spans="1:1" x14ac:dyDescent="0.25">
      <c r="A39" s="65">
        <v>4</v>
      </c>
    </row>
    <row r="40" spans="1:1" x14ac:dyDescent="0.25">
      <c r="A40" s="65">
        <v>3</v>
      </c>
    </row>
    <row r="41" spans="1:1" x14ac:dyDescent="0.25">
      <c r="A41" s="65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E37" sqref="E37"/>
    </sheetView>
  </sheetViews>
  <sheetFormatPr defaultRowHeight="15" x14ac:dyDescent="0.25"/>
  <cols>
    <col min="1" max="1" width="13.85546875" style="65" customWidth="1"/>
    <col min="2" max="2" width="15.140625" style="65" customWidth="1"/>
  </cols>
  <sheetData>
    <row r="1" spans="1:2" ht="18.75" x14ac:dyDescent="0.3">
      <c r="A1" s="94" t="s">
        <v>816</v>
      </c>
    </row>
    <row r="2" spans="1:2" s="67" customFormat="1" ht="45" x14ac:dyDescent="0.25">
      <c r="A2" s="68" t="s">
        <v>798</v>
      </c>
      <c r="B2" s="68" t="s">
        <v>815</v>
      </c>
    </row>
    <row r="3" spans="1:2" x14ac:dyDescent="0.25">
      <c r="A3" s="65">
        <v>83362306</v>
      </c>
      <c r="B3" s="65">
        <v>65</v>
      </c>
    </row>
    <row r="4" spans="1:2" x14ac:dyDescent="0.25">
      <c r="A4" s="65">
        <v>83267354</v>
      </c>
      <c r="B4" s="65">
        <v>38</v>
      </c>
    </row>
    <row r="5" spans="1:2" x14ac:dyDescent="0.25">
      <c r="A5" s="65">
        <v>83625667</v>
      </c>
      <c r="B5" s="65">
        <v>55</v>
      </c>
    </row>
    <row r="6" spans="1:2" x14ac:dyDescent="0.25">
      <c r="A6" s="65">
        <v>83135683</v>
      </c>
      <c r="B6" s="65">
        <v>36</v>
      </c>
    </row>
    <row r="7" spans="1:2" x14ac:dyDescent="0.25">
      <c r="A7" s="65">
        <v>83323216</v>
      </c>
      <c r="B7" s="65">
        <v>30</v>
      </c>
    </row>
    <row r="8" spans="1:2" x14ac:dyDescent="0.25">
      <c r="A8" s="65">
        <v>83323198</v>
      </c>
      <c r="B8" s="65">
        <v>27</v>
      </c>
    </row>
    <row r="9" spans="1:2" x14ac:dyDescent="0.25">
      <c r="A9" s="65">
        <v>79526295</v>
      </c>
      <c r="B9" s="65">
        <v>73</v>
      </c>
    </row>
    <row r="10" spans="1:2" x14ac:dyDescent="0.25">
      <c r="A10" s="65">
        <v>60573667</v>
      </c>
      <c r="B10" s="65">
        <v>178</v>
      </c>
    </row>
    <row r="11" spans="1:2" x14ac:dyDescent="0.25">
      <c r="A11" s="65">
        <v>83268041</v>
      </c>
      <c r="B11" s="65">
        <v>55</v>
      </c>
    </row>
    <row r="12" spans="1:2" x14ac:dyDescent="0.25">
      <c r="A12" s="65">
        <v>83268141</v>
      </c>
      <c r="B12" s="65">
        <v>12</v>
      </c>
    </row>
    <row r="13" spans="1:2" x14ac:dyDescent="0.25">
      <c r="A13" s="65">
        <v>83625939</v>
      </c>
      <c r="B13" s="65">
        <v>17</v>
      </c>
    </row>
    <row r="14" spans="1:2" x14ac:dyDescent="0.25">
      <c r="A14" s="65">
        <v>83268036</v>
      </c>
      <c r="B14" s="65">
        <v>45</v>
      </c>
    </row>
    <row r="15" spans="1:2" x14ac:dyDescent="0.25">
      <c r="A15" s="65">
        <v>79952562</v>
      </c>
      <c r="B15" s="65">
        <v>22</v>
      </c>
    </row>
    <row r="16" spans="1:2" x14ac:dyDescent="0.25">
      <c r="A16" s="65">
        <v>83268125</v>
      </c>
      <c r="B16" s="65">
        <v>104</v>
      </c>
    </row>
    <row r="17" spans="1:2" x14ac:dyDescent="0.25">
      <c r="A17" s="65">
        <v>75695888</v>
      </c>
      <c r="B17" s="65">
        <v>52</v>
      </c>
    </row>
    <row r="18" spans="1:2" x14ac:dyDescent="0.25">
      <c r="A18" s="65">
        <v>83268106</v>
      </c>
      <c r="B18" s="65">
        <v>28</v>
      </c>
    </row>
    <row r="19" spans="1:2" x14ac:dyDescent="0.25">
      <c r="A19" s="65">
        <v>83994316</v>
      </c>
      <c r="B19" s="65">
        <v>72</v>
      </c>
    </row>
    <row r="20" spans="1:2" x14ac:dyDescent="0.25">
      <c r="A20" s="65">
        <v>83323587</v>
      </c>
      <c r="B20" s="65">
        <v>22</v>
      </c>
    </row>
    <row r="21" spans="1:2" x14ac:dyDescent="0.25">
      <c r="A21" s="65">
        <v>83268039</v>
      </c>
      <c r="B21" s="65">
        <v>29</v>
      </c>
    </row>
    <row r="22" spans="1:2" x14ac:dyDescent="0.25">
      <c r="A22" s="65">
        <v>83268168</v>
      </c>
      <c r="B22" s="65">
        <v>73</v>
      </c>
    </row>
    <row r="23" spans="1:2" x14ac:dyDescent="0.25">
      <c r="A23" s="65">
        <v>83267489</v>
      </c>
      <c r="B23" s="65">
        <v>47</v>
      </c>
    </row>
    <row r="24" spans="1:2" x14ac:dyDescent="0.25">
      <c r="A24" s="65">
        <v>83323443</v>
      </c>
      <c r="B24" s="65">
        <v>35</v>
      </c>
    </row>
    <row r="25" spans="1:2" x14ac:dyDescent="0.25">
      <c r="A25" s="65">
        <v>83268197</v>
      </c>
      <c r="B25" s="65">
        <v>68</v>
      </c>
    </row>
    <row r="26" spans="1:2" x14ac:dyDescent="0.25">
      <c r="A26" s="65">
        <v>83267409</v>
      </c>
      <c r="B26" s="65">
        <v>22</v>
      </c>
    </row>
    <row r="27" spans="1:2" x14ac:dyDescent="0.25">
      <c r="A27" s="65">
        <v>83267661</v>
      </c>
      <c r="B27" s="65">
        <v>41</v>
      </c>
    </row>
    <row r="28" spans="1:2" x14ac:dyDescent="0.25">
      <c r="A28" s="65">
        <v>74424146</v>
      </c>
      <c r="B28" s="65">
        <v>73</v>
      </c>
    </row>
    <row r="29" spans="1:2" x14ac:dyDescent="0.25">
      <c r="A29" s="65">
        <v>83186390</v>
      </c>
      <c r="B29" s="65">
        <v>56</v>
      </c>
    </row>
    <row r="30" spans="1:2" x14ac:dyDescent="0.25">
      <c r="A30" s="65">
        <v>83626617</v>
      </c>
      <c r="B30" s="65">
        <v>27</v>
      </c>
    </row>
    <row r="31" spans="1:2" x14ac:dyDescent="0.25">
      <c r="A31" s="65">
        <v>83323909</v>
      </c>
      <c r="B31" s="65">
        <v>34</v>
      </c>
    </row>
    <row r="32" spans="1:2" x14ac:dyDescent="0.25">
      <c r="A32" s="65">
        <v>83267846</v>
      </c>
      <c r="B32" s="65">
        <v>16</v>
      </c>
    </row>
    <row r="33" spans="1:2" x14ac:dyDescent="0.25">
      <c r="A33" s="65">
        <v>83323023</v>
      </c>
      <c r="B33" s="65">
        <v>39</v>
      </c>
    </row>
    <row r="34" spans="1:2" x14ac:dyDescent="0.25">
      <c r="A34" s="65">
        <v>83215237</v>
      </c>
      <c r="B34" s="65">
        <v>14</v>
      </c>
    </row>
    <row r="35" spans="1:2" x14ac:dyDescent="0.25">
      <c r="A35" s="65">
        <v>83342851</v>
      </c>
      <c r="B35" s="65">
        <v>53</v>
      </c>
    </row>
    <row r="36" spans="1:2" x14ac:dyDescent="0.25">
      <c r="A36" s="65">
        <v>831556150</v>
      </c>
      <c r="B36" s="65">
        <v>82</v>
      </c>
    </row>
    <row r="37" spans="1:2" x14ac:dyDescent="0.25">
      <c r="A37" s="65">
        <v>83186815</v>
      </c>
      <c r="B37" s="65">
        <v>66</v>
      </c>
    </row>
    <row r="38" spans="1:2" x14ac:dyDescent="0.25">
      <c r="A38" s="65">
        <v>83323740</v>
      </c>
      <c r="B38" s="65">
        <v>17</v>
      </c>
    </row>
    <row r="39" spans="1:2" x14ac:dyDescent="0.25">
      <c r="A39" s="65">
        <v>83342084</v>
      </c>
      <c r="B39" s="65">
        <v>42</v>
      </c>
    </row>
    <row r="40" spans="1:2" x14ac:dyDescent="0.25">
      <c r="A40" s="65">
        <v>83626308</v>
      </c>
      <c r="B40" s="65">
        <v>28</v>
      </c>
    </row>
    <row r="41" spans="1:2" x14ac:dyDescent="0.25">
      <c r="A41" s="65" t="s">
        <v>814</v>
      </c>
      <c r="B41" s="65">
        <v>48</v>
      </c>
    </row>
    <row r="42" spans="1:2" x14ac:dyDescent="0.25">
      <c r="A42" s="65">
        <v>83323581</v>
      </c>
      <c r="B42" s="65">
        <v>65</v>
      </c>
    </row>
    <row r="45" spans="1:2" x14ac:dyDescent="0.25">
      <c r="B45" s="65">
        <f>AVERAGE(B3:B42)</f>
        <v>47.65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5" workbookViewId="0">
      <selection activeCell="B2" sqref="B2:B41"/>
    </sheetView>
  </sheetViews>
  <sheetFormatPr defaultRowHeight="15" x14ac:dyDescent="0.25"/>
  <cols>
    <col min="1" max="1" width="21.28515625" style="95" customWidth="1"/>
    <col min="2" max="2" width="14.5703125" style="98" bestFit="1" customWidth="1"/>
    <col min="4" max="4" width="16.85546875" customWidth="1"/>
  </cols>
  <sheetData>
    <row r="1" spans="1:2" ht="60" x14ac:dyDescent="0.25">
      <c r="A1" s="96" t="s">
        <v>817</v>
      </c>
      <c r="B1" s="96" t="s">
        <v>877</v>
      </c>
    </row>
    <row r="2" spans="1:2" x14ac:dyDescent="0.25">
      <c r="A2" s="98">
        <v>54000</v>
      </c>
      <c r="B2" s="98">
        <v>350000</v>
      </c>
    </row>
    <row r="3" spans="1:2" x14ac:dyDescent="0.25">
      <c r="A3" s="98">
        <v>167600</v>
      </c>
      <c r="B3" s="98">
        <v>210000</v>
      </c>
    </row>
    <row r="4" spans="1:2" x14ac:dyDescent="0.25">
      <c r="A4" s="98">
        <v>168483</v>
      </c>
      <c r="B4" s="98">
        <v>159900</v>
      </c>
    </row>
    <row r="5" spans="1:2" x14ac:dyDescent="0.25">
      <c r="A5" s="98">
        <v>150000</v>
      </c>
      <c r="B5" s="98">
        <v>154900</v>
      </c>
    </row>
    <row r="6" spans="1:2" x14ac:dyDescent="0.25">
      <c r="A6" s="98">
        <v>167000</v>
      </c>
      <c r="B6" s="98">
        <v>48000</v>
      </c>
    </row>
    <row r="7" spans="1:2" x14ac:dyDescent="0.25">
      <c r="A7" s="98">
        <v>184900</v>
      </c>
      <c r="B7" s="98">
        <v>200000</v>
      </c>
    </row>
    <row r="8" spans="1:2" x14ac:dyDescent="0.25">
      <c r="A8" s="98">
        <v>179900</v>
      </c>
      <c r="B8" s="98">
        <v>125000</v>
      </c>
    </row>
    <row r="9" spans="1:2" x14ac:dyDescent="0.25">
      <c r="A9" s="98">
        <v>94000</v>
      </c>
      <c r="B9" s="98">
        <v>78000</v>
      </c>
    </row>
    <row r="10" spans="1:2" x14ac:dyDescent="0.25">
      <c r="A10" s="98">
        <v>312777</v>
      </c>
      <c r="B10" s="98">
        <v>157850</v>
      </c>
    </row>
    <row r="11" spans="1:2" x14ac:dyDescent="0.25">
      <c r="A11" s="98">
        <v>154000</v>
      </c>
      <c r="B11" s="98">
        <v>75000</v>
      </c>
    </row>
    <row r="12" spans="1:2" x14ac:dyDescent="0.25">
      <c r="A12" s="98">
        <v>218900</v>
      </c>
      <c r="B12" s="98">
        <v>90000</v>
      </c>
    </row>
    <row r="13" spans="1:2" x14ac:dyDescent="0.25">
      <c r="A13" s="98">
        <v>234900</v>
      </c>
      <c r="B13" s="98">
        <v>115000</v>
      </c>
    </row>
    <row r="14" spans="1:2" x14ac:dyDescent="0.25">
      <c r="A14" s="98">
        <v>218190</v>
      </c>
      <c r="B14" s="98">
        <v>145000</v>
      </c>
    </row>
    <row r="15" spans="1:2" x14ac:dyDescent="0.25">
      <c r="A15" s="98">
        <v>115000</v>
      </c>
      <c r="B15" s="98">
        <v>140000</v>
      </c>
    </row>
    <row r="16" spans="1:2" x14ac:dyDescent="0.25">
      <c r="A16" s="98">
        <v>125000</v>
      </c>
      <c r="B16" s="98">
        <v>35000</v>
      </c>
    </row>
    <row r="17" spans="1:2" x14ac:dyDescent="0.25">
      <c r="A17" s="98">
        <v>100500</v>
      </c>
      <c r="B17" s="98">
        <v>115000</v>
      </c>
    </row>
    <row r="18" spans="1:2" x14ac:dyDescent="0.25">
      <c r="A18" s="98">
        <v>94000</v>
      </c>
      <c r="B18" s="98">
        <v>145000</v>
      </c>
    </row>
    <row r="19" spans="1:2" x14ac:dyDescent="0.25">
      <c r="A19" s="98">
        <v>119900</v>
      </c>
      <c r="B19" s="98">
        <v>255000</v>
      </c>
    </row>
    <row r="20" spans="1:2" x14ac:dyDescent="0.25">
      <c r="A20" s="98">
        <v>86500</v>
      </c>
      <c r="B20" s="98">
        <v>200000</v>
      </c>
    </row>
    <row r="21" spans="1:2" x14ac:dyDescent="0.25">
      <c r="A21" s="98">
        <v>237160</v>
      </c>
      <c r="B21" s="98">
        <v>337940</v>
      </c>
    </row>
    <row r="22" spans="1:2" x14ac:dyDescent="0.25">
      <c r="A22" s="98">
        <v>135000</v>
      </c>
      <c r="B22" s="98">
        <v>259000</v>
      </c>
    </row>
    <row r="23" spans="1:2" x14ac:dyDescent="0.25">
      <c r="A23" s="98">
        <v>140000</v>
      </c>
      <c r="B23" s="98">
        <v>140000</v>
      </c>
    </row>
    <row r="24" spans="1:2" x14ac:dyDescent="0.25">
      <c r="A24" s="98">
        <v>186000</v>
      </c>
      <c r="B24" s="98">
        <v>160500</v>
      </c>
    </row>
    <row r="25" spans="1:2" x14ac:dyDescent="0.25">
      <c r="A25" s="98">
        <v>177500</v>
      </c>
      <c r="B25" s="98">
        <v>19000</v>
      </c>
    </row>
    <row r="26" spans="1:2" x14ac:dyDescent="0.25">
      <c r="A26" s="98">
        <v>145000</v>
      </c>
      <c r="B26" s="98">
        <v>104000</v>
      </c>
    </row>
    <row r="27" spans="1:2" x14ac:dyDescent="0.25">
      <c r="A27" s="98">
        <v>798000</v>
      </c>
      <c r="B27" s="98">
        <v>164900</v>
      </c>
    </row>
    <row r="28" spans="1:2" x14ac:dyDescent="0.25">
      <c r="A28" s="98">
        <v>65000</v>
      </c>
      <c r="B28" s="98">
        <v>115000</v>
      </c>
    </row>
    <row r="29" spans="1:2" x14ac:dyDescent="0.25">
      <c r="A29" s="98">
        <v>159900</v>
      </c>
      <c r="B29" s="98">
        <v>250000</v>
      </c>
    </row>
    <row r="30" spans="1:2" x14ac:dyDescent="0.25">
      <c r="A30" s="98">
        <v>149900</v>
      </c>
      <c r="B30" s="98">
        <v>170000</v>
      </c>
    </row>
    <row r="31" spans="1:2" x14ac:dyDescent="0.25">
      <c r="A31" s="98">
        <v>109900</v>
      </c>
      <c r="B31" s="98">
        <v>170000</v>
      </c>
    </row>
    <row r="32" spans="1:2" x14ac:dyDescent="0.25">
      <c r="A32" s="98">
        <v>69550</v>
      </c>
      <c r="B32" s="98">
        <v>68000</v>
      </c>
    </row>
    <row r="33" spans="1:4" x14ac:dyDescent="0.25">
      <c r="A33" s="98">
        <v>170000</v>
      </c>
      <c r="B33" s="98">
        <v>189000</v>
      </c>
    </row>
    <row r="34" spans="1:4" x14ac:dyDescent="0.25">
      <c r="A34" s="98">
        <v>204650</v>
      </c>
      <c r="B34" s="98">
        <v>235000</v>
      </c>
    </row>
    <row r="35" spans="1:4" x14ac:dyDescent="0.25">
      <c r="A35" s="98">
        <v>77500</v>
      </c>
      <c r="B35" s="98">
        <v>205000</v>
      </c>
    </row>
    <row r="36" spans="1:4" x14ac:dyDescent="0.25">
      <c r="A36" s="98">
        <v>139900</v>
      </c>
      <c r="B36" s="98">
        <v>259900</v>
      </c>
    </row>
    <row r="37" spans="1:4" x14ac:dyDescent="0.25">
      <c r="A37" s="98">
        <v>248000</v>
      </c>
      <c r="B37" s="98">
        <v>91000</v>
      </c>
    </row>
    <row r="38" spans="1:4" x14ac:dyDescent="0.25">
      <c r="A38" s="98">
        <v>126000</v>
      </c>
      <c r="B38" s="98">
        <v>80000</v>
      </c>
    </row>
    <row r="39" spans="1:4" x14ac:dyDescent="0.25">
      <c r="A39" s="98">
        <v>172650</v>
      </c>
      <c r="B39" s="98">
        <v>195000</v>
      </c>
    </row>
    <row r="40" spans="1:4" x14ac:dyDescent="0.25">
      <c r="A40" s="98">
        <v>293133</v>
      </c>
      <c r="B40" s="98">
        <v>101000</v>
      </c>
    </row>
    <row r="41" spans="1:4" x14ac:dyDescent="0.25">
      <c r="A41" s="98">
        <v>106000</v>
      </c>
      <c r="B41" s="98">
        <v>310000</v>
      </c>
    </row>
    <row r="43" spans="1:4" x14ac:dyDescent="0.25">
      <c r="B43" s="95"/>
      <c r="D43" s="95"/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5" workbookViewId="0">
      <selection activeCell="B1" sqref="B1:B31"/>
    </sheetView>
  </sheetViews>
  <sheetFormatPr defaultRowHeight="15" x14ac:dyDescent="0.25"/>
  <cols>
    <col min="1" max="1" width="13.140625" customWidth="1"/>
    <col min="2" max="2" width="10.140625" customWidth="1"/>
    <col min="3" max="3" width="11.7109375" customWidth="1"/>
    <col min="4" max="4" width="11" customWidth="1"/>
  </cols>
  <sheetData>
    <row r="1" spans="1:4" ht="60.75" thickTop="1" x14ac:dyDescent="0.25">
      <c r="A1" s="90" t="s">
        <v>798</v>
      </c>
      <c r="B1" s="91" t="s">
        <v>799</v>
      </c>
      <c r="C1" s="90" t="s">
        <v>798</v>
      </c>
      <c r="D1" s="91" t="s">
        <v>800</v>
      </c>
    </row>
    <row r="2" spans="1:4" x14ac:dyDescent="0.25">
      <c r="A2" s="92">
        <v>83342852</v>
      </c>
      <c r="B2" s="86">
        <v>77</v>
      </c>
      <c r="C2" s="92">
        <v>83214832</v>
      </c>
      <c r="D2" s="86">
        <v>32</v>
      </c>
    </row>
    <row r="3" spans="1:4" x14ac:dyDescent="0.25">
      <c r="A3" s="92">
        <v>83323290</v>
      </c>
      <c r="B3" s="86">
        <v>23</v>
      </c>
      <c r="C3" s="92">
        <v>83362121</v>
      </c>
      <c r="D3" s="86">
        <v>48</v>
      </c>
    </row>
    <row r="4" spans="1:4" x14ac:dyDescent="0.25">
      <c r="A4" s="92">
        <v>74423965</v>
      </c>
      <c r="B4" s="86">
        <v>74</v>
      </c>
      <c r="C4" s="92">
        <v>83626307</v>
      </c>
      <c r="D4" s="86">
        <v>73</v>
      </c>
    </row>
    <row r="5" spans="1:4" x14ac:dyDescent="0.25">
      <c r="A5" s="92">
        <v>83362264</v>
      </c>
      <c r="B5" s="86">
        <v>25</v>
      </c>
      <c r="C5" s="92">
        <v>83186589</v>
      </c>
      <c r="D5" s="86">
        <v>62</v>
      </c>
    </row>
    <row r="6" spans="1:4" x14ac:dyDescent="0.25">
      <c r="A6" s="92">
        <v>51012015</v>
      </c>
      <c r="B6" s="86">
        <v>67</v>
      </c>
      <c r="C6" s="92">
        <v>83626366</v>
      </c>
      <c r="D6" s="86">
        <v>84</v>
      </c>
    </row>
    <row r="7" spans="1:4" x14ac:dyDescent="0.25">
      <c r="A7" s="92">
        <v>83323215</v>
      </c>
      <c r="B7" s="86">
        <v>21</v>
      </c>
      <c r="C7" s="92">
        <v>83627031</v>
      </c>
      <c r="D7" s="86">
        <v>72</v>
      </c>
    </row>
    <row r="8" spans="1:4" x14ac:dyDescent="0.25">
      <c r="A8" s="92">
        <v>83214917</v>
      </c>
      <c r="B8" s="86">
        <v>33</v>
      </c>
      <c r="C8" s="92">
        <v>83323146</v>
      </c>
      <c r="D8" s="86">
        <v>17</v>
      </c>
    </row>
    <row r="9" spans="1:4" x14ac:dyDescent="0.25">
      <c r="A9" s="92">
        <v>83994196</v>
      </c>
      <c r="B9" s="86">
        <v>49</v>
      </c>
      <c r="C9" s="92">
        <v>83362340</v>
      </c>
      <c r="D9" s="86">
        <v>57</v>
      </c>
    </row>
    <row r="10" spans="1:4" x14ac:dyDescent="0.25">
      <c r="A10" s="92">
        <v>83786881</v>
      </c>
      <c r="B10" s="86">
        <v>71</v>
      </c>
      <c r="C10" s="92">
        <v>83626359</v>
      </c>
      <c r="D10" s="86">
        <v>38</v>
      </c>
    </row>
    <row r="11" spans="1:4" x14ac:dyDescent="0.25">
      <c r="A11" s="92">
        <v>74424183</v>
      </c>
      <c r="B11" s="86">
        <v>67</v>
      </c>
      <c r="C11" s="92" t="s">
        <v>801</v>
      </c>
      <c r="D11" s="86">
        <v>59</v>
      </c>
    </row>
    <row r="12" spans="1:4" x14ac:dyDescent="0.25">
      <c r="A12" s="92">
        <v>83342041</v>
      </c>
      <c r="B12" s="86">
        <v>42</v>
      </c>
      <c r="C12" s="92">
        <v>83323468</v>
      </c>
      <c r="D12" s="86">
        <v>28</v>
      </c>
    </row>
    <row r="13" spans="1:4" x14ac:dyDescent="0.25">
      <c r="A13" s="92">
        <v>83135635</v>
      </c>
      <c r="B13" s="86">
        <v>40</v>
      </c>
      <c r="C13" s="92">
        <v>83323809</v>
      </c>
      <c r="D13" s="86">
        <v>33</v>
      </c>
    </row>
    <row r="14" spans="1:4" x14ac:dyDescent="0.25">
      <c r="A14" s="92" t="s">
        <v>802</v>
      </c>
      <c r="B14" s="86">
        <v>17</v>
      </c>
      <c r="C14" s="92">
        <v>49783641</v>
      </c>
      <c r="D14" s="86">
        <v>47</v>
      </c>
    </row>
    <row r="15" spans="1:4" x14ac:dyDescent="0.25">
      <c r="A15" s="92">
        <v>83323298</v>
      </c>
      <c r="B15" s="86">
        <v>38</v>
      </c>
      <c r="C15" s="92">
        <v>83362106</v>
      </c>
      <c r="D15" s="86">
        <v>58</v>
      </c>
    </row>
    <row r="16" spans="1:4" x14ac:dyDescent="0.25">
      <c r="A16" s="92">
        <v>73165675</v>
      </c>
      <c r="B16" s="86">
        <v>26</v>
      </c>
      <c r="C16" s="92" t="s">
        <v>803</v>
      </c>
      <c r="D16" s="86">
        <v>19</v>
      </c>
    </row>
    <row r="17" spans="1:4" x14ac:dyDescent="0.25">
      <c r="A17" s="92">
        <v>83323813</v>
      </c>
      <c r="B17" s="86">
        <v>22</v>
      </c>
      <c r="C17" s="92">
        <v>49500346</v>
      </c>
      <c r="D17" s="86">
        <v>75</v>
      </c>
    </row>
    <row r="18" spans="1:4" x14ac:dyDescent="0.25">
      <c r="A18" s="92">
        <v>83186625</v>
      </c>
      <c r="B18" s="86">
        <v>48</v>
      </c>
      <c r="C18" s="92">
        <v>83627023</v>
      </c>
      <c r="D18" s="86">
        <v>106</v>
      </c>
    </row>
    <row r="19" spans="1:4" x14ac:dyDescent="0.25">
      <c r="A19" s="92">
        <v>78625214</v>
      </c>
      <c r="B19" s="86">
        <v>60</v>
      </c>
      <c r="C19" s="92">
        <v>83214876</v>
      </c>
      <c r="D19" s="86">
        <v>136</v>
      </c>
    </row>
    <row r="20" spans="1:4" x14ac:dyDescent="0.25">
      <c r="A20" s="92">
        <v>83268174</v>
      </c>
      <c r="B20" s="86">
        <v>50</v>
      </c>
      <c r="C20" s="92">
        <v>44974265</v>
      </c>
      <c r="D20" s="86">
        <v>28</v>
      </c>
    </row>
    <row r="21" spans="1:4" x14ac:dyDescent="0.25">
      <c r="A21" s="92">
        <v>83323273</v>
      </c>
      <c r="B21" s="86">
        <v>84</v>
      </c>
      <c r="C21" s="92">
        <v>81417273</v>
      </c>
      <c r="D21" s="86">
        <v>58</v>
      </c>
    </row>
    <row r="22" spans="1:4" x14ac:dyDescent="0.25">
      <c r="A22" s="92">
        <v>83323071</v>
      </c>
      <c r="B22" s="86">
        <v>40</v>
      </c>
      <c r="C22" s="92">
        <v>51105326</v>
      </c>
      <c r="D22" s="86">
        <v>40</v>
      </c>
    </row>
    <row r="23" spans="1:4" x14ac:dyDescent="0.25">
      <c r="A23" s="92">
        <v>83135678</v>
      </c>
      <c r="B23" s="86">
        <v>24</v>
      </c>
      <c r="C23" s="92">
        <v>49783634</v>
      </c>
      <c r="D23" s="86">
        <v>25</v>
      </c>
    </row>
    <row r="24" spans="1:4" x14ac:dyDescent="0.25">
      <c r="A24" s="92">
        <v>51011954</v>
      </c>
      <c r="B24" s="86">
        <v>1</v>
      </c>
      <c r="C24" s="92">
        <v>83626393</v>
      </c>
      <c r="D24" s="86">
        <v>41</v>
      </c>
    </row>
    <row r="25" spans="1:4" x14ac:dyDescent="0.25">
      <c r="A25" s="92">
        <v>83627295</v>
      </c>
      <c r="B25" s="86">
        <v>60</v>
      </c>
      <c r="C25" s="92">
        <v>83214844</v>
      </c>
      <c r="D25" s="86">
        <v>49</v>
      </c>
    </row>
    <row r="26" spans="1:4" x14ac:dyDescent="0.25">
      <c r="A26" s="92">
        <v>83342546</v>
      </c>
      <c r="B26" s="86">
        <v>9</v>
      </c>
      <c r="C26" s="92">
        <v>83342594</v>
      </c>
      <c r="D26" s="86">
        <v>85</v>
      </c>
    </row>
    <row r="27" spans="1:4" x14ac:dyDescent="0.25">
      <c r="A27" s="92">
        <v>78625088</v>
      </c>
      <c r="B27" s="86">
        <v>27</v>
      </c>
      <c r="C27" s="92">
        <v>83626017</v>
      </c>
      <c r="D27" s="86">
        <v>23</v>
      </c>
    </row>
    <row r="28" spans="1:4" x14ac:dyDescent="0.25">
      <c r="A28" s="92">
        <v>83155612</v>
      </c>
      <c r="B28" s="86">
        <v>26</v>
      </c>
      <c r="C28" s="92">
        <v>83342605</v>
      </c>
      <c r="D28" s="86">
        <v>43</v>
      </c>
    </row>
    <row r="29" spans="1:4" x14ac:dyDescent="0.25">
      <c r="A29" s="92">
        <v>83323327</v>
      </c>
      <c r="B29" s="86">
        <v>66</v>
      </c>
      <c r="C29" s="92">
        <v>83625649</v>
      </c>
      <c r="D29" s="86">
        <v>55</v>
      </c>
    </row>
    <row r="30" spans="1:4" x14ac:dyDescent="0.25">
      <c r="A30" s="92">
        <v>83186788</v>
      </c>
      <c r="B30" s="86">
        <v>18</v>
      </c>
      <c r="C30" s="92">
        <v>83625935</v>
      </c>
      <c r="D30" s="86">
        <v>54</v>
      </c>
    </row>
    <row r="31" spans="1:4" ht="15.75" thickBot="1" x14ac:dyDescent="0.3">
      <c r="A31" s="93">
        <v>83342449</v>
      </c>
      <c r="B31" s="88">
        <v>17</v>
      </c>
      <c r="C31" s="93">
        <v>83626154</v>
      </c>
      <c r="D31" s="88">
        <v>98</v>
      </c>
    </row>
    <row r="32" spans="1: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32" sqref="E32"/>
    </sheetView>
  </sheetViews>
  <sheetFormatPr defaultRowHeight="15" x14ac:dyDescent="0.25"/>
  <cols>
    <col min="1" max="5" width="16.5703125" style="65" customWidth="1"/>
  </cols>
  <sheetData>
    <row r="1" spans="1:5" ht="45" x14ac:dyDescent="0.25">
      <c r="A1" s="68" t="s">
        <v>833</v>
      </c>
      <c r="B1" s="68" t="s">
        <v>820</v>
      </c>
      <c r="C1" s="68"/>
      <c r="D1" s="68" t="s">
        <v>821</v>
      </c>
      <c r="E1" s="68" t="s">
        <v>822</v>
      </c>
    </row>
    <row r="2" spans="1:5" x14ac:dyDescent="0.25">
      <c r="A2" s="99">
        <v>111220</v>
      </c>
      <c r="B2" s="65">
        <v>27.841670000000001</v>
      </c>
      <c r="D2" s="99">
        <v>208250</v>
      </c>
      <c r="E2" s="65">
        <v>27.4496</v>
      </c>
    </row>
    <row r="3" spans="1:5" x14ac:dyDescent="0.25">
      <c r="A3" s="99">
        <v>117360</v>
      </c>
      <c r="B3" s="65">
        <v>5.406758</v>
      </c>
      <c r="D3" s="99">
        <v>311260</v>
      </c>
      <c r="E3" s="65">
        <v>0.34217189999999997</v>
      </c>
    </row>
    <row r="4" spans="1:5" x14ac:dyDescent="0.25">
      <c r="A4" s="99">
        <v>110450</v>
      </c>
      <c r="B4" s="65">
        <v>1.6133189999999999</v>
      </c>
      <c r="D4" s="99">
        <v>208200</v>
      </c>
      <c r="E4" s="65">
        <v>5.4872820000000004</v>
      </c>
    </row>
    <row r="5" spans="1:5" x14ac:dyDescent="0.25">
      <c r="A5" s="99">
        <v>206350</v>
      </c>
      <c r="B5" s="65">
        <v>4.1936999999999998</v>
      </c>
      <c r="D5" s="99">
        <v>309200</v>
      </c>
      <c r="E5" s="65">
        <v>2.2730320000000002</v>
      </c>
    </row>
    <row r="6" spans="1:5" x14ac:dyDescent="0.25">
      <c r="A6" s="99">
        <v>604680</v>
      </c>
      <c r="B6" s="65">
        <v>0.62661270000000002</v>
      </c>
      <c r="D6" s="99">
        <v>306540</v>
      </c>
      <c r="E6" s="65">
        <v>6.1928029999999996</v>
      </c>
    </row>
    <row r="7" spans="1:5" x14ac:dyDescent="0.25">
      <c r="A7" s="99">
        <v>119880</v>
      </c>
      <c r="B7" s="65">
        <v>15.451280000000001</v>
      </c>
      <c r="D7" s="99">
        <v>311290</v>
      </c>
      <c r="E7" s="65">
        <v>1.8223940000000001</v>
      </c>
    </row>
    <row r="8" spans="1:5" x14ac:dyDescent="0.25">
      <c r="A8" s="99">
        <v>110170</v>
      </c>
      <c r="B8" s="65">
        <v>7.8957920000000001</v>
      </c>
      <c r="D8" s="99">
        <v>114170</v>
      </c>
      <c r="E8" s="65">
        <v>11.966290000000001</v>
      </c>
    </row>
    <row r="9" spans="1:5" x14ac:dyDescent="0.25">
      <c r="A9" s="99">
        <v>105030</v>
      </c>
      <c r="B9" s="65">
        <v>11.06854</v>
      </c>
      <c r="D9" s="99">
        <v>603790</v>
      </c>
      <c r="E9" s="65">
        <v>21.308070000000001</v>
      </c>
    </row>
    <row r="10" spans="1:5" x14ac:dyDescent="0.25">
      <c r="A10" s="99">
        <v>310920</v>
      </c>
      <c r="B10" s="65">
        <v>1.750453</v>
      </c>
      <c r="D10" s="99">
        <v>115790</v>
      </c>
      <c r="E10" s="65">
        <v>20.69792</v>
      </c>
    </row>
    <row r="11" spans="1:5" x14ac:dyDescent="0.25">
      <c r="A11" s="99">
        <v>400450</v>
      </c>
      <c r="B11" s="65">
        <v>8.378323</v>
      </c>
      <c r="D11" s="99">
        <v>613640</v>
      </c>
      <c r="E11" s="65">
        <v>4.7032619999999996</v>
      </c>
    </row>
    <row r="12" spans="1:5" x14ac:dyDescent="0.25">
      <c r="A12" s="99">
        <v>603760</v>
      </c>
      <c r="B12" s="65">
        <v>2.296573</v>
      </c>
      <c r="D12" s="99">
        <v>108620</v>
      </c>
      <c r="E12" s="65">
        <v>11.508089999999999</v>
      </c>
    </row>
    <row r="13" spans="1:5" x14ac:dyDescent="0.25">
      <c r="A13" s="99">
        <v>524020</v>
      </c>
      <c r="B13" s="65">
        <v>2.4937010000000002</v>
      </c>
      <c r="D13" s="99">
        <v>300150</v>
      </c>
      <c r="E13" s="65">
        <v>28.777660000000001</v>
      </c>
    </row>
    <row r="14" spans="1:5" x14ac:dyDescent="0.25">
      <c r="A14" s="99">
        <v>105310</v>
      </c>
      <c r="B14" s="65">
        <v>0</v>
      </c>
      <c r="D14" s="99">
        <v>208360</v>
      </c>
      <c r="E14" s="65">
        <v>2.0775410000000001</v>
      </c>
    </row>
    <row r="15" spans="1:5" x14ac:dyDescent="0.25">
      <c r="A15" s="99">
        <v>105560</v>
      </c>
      <c r="B15" s="65">
        <v>0.15751329999999999</v>
      </c>
      <c r="D15" s="99">
        <v>607650</v>
      </c>
      <c r="E15" s="65">
        <v>11.5092</v>
      </c>
    </row>
    <row r="16" spans="1:5" x14ac:dyDescent="0.25">
      <c r="A16" s="99">
        <v>119470</v>
      </c>
      <c r="B16" s="65">
        <v>13.73115</v>
      </c>
      <c r="D16" s="99">
        <v>311220</v>
      </c>
      <c r="E16" s="65">
        <v>1.752534</v>
      </c>
    </row>
    <row r="17" spans="1:5" x14ac:dyDescent="0.25">
      <c r="A17" s="99">
        <v>205350</v>
      </c>
      <c r="B17" s="65">
        <v>2.3939119999999998</v>
      </c>
      <c r="D17" s="99">
        <v>305460</v>
      </c>
      <c r="E17" s="65">
        <v>18.444230000000001</v>
      </c>
    </row>
    <row r="18" spans="1:5" x14ac:dyDescent="0.25">
      <c r="A18" s="99">
        <v>515430</v>
      </c>
      <c r="B18" s="65">
        <v>9.4708799999999996E-2</v>
      </c>
      <c r="D18" s="99">
        <v>608720</v>
      </c>
      <c r="E18" s="65">
        <v>2.0190109999999999</v>
      </c>
    </row>
    <row r="19" spans="1:5" x14ac:dyDescent="0.25">
      <c r="A19" s="99">
        <v>402240</v>
      </c>
      <c r="B19" s="65">
        <v>14.519959999999999</v>
      </c>
      <c r="D19" s="99">
        <v>305240</v>
      </c>
      <c r="E19" s="65">
        <v>17.876180000000002</v>
      </c>
    </row>
    <row r="20" spans="1:5" x14ac:dyDescent="0.25">
      <c r="A20" s="99">
        <v>203190</v>
      </c>
      <c r="B20" s="65">
        <v>3.1651189999999998</v>
      </c>
      <c r="D20" s="99">
        <v>306450</v>
      </c>
      <c r="E20" s="65">
        <v>2.1587200000000002</v>
      </c>
    </row>
    <row r="21" spans="1:5" x14ac:dyDescent="0.25">
      <c r="A21" s="99">
        <v>305220</v>
      </c>
      <c r="B21" s="65">
        <v>18.4481</v>
      </c>
      <c r="D21" s="99">
        <v>306060</v>
      </c>
      <c r="E21" s="65">
        <v>2.3214030000000001</v>
      </c>
    </row>
    <row r="22" spans="1:5" x14ac:dyDescent="0.25">
      <c r="A22" s="99">
        <v>309150</v>
      </c>
      <c r="B22" s="65">
        <v>0.76926519999999998</v>
      </c>
      <c r="D22" s="99">
        <v>116451</v>
      </c>
      <c r="E22" s="65">
        <v>0.1453055</v>
      </c>
    </row>
    <row r="23" spans="1:5" x14ac:dyDescent="0.25">
      <c r="A23" s="99">
        <v>120351</v>
      </c>
      <c r="B23" s="65">
        <v>1.9694069999999999</v>
      </c>
      <c r="D23" s="99">
        <v>602500</v>
      </c>
      <c r="E23" s="65">
        <v>65.104929999999996</v>
      </c>
    </row>
    <row r="24" spans="1:5" x14ac:dyDescent="0.25">
      <c r="A24" s="99">
        <v>501990</v>
      </c>
      <c r="B24" s="65">
        <v>0.243675</v>
      </c>
      <c r="D24" s="99">
        <v>306050</v>
      </c>
      <c r="E24" s="65">
        <v>6.255611</v>
      </c>
    </row>
    <row r="25" spans="1:5" x14ac:dyDescent="0.25">
      <c r="A25" s="99">
        <v>532310</v>
      </c>
      <c r="B25" s="65">
        <v>2.8493789999999999</v>
      </c>
      <c r="D25" s="99">
        <v>530310</v>
      </c>
      <c r="E25" s="65">
        <v>0.16245000000000001</v>
      </c>
    </row>
    <row r="26" spans="1:5" x14ac:dyDescent="0.25">
      <c r="A26" s="99">
        <v>521890</v>
      </c>
      <c r="B26" s="65">
        <v>0.77153859999999996</v>
      </c>
      <c r="D26" s="99">
        <v>112840</v>
      </c>
      <c r="E26" s="65">
        <v>62.35566</v>
      </c>
    </row>
    <row r="27" spans="1:5" x14ac:dyDescent="0.25">
      <c r="A27" s="99"/>
      <c r="D27" s="99"/>
    </row>
    <row r="28" spans="1:5" x14ac:dyDescent="0.25">
      <c r="A28" s="99"/>
      <c r="D28" s="99"/>
    </row>
    <row r="29" spans="1:5" x14ac:dyDescent="0.25">
      <c r="A29" s="99"/>
      <c r="D29" s="99"/>
    </row>
    <row r="30" spans="1:5" x14ac:dyDescent="0.25">
      <c r="A30" s="99"/>
      <c r="D30" s="99"/>
    </row>
  </sheetData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2" sqref="D22"/>
    </sheetView>
  </sheetViews>
  <sheetFormatPr defaultRowHeight="15" x14ac:dyDescent="0.25"/>
  <cols>
    <col min="2" max="2" width="17.5703125" style="65" customWidth="1"/>
    <col min="4" max="4" width="12.42578125" customWidth="1"/>
    <col min="5" max="5" width="14.42578125" style="65" customWidth="1"/>
  </cols>
  <sheetData>
    <row r="1" spans="1:7" ht="15.75" thickBot="1" x14ac:dyDescent="0.3"/>
    <row r="2" spans="1:7" x14ac:dyDescent="0.25">
      <c r="A2" s="118" t="s">
        <v>867</v>
      </c>
      <c r="B2" s="123"/>
      <c r="D2" s="122" t="s">
        <v>868</v>
      </c>
      <c r="E2" s="123"/>
    </row>
    <row r="3" spans="1:7" s="67" customFormat="1" ht="45" x14ac:dyDescent="0.25">
      <c r="A3" s="119" t="s">
        <v>865</v>
      </c>
      <c r="B3" s="124" t="s">
        <v>866</v>
      </c>
      <c r="D3" s="119" t="s">
        <v>865</v>
      </c>
      <c r="E3" s="124" t="s">
        <v>866</v>
      </c>
    </row>
    <row r="4" spans="1:7" x14ac:dyDescent="0.25">
      <c r="A4" s="120" t="s">
        <v>123</v>
      </c>
      <c r="B4" s="125">
        <v>61</v>
      </c>
      <c r="D4" s="120" t="s">
        <v>81</v>
      </c>
      <c r="E4" s="125">
        <v>67</v>
      </c>
      <c r="G4" s="117"/>
    </row>
    <row r="5" spans="1:7" x14ac:dyDescent="0.25">
      <c r="A5" s="120" t="s">
        <v>12</v>
      </c>
      <c r="B5" s="125">
        <v>59</v>
      </c>
      <c r="D5" s="120" t="s">
        <v>139</v>
      </c>
      <c r="E5" s="125">
        <v>65</v>
      </c>
      <c r="G5" s="117"/>
    </row>
    <row r="6" spans="1:7" x14ac:dyDescent="0.25">
      <c r="A6" s="120" t="s">
        <v>121</v>
      </c>
      <c r="B6" s="125">
        <v>63</v>
      </c>
      <c r="D6" s="120" t="s">
        <v>155</v>
      </c>
      <c r="E6" s="125">
        <v>79</v>
      </c>
      <c r="G6" s="117"/>
    </row>
    <row r="7" spans="1:7" x14ac:dyDescent="0.25">
      <c r="A7" s="120" t="s">
        <v>40</v>
      </c>
      <c r="B7" s="125">
        <v>70</v>
      </c>
      <c r="D7" s="120" t="s">
        <v>72</v>
      </c>
      <c r="E7" s="125">
        <v>73</v>
      </c>
      <c r="G7" s="117"/>
    </row>
    <row r="8" spans="1:7" x14ac:dyDescent="0.25">
      <c r="A8" s="120" t="s">
        <v>154</v>
      </c>
      <c r="B8" s="125">
        <v>58</v>
      </c>
      <c r="D8" s="120" t="s">
        <v>84</v>
      </c>
      <c r="E8" s="125">
        <v>74</v>
      </c>
      <c r="G8" s="117"/>
    </row>
    <row r="9" spans="1:7" x14ac:dyDescent="0.25">
      <c r="A9" s="120" t="s">
        <v>134</v>
      </c>
      <c r="B9" s="125">
        <v>48</v>
      </c>
      <c r="D9" s="120" t="s">
        <v>137</v>
      </c>
      <c r="E9" s="125">
        <v>74</v>
      </c>
      <c r="G9" s="117"/>
    </row>
    <row r="10" spans="1:7" x14ac:dyDescent="0.25">
      <c r="A10" s="120" t="s">
        <v>10</v>
      </c>
      <c r="B10" s="125">
        <v>53</v>
      </c>
      <c r="D10" s="120" t="s">
        <v>77</v>
      </c>
      <c r="E10" s="125">
        <v>71</v>
      </c>
      <c r="G10" s="117"/>
    </row>
    <row r="11" spans="1:7" x14ac:dyDescent="0.25">
      <c r="A11" s="120" t="s">
        <v>102</v>
      </c>
      <c r="B11" s="125">
        <v>52</v>
      </c>
      <c r="D11" s="120" t="s">
        <v>148</v>
      </c>
      <c r="E11" s="125">
        <v>68</v>
      </c>
      <c r="G11" s="117"/>
    </row>
    <row r="12" spans="1:7" x14ac:dyDescent="0.25">
      <c r="A12" s="120" t="s">
        <v>153</v>
      </c>
      <c r="B12" s="125">
        <v>57</v>
      </c>
      <c r="D12" s="120" t="s">
        <v>137</v>
      </c>
      <c r="E12" s="125">
        <v>74</v>
      </c>
      <c r="G12" s="117"/>
    </row>
    <row r="13" spans="1:7" x14ac:dyDescent="0.25">
      <c r="A13" s="120" t="s">
        <v>123</v>
      </c>
      <c r="B13" s="125">
        <v>61</v>
      </c>
      <c r="D13" s="120" t="s">
        <v>140</v>
      </c>
      <c r="E13" s="125">
        <v>67</v>
      </c>
      <c r="G13" s="117"/>
    </row>
    <row r="14" spans="1:7" x14ac:dyDescent="0.25">
      <c r="A14" s="120" t="s">
        <v>53</v>
      </c>
      <c r="B14" s="125">
        <v>60</v>
      </c>
      <c r="D14" s="120" t="s">
        <v>78</v>
      </c>
      <c r="E14" s="125">
        <v>81</v>
      </c>
      <c r="G14" s="117"/>
    </row>
    <row r="15" spans="1:7" x14ac:dyDescent="0.25">
      <c r="A15" s="120" t="s">
        <v>96</v>
      </c>
      <c r="B15" s="125">
        <v>49</v>
      </c>
      <c r="D15" s="120" t="s">
        <v>93</v>
      </c>
      <c r="E15" s="125">
        <v>64</v>
      </c>
      <c r="G15" s="117"/>
    </row>
    <row r="16" spans="1:7" x14ac:dyDescent="0.25">
      <c r="A16" s="120" t="s">
        <v>85</v>
      </c>
      <c r="B16" s="125">
        <v>48</v>
      </c>
      <c r="D16" s="120" t="s">
        <v>80</v>
      </c>
      <c r="E16" s="125">
        <v>74</v>
      </c>
      <c r="G16" s="117"/>
    </row>
    <row r="17" spans="1:7" x14ac:dyDescent="0.25">
      <c r="A17" s="120" t="s">
        <v>82</v>
      </c>
      <c r="B17" s="125">
        <v>60</v>
      </c>
      <c r="D17" s="120"/>
      <c r="E17" s="127"/>
      <c r="G17" s="117"/>
    </row>
    <row r="18" spans="1:7" ht="15.75" thickBot="1" x14ac:dyDescent="0.3">
      <c r="A18" s="121" t="s">
        <v>31</v>
      </c>
      <c r="B18" s="126">
        <v>58</v>
      </c>
      <c r="D18" s="121"/>
      <c r="E18" s="128"/>
      <c r="G18" s="117"/>
    </row>
    <row r="24" spans="1:7" x14ac:dyDescent="0.25">
      <c r="D24" t="s">
        <v>795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I6" sqref="I6"/>
    </sheetView>
  </sheetViews>
  <sheetFormatPr defaultRowHeight="15" x14ac:dyDescent="0.25"/>
  <cols>
    <col min="1" max="1" width="20" customWidth="1"/>
    <col min="2" max="2" width="13.28515625" style="62" customWidth="1"/>
    <col min="3" max="3" width="9.5703125" customWidth="1"/>
    <col min="5" max="5" width="9.42578125" style="62" bestFit="1" customWidth="1"/>
    <col min="6" max="6" width="16" customWidth="1"/>
  </cols>
  <sheetData>
    <row r="1" spans="1:6" s="59" customFormat="1" ht="48.75" x14ac:dyDescent="0.25">
      <c r="A1" s="58" t="s">
        <v>0</v>
      </c>
      <c r="B1" s="60" t="s">
        <v>157</v>
      </c>
      <c r="C1" s="58" t="s">
        <v>158</v>
      </c>
      <c r="D1" s="58" t="s">
        <v>159</v>
      </c>
      <c r="E1" s="60" t="s">
        <v>500</v>
      </c>
      <c r="F1" s="58" t="s">
        <v>156</v>
      </c>
    </row>
    <row r="2" spans="1:6" x14ac:dyDescent="0.25">
      <c r="A2" s="2" t="s">
        <v>1</v>
      </c>
      <c r="B2" s="61">
        <v>2489</v>
      </c>
      <c r="C2" s="1">
        <v>38.840000000000003</v>
      </c>
      <c r="D2" s="1">
        <v>5.43</v>
      </c>
      <c r="E2" s="61">
        <v>1100</v>
      </c>
      <c r="F2" s="1">
        <v>61</v>
      </c>
    </row>
    <row r="3" spans="1:6" x14ac:dyDescent="0.25">
      <c r="A3" s="2" t="s">
        <v>2</v>
      </c>
      <c r="B3" s="61">
        <v>4592</v>
      </c>
      <c r="C3" s="1">
        <v>38.97</v>
      </c>
      <c r="D3" s="1">
        <v>5.43</v>
      </c>
      <c r="E3" s="61">
        <v>6300</v>
      </c>
      <c r="F3" s="1">
        <v>51</v>
      </c>
    </row>
    <row r="4" spans="1:6" x14ac:dyDescent="0.25">
      <c r="A4" s="2" t="s">
        <v>3</v>
      </c>
      <c r="B4" s="61">
        <v>4551</v>
      </c>
      <c r="C4" s="1">
        <v>12.73</v>
      </c>
      <c r="D4" s="1">
        <v>1.5</v>
      </c>
      <c r="E4" s="61">
        <v>10700</v>
      </c>
      <c r="F4" s="1">
        <v>77</v>
      </c>
    </row>
    <row r="5" spans="1:6" x14ac:dyDescent="0.25">
      <c r="A5" s="2" t="s">
        <v>4</v>
      </c>
      <c r="B5" s="61">
        <v>85170</v>
      </c>
      <c r="C5" s="1">
        <v>15.54</v>
      </c>
      <c r="D5" s="1">
        <v>2.36</v>
      </c>
      <c r="E5" s="61">
        <v>29900</v>
      </c>
      <c r="F5" s="1">
        <v>77</v>
      </c>
    </row>
    <row r="6" spans="1:6" x14ac:dyDescent="0.25">
      <c r="A6" s="2" t="s">
        <v>5</v>
      </c>
      <c r="B6" s="61">
        <v>111100</v>
      </c>
      <c r="C6" s="1">
        <v>16.88</v>
      </c>
      <c r="D6" s="1">
        <v>2.25</v>
      </c>
      <c r="E6" s="61">
        <v>18600</v>
      </c>
      <c r="F6" s="1">
        <v>76</v>
      </c>
    </row>
    <row r="7" spans="1:6" x14ac:dyDescent="0.25">
      <c r="A7" s="2" t="s">
        <v>6</v>
      </c>
      <c r="B7" s="61">
        <v>5800</v>
      </c>
      <c r="C7" s="1">
        <v>13.92</v>
      </c>
      <c r="D7" s="1">
        <v>1.64</v>
      </c>
      <c r="E7" s="61">
        <v>6300</v>
      </c>
      <c r="F7" s="1">
        <v>74</v>
      </c>
    </row>
    <row r="8" spans="1:6" x14ac:dyDescent="0.25">
      <c r="A8" s="2" t="s">
        <v>7</v>
      </c>
      <c r="B8" s="61">
        <v>213500</v>
      </c>
      <c r="C8" s="1">
        <v>12.19</v>
      </c>
      <c r="D8" s="1">
        <v>1.77</v>
      </c>
      <c r="E8" s="61">
        <v>43000</v>
      </c>
      <c r="F8" s="1">
        <v>82</v>
      </c>
    </row>
    <row r="9" spans="1:6" x14ac:dyDescent="0.25">
      <c r="A9" s="2" t="s">
        <v>8</v>
      </c>
      <c r="B9" s="61">
        <v>63800</v>
      </c>
      <c r="C9" s="1">
        <v>8.76</v>
      </c>
      <c r="D9" s="1">
        <v>1.43</v>
      </c>
      <c r="E9" s="61">
        <v>42600</v>
      </c>
      <c r="F9" s="1">
        <v>81</v>
      </c>
    </row>
    <row r="10" spans="1:6" x14ac:dyDescent="0.25">
      <c r="A10" s="2" t="s">
        <v>9</v>
      </c>
      <c r="B10" s="61">
        <v>20290</v>
      </c>
      <c r="C10" s="1">
        <v>16.96</v>
      </c>
      <c r="D10" s="1">
        <v>1.91</v>
      </c>
      <c r="E10" s="61">
        <v>10800</v>
      </c>
      <c r="F10" s="1">
        <v>71</v>
      </c>
    </row>
    <row r="11" spans="1:6" x14ac:dyDescent="0.25">
      <c r="A11" s="2" t="s">
        <v>10</v>
      </c>
      <c r="B11" s="61">
        <v>221.4</v>
      </c>
      <c r="C11" s="1">
        <v>42.33</v>
      </c>
      <c r="D11" s="1">
        <v>6.14</v>
      </c>
      <c r="E11" s="61">
        <v>600</v>
      </c>
      <c r="F11" s="1">
        <v>54</v>
      </c>
    </row>
    <row r="12" spans="1:6" x14ac:dyDescent="0.25">
      <c r="A12" s="2" t="s">
        <v>11</v>
      </c>
      <c r="B12" s="61">
        <v>84680</v>
      </c>
      <c r="C12" s="1">
        <v>9.99</v>
      </c>
      <c r="D12" s="1">
        <v>1.65</v>
      </c>
      <c r="E12" s="61">
        <v>37800</v>
      </c>
      <c r="F12" s="1">
        <v>80</v>
      </c>
    </row>
    <row r="13" spans="1:6" x14ac:dyDescent="0.25">
      <c r="A13" s="2" t="s">
        <v>12</v>
      </c>
      <c r="B13" s="61">
        <v>870.1</v>
      </c>
      <c r="C13" s="1">
        <v>36.51</v>
      </c>
      <c r="D13" s="1">
        <v>5.04</v>
      </c>
      <c r="E13" s="61">
        <v>1600</v>
      </c>
      <c r="F13" s="1">
        <v>59</v>
      </c>
    </row>
    <row r="14" spans="1:6" x14ac:dyDescent="0.25">
      <c r="A14" s="2" t="s">
        <v>13</v>
      </c>
      <c r="B14" s="61">
        <v>773.1</v>
      </c>
      <c r="C14" s="1">
        <v>42.42</v>
      </c>
      <c r="D14" s="1">
        <v>5.93</v>
      </c>
      <c r="E14" s="61">
        <v>1500</v>
      </c>
      <c r="F14" s="1">
        <v>56</v>
      </c>
    </row>
    <row r="15" spans="1:6" x14ac:dyDescent="0.25">
      <c r="A15" s="2" t="s">
        <v>14</v>
      </c>
      <c r="B15" s="61">
        <v>38890</v>
      </c>
      <c r="C15" s="1">
        <v>21.61</v>
      </c>
      <c r="D15" s="1">
        <v>2.4500000000000002</v>
      </c>
      <c r="E15" s="61">
        <v>2100</v>
      </c>
      <c r="F15" s="1">
        <v>70</v>
      </c>
    </row>
    <row r="16" spans="1:6" x14ac:dyDescent="0.25">
      <c r="A16" s="2" t="s">
        <v>15</v>
      </c>
      <c r="B16" s="61">
        <v>30460</v>
      </c>
      <c r="C16" s="1">
        <v>8.92</v>
      </c>
      <c r="D16" s="1">
        <v>1.44</v>
      </c>
      <c r="E16" s="61">
        <v>14400</v>
      </c>
      <c r="F16" s="1">
        <v>74</v>
      </c>
    </row>
    <row r="17" spans="1:6" x14ac:dyDescent="0.25">
      <c r="A17" s="2" t="s">
        <v>16</v>
      </c>
      <c r="B17" s="61">
        <v>3886000</v>
      </c>
      <c r="C17" s="1">
        <v>13.42</v>
      </c>
      <c r="D17" s="1">
        <v>2.0099999999999998</v>
      </c>
      <c r="E17" s="61">
        <v>52800</v>
      </c>
      <c r="F17" s="1">
        <v>79</v>
      </c>
    </row>
    <row r="18" spans="1:6" x14ac:dyDescent="0.25">
      <c r="A18" s="2" t="s">
        <v>17</v>
      </c>
      <c r="B18" s="61">
        <v>12620</v>
      </c>
      <c r="C18" s="1">
        <v>8.89</v>
      </c>
      <c r="D18" s="1">
        <v>1.26</v>
      </c>
      <c r="E18" s="61">
        <v>8300</v>
      </c>
      <c r="F18" s="1">
        <v>76</v>
      </c>
    </row>
    <row r="19" spans="1:6" x14ac:dyDescent="0.25">
      <c r="A19" s="2" t="s">
        <v>18</v>
      </c>
      <c r="B19" s="61">
        <v>31740</v>
      </c>
      <c r="C19" s="1">
        <v>10.86</v>
      </c>
      <c r="D19" s="1">
        <v>1.47</v>
      </c>
      <c r="E19" s="61">
        <v>16100</v>
      </c>
      <c r="F19" s="1">
        <v>72</v>
      </c>
    </row>
    <row r="20" spans="1:6" x14ac:dyDescent="0.25">
      <c r="A20" s="2" t="s">
        <v>19</v>
      </c>
      <c r="B20" s="61">
        <v>630</v>
      </c>
      <c r="C20" s="1">
        <v>25.14</v>
      </c>
      <c r="D20" s="1">
        <v>3.02</v>
      </c>
      <c r="E20" s="61">
        <v>8800</v>
      </c>
      <c r="F20" s="1">
        <v>74</v>
      </c>
    </row>
    <row r="21" spans="1:6" x14ac:dyDescent="0.25">
      <c r="A21" s="2" t="s">
        <v>20</v>
      </c>
      <c r="B21" s="61">
        <v>6944</v>
      </c>
      <c r="C21" s="1">
        <v>23.28</v>
      </c>
      <c r="D21" s="1">
        <v>2.8</v>
      </c>
      <c r="E21" s="61">
        <v>5500</v>
      </c>
      <c r="F21" s="1">
        <v>67</v>
      </c>
    </row>
    <row r="22" spans="1:6" x14ac:dyDescent="0.25">
      <c r="A22" s="2" t="s">
        <v>21</v>
      </c>
      <c r="B22" s="61">
        <v>455800</v>
      </c>
      <c r="C22" s="1">
        <v>14.72</v>
      </c>
      <c r="D22" s="1">
        <v>1.79</v>
      </c>
      <c r="E22" s="61">
        <v>12100</v>
      </c>
      <c r="F22" s="1">
        <v>74</v>
      </c>
    </row>
    <row r="23" spans="1:6" x14ac:dyDescent="0.25">
      <c r="A23" s="2" t="s">
        <v>22</v>
      </c>
      <c r="B23" s="61">
        <v>1680</v>
      </c>
      <c r="C23" s="1">
        <v>18.12</v>
      </c>
      <c r="D23" s="1">
        <v>2.02</v>
      </c>
      <c r="E23" s="61">
        <v>7000</v>
      </c>
      <c r="F23" s="1">
        <v>68</v>
      </c>
    </row>
    <row r="24" spans="1:6" x14ac:dyDescent="0.25">
      <c r="A24" s="2" t="s">
        <v>23</v>
      </c>
      <c r="B24" s="61">
        <v>3118</v>
      </c>
      <c r="C24" s="1">
        <v>21.34</v>
      </c>
      <c r="D24" s="1">
        <v>2.37</v>
      </c>
      <c r="E24" s="61">
        <v>16400</v>
      </c>
      <c r="F24" s="1">
        <v>47</v>
      </c>
    </row>
    <row r="25" spans="1:6" x14ac:dyDescent="0.25">
      <c r="A25" s="2" t="s">
        <v>24</v>
      </c>
      <c r="B25" s="61">
        <v>148.80000000000001</v>
      </c>
      <c r="C25" s="1">
        <v>35.450000000000003</v>
      </c>
      <c r="D25" s="1">
        <v>4.46</v>
      </c>
      <c r="E25" s="61">
        <v>700</v>
      </c>
      <c r="F25" s="1">
        <v>49</v>
      </c>
    </row>
    <row r="26" spans="1:6" x14ac:dyDescent="0.25">
      <c r="A26" s="2" t="s">
        <v>25</v>
      </c>
      <c r="B26" s="61">
        <v>499900</v>
      </c>
      <c r="C26" s="1">
        <v>10.29</v>
      </c>
      <c r="D26" s="1">
        <v>1.59</v>
      </c>
      <c r="E26" s="61">
        <v>43100</v>
      </c>
      <c r="F26" s="1">
        <v>81</v>
      </c>
    </row>
    <row r="27" spans="1:6" x14ac:dyDescent="0.25">
      <c r="A27" s="2" t="s">
        <v>26</v>
      </c>
      <c r="B27" s="61">
        <v>58970</v>
      </c>
      <c r="C27" s="1">
        <v>10.48</v>
      </c>
      <c r="D27" s="1">
        <v>1.54</v>
      </c>
      <c r="E27" s="61">
        <v>54800</v>
      </c>
      <c r="F27" s="1">
        <v>83</v>
      </c>
    </row>
    <row r="28" spans="1:6" x14ac:dyDescent="0.25">
      <c r="A28" s="2" t="s">
        <v>27</v>
      </c>
      <c r="B28" s="61">
        <v>53930</v>
      </c>
      <c r="C28" s="1">
        <v>13.97</v>
      </c>
      <c r="D28" s="1">
        <v>1.84</v>
      </c>
      <c r="E28" s="61">
        <v>19100</v>
      </c>
      <c r="F28" s="1">
        <v>80</v>
      </c>
    </row>
    <row r="29" spans="1:6" x14ac:dyDescent="0.25">
      <c r="A29" s="2" t="s">
        <v>28</v>
      </c>
      <c r="B29" s="61">
        <v>5322000</v>
      </c>
      <c r="C29" s="1">
        <v>12.17</v>
      </c>
      <c r="D29" s="1">
        <v>1.55</v>
      </c>
      <c r="E29" s="61">
        <v>9800</v>
      </c>
      <c r="F29" s="1">
        <v>75</v>
      </c>
    </row>
    <row r="30" spans="1:6" x14ac:dyDescent="0.25">
      <c r="A30" s="157" t="s">
        <v>29</v>
      </c>
      <c r="B30" s="157"/>
    </row>
    <row r="31" spans="1:6" x14ac:dyDescent="0.25">
      <c r="A31" s="2" t="s">
        <v>30</v>
      </c>
      <c r="B31" s="61">
        <v>5181</v>
      </c>
      <c r="C31" s="1">
        <v>36.58</v>
      </c>
      <c r="D31" s="1">
        <v>4.82</v>
      </c>
      <c r="E31" s="61">
        <v>2400</v>
      </c>
      <c r="F31" s="1">
        <v>55</v>
      </c>
    </row>
    <row r="32" spans="1:6" x14ac:dyDescent="0.25">
      <c r="A32" s="2" t="s">
        <v>31</v>
      </c>
      <c r="B32" s="61">
        <v>588</v>
      </c>
      <c r="C32" s="1">
        <v>35.619999999999997</v>
      </c>
      <c r="F32" s="1">
        <v>58</v>
      </c>
    </row>
    <row r="33" spans="1:6" x14ac:dyDescent="0.25">
      <c r="A33" s="2" t="s">
        <v>31</v>
      </c>
      <c r="B33" s="61">
        <v>588</v>
      </c>
      <c r="C33" s="1">
        <v>35.619999999999997</v>
      </c>
      <c r="F33" s="1">
        <v>58</v>
      </c>
    </row>
    <row r="34" spans="1:6" x14ac:dyDescent="0.25">
      <c r="A34" s="2" t="s">
        <v>32</v>
      </c>
      <c r="B34" s="61">
        <v>45350</v>
      </c>
      <c r="C34" s="1">
        <v>16.73</v>
      </c>
      <c r="D34" s="1">
        <v>2.0699999999999998</v>
      </c>
      <c r="E34" s="61">
        <v>11100</v>
      </c>
      <c r="F34" s="1">
        <v>74</v>
      </c>
    </row>
    <row r="35" spans="1:6" x14ac:dyDescent="0.25">
      <c r="A35" s="2" t="s">
        <v>33</v>
      </c>
      <c r="B35" s="61">
        <v>8532</v>
      </c>
      <c r="C35" s="1">
        <v>16.079999999999998</v>
      </c>
      <c r="D35" s="1">
        <v>1.91</v>
      </c>
      <c r="E35" s="61">
        <v>12900</v>
      </c>
      <c r="F35" s="1">
        <v>80</v>
      </c>
    </row>
    <row r="36" spans="1:6" x14ac:dyDescent="0.25">
      <c r="A36" s="2" t="s">
        <v>34</v>
      </c>
      <c r="B36" s="61">
        <v>13640</v>
      </c>
      <c r="C36" s="1">
        <v>9.9</v>
      </c>
      <c r="D36" s="1">
        <v>1.46</v>
      </c>
      <c r="E36" s="61">
        <v>10200</v>
      </c>
      <c r="F36" s="1">
        <v>79</v>
      </c>
    </row>
    <row r="37" spans="1:6" x14ac:dyDescent="0.25">
      <c r="A37" s="2" t="s">
        <v>35</v>
      </c>
      <c r="B37" s="61">
        <v>70450</v>
      </c>
      <c r="C37" s="1">
        <v>9.7899999999999991</v>
      </c>
      <c r="D37" s="1">
        <v>1.43</v>
      </c>
      <c r="E37" s="61">
        <v>26300</v>
      </c>
      <c r="F37" s="1">
        <v>78</v>
      </c>
    </row>
    <row r="38" spans="1:6" x14ac:dyDescent="0.25">
      <c r="A38" s="2" t="s">
        <v>36</v>
      </c>
      <c r="B38" s="61">
        <v>582500</v>
      </c>
      <c r="C38" s="1">
        <v>8.42</v>
      </c>
      <c r="D38" s="1">
        <v>1.43</v>
      </c>
      <c r="E38" s="61">
        <v>39500</v>
      </c>
      <c r="F38" s="1">
        <v>81</v>
      </c>
    </row>
    <row r="39" spans="1:6" x14ac:dyDescent="0.25">
      <c r="A39" s="2" t="s">
        <v>37</v>
      </c>
      <c r="B39" s="61">
        <v>302.3</v>
      </c>
      <c r="C39" s="1">
        <v>24.08</v>
      </c>
      <c r="D39" s="1">
        <v>2.4700000000000002</v>
      </c>
      <c r="E39" s="61">
        <v>2700</v>
      </c>
      <c r="F39" s="1">
        <v>61</v>
      </c>
    </row>
    <row r="40" spans="1:6" x14ac:dyDescent="0.25">
      <c r="A40" s="2" t="s">
        <v>38</v>
      </c>
      <c r="B40" s="61">
        <v>33560</v>
      </c>
      <c r="C40" s="1">
        <v>10.220000000000001</v>
      </c>
      <c r="D40" s="1">
        <v>1.73</v>
      </c>
      <c r="E40" s="61">
        <v>37800</v>
      </c>
      <c r="F40" s="1">
        <v>80</v>
      </c>
    </row>
    <row r="41" spans="1:6" x14ac:dyDescent="0.25">
      <c r="A41" s="2" t="s">
        <v>39</v>
      </c>
      <c r="B41" s="61">
        <v>13110</v>
      </c>
      <c r="C41" s="1">
        <v>18.97</v>
      </c>
      <c r="D41" s="1">
        <v>2.36</v>
      </c>
      <c r="E41" s="61">
        <v>9700</v>
      </c>
      <c r="F41" s="1">
        <v>73</v>
      </c>
    </row>
    <row r="42" spans="1:6" x14ac:dyDescent="0.25">
      <c r="A42" s="2" t="s">
        <v>40</v>
      </c>
      <c r="B42" s="61">
        <v>33680</v>
      </c>
      <c r="C42" s="1">
        <v>23.99</v>
      </c>
      <c r="D42" s="1">
        <v>2.78</v>
      </c>
      <c r="E42" s="61">
        <v>7500</v>
      </c>
      <c r="F42" s="1">
        <v>71</v>
      </c>
    </row>
    <row r="43" spans="1:6" x14ac:dyDescent="0.25">
      <c r="A43" s="2" t="s">
        <v>41</v>
      </c>
      <c r="B43" s="61">
        <v>19380</v>
      </c>
      <c r="C43" s="1">
        <v>18.87</v>
      </c>
      <c r="D43" s="1">
        <v>2.29</v>
      </c>
      <c r="E43" s="61">
        <v>10600</v>
      </c>
      <c r="F43" s="1">
        <v>76</v>
      </c>
    </row>
    <row r="44" spans="1:6" x14ac:dyDescent="0.25">
      <c r="A44" s="2" t="s">
        <v>42</v>
      </c>
      <c r="B44" s="61">
        <v>122400</v>
      </c>
      <c r="C44" s="1">
        <v>23.35</v>
      </c>
      <c r="D44" s="1">
        <v>2.87</v>
      </c>
      <c r="E44" s="61">
        <v>6600</v>
      </c>
      <c r="F44" s="1">
        <v>71</v>
      </c>
    </row>
    <row r="45" spans="1:6" x14ac:dyDescent="0.25">
      <c r="A45" s="2" t="s">
        <v>43</v>
      </c>
      <c r="B45" s="61">
        <v>253.5</v>
      </c>
      <c r="C45" s="1">
        <v>30.69</v>
      </c>
      <c r="D45" s="1">
        <v>4.1399999999999997</v>
      </c>
      <c r="E45" s="61">
        <v>1200</v>
      </c>
      <c r="F45" s="1">
        <v>62</v>
      </c>
    </row>
    <row r="46" spans="1:6" x14ac:dyDescent="0.25">
      <c r="A46" s="2" t="s">
        <v>44</v>
      </c>
      <c r="B46" s="61">
        <v>249700</v>
      </c>
      <c r="C46" s="1">
        <v>9.8800000000000008</v>
      </c>
      <c r="D46" s="1">
        <v>1.48</v>
      </c>
      <c r="E46" s="61">
        <v>30100</v>
      </c>
      <c r="F46" s="1">
        <v>82</v>
      </c>
    </row>
    <row r="47" spans="1:6" x14ac:dyDescent="0.25">
      <c r="A47" s="2" t="s">
        <v>45</v>
      </c>
      <c r="B47" s="61">
        <v>7948</v>
      </c>
      <c r="C47" s="1">
        <v>10.29</v>
      </c>
      <c r="D47" s="1">
        <v>1.46</v>
      </c>
      <c r="E47" s="61">
        <v>22400</v>
      </c>
      <c r="F47" s="1">
        <v>76</v>
      </c>
    </row>
    <row r="48" spans="1:6" x14ac:dyDescent="0.25">
      <c r="A48" s="2" t="s">
        <v>46</v>
      </c>
      <c r="B48" s="61">
        <v>4451</v>
      </c>
      <c r="C48" s="1">
        <v>37.659999999999997</v>
      </c>
      <c r="D48" s="1">
        <v>5.23</v>
      </c>
      <c r="E48" s="61">
        <v>1300</v>
      </c>
      <c r="F48" s="1">
        <v>63</v>
      </c>
    </row>
    <row r="49" spans="1:6" x14ac:dyDescent="0.25">
      <c r="A49" s="2" t="s">
        <v>47</v>
      </c>
      <c r="B49" s="61">
        <v>84830</v>
      </c>
      <c r="C49" s="1">
        <v>10.35</v>
      </c>
      <c r="D49" s="1">
        <v>1.73</v>
      </c>
      <c r="E49" s="61">
        <v>35900</v>
      </c>
      <c r="F49" s="1">
        <v>81</v>
      </c>
    </row>
    <row r="50" spans="1:6" x14ac:dyDescent="0.25">
      <c r="A50" s="2" t="s">
        <v>48</v>
      </c>
      <c r="B50" s="61">
        <v>808.3</v>
      </c>
      <c r="C50" s="1">
        <v>19.86</v>
      </c>
      <c r="D50" s="1">
        <v>2.5099999999999998</v>
      </c>
      <c r="E50" s="61">
        <v>4900</v>
      </c>
      <c r="F50" s="1">
        <v>70</v>
      </c>
    </row>
    <row r="51" spans="1:6" x14ac:dyDescent="0.25">
      <c r="A51" s="2" t="s">
        <v>49</v>
      </c>
      <c r="B51" s="61">
        <v>323300</v>
      </c>
      <c r="C51" s="1">
        <v>12.22</v>
      </c>
      <c r="D51" s="1">
        <v>1.9</v>
      </c>
      <c r="E51" s="61">
        <v>37300</v>
      </c>
      <c r="F51" s="1">
        <v>82</v>
      </c>
    </row>
    <row r="52" spans="1:6" x14ac:dyDescent="0.25">
      <c r="A52" s="2" t="s">
        <v>50</v>
      </c>
      <c r="B52" s="61">
        <v>462900</v>
      </c>
      <c r="C52" s="1">
        <v>12.49</v>
      </c>
      <c r="D52" s="1">
        <v>2.08</v>
      </c>
      <c r="E52" s="61">
        <v>35700</v>
      </c>
      <c r="F52" s="1">
        <v>83</v>
      </c>
    </row>
    <row r="53" spans="1:6" x14ac:dyDescent="0.25">
      <c r="A53" s="2" t="s">
        <v>51</v>
      </c>
      <c r="B53" s="61">
        <v>1442</v>
      </c>
      <c r="C53" s="1">
        <v>34.64</v>
      </c>
      <c r="D53" s="1">
        <v>4.49</v>
      </c>
      <c r="E53" s="61">
        <v>19200</v>
      </c>
      <c r="F53" s="1">
        <v>63</v>
      </c>
    </row>
    <row r="54" spans="1:6" x14ac:dyDescent="0.25">
      <c r="A54" s="2" t="s">
        <v>49</v>
      </c>
      <c r="B54" s="61">
        <v>323300</v>
      </c>
      <c r="C54" s="1">
        <v>12.22</v>
      </c>
      <c r="D54" s="1">
        <v>1.9</v>
      </c>
      <c r="E54" s="61">
        <v>37300</v>
      </c>
      <c r="F54" s="1">
        <v>82</v>
      </c>
    </row>
    <row r="55" spans="1:6" x14ac:dyDescent="0.25">
      <c r="A55" s="2" t="s">
        <v>52</v>
      </c>
      <c r="B55" s="61">
        <v>9379</v>
      </c>
      <c r="C55" s="1">
        <v>12.93</v>
      </c>
      <c r="D55" s="1">
        <v>1.77</v>
      </c>
      <c r="E55" s="61">
        <v>6100</v>
      </c>
      <c r="F55" s="1">
        <v>74</v>
      </c>
    </row>
    <row r="56" spans="1:6" x14ac:dyDescent="0.25">
      <c r="A56" s="2" t="s">
        <v>53</v>
      </c>
      <c r="B56" s="61">
        <v>5311</v>
      </c>
      <c r="C56" s="1">
        <v>31.4</v>
      </c>
      <c r="D56" s="1">
        <v>4.09</v>
      </c>
      <c r="E56" s="61">
        <v>3500</v>
      </c>
      <c r="F56" s="1">
        <v>61</v>
      </c>
    </row>
    <row r="57" spans="1:6" x14ac:dyDescent="0.25">
      <c r="A57" s="2" t="s">
        <v>54</v>
      </c>
      <c r="B57" s="61">
        <v>134.9</v>
      </c>
      <c r="C57" s="1">
        <v>37.4</v>
      </c>
      <c r="D57" s="1">
        <v>4.83</v>
      </c>
      <c r="E57" s="61">
        <v>1400</v>
      </c>
      <c r="F57" s="1">
        <v>45</v>
      </c>
    </row>
    <row r="58" spans="1:6" x14ac:dyDescent="0.25">
      <c r="A58" s="2" t="s">
        <v>55</v>
      </c>
      <c r="B58" s="61">
        <v>62.31</v>
      </c>
      <c r="C58" s="1">
        <v>33.83</v>
      </c>
      <c r="D58" s="1">
        <v>4.3</v>
      </c>
      <c r="E58" s="61">
        <v>1200</v>
      </c>
      <c r="F58" s="1">
        <v>54</v>
      </c>
    </row>
    <row r="59" spans="1:6" x14ac:dyDescent="0.25">
      <c r="A59" s="2" t="s">
        <v>56</v>
      </c>
      <c r="B59" s="61">
        <v>90.21</v>
      </c>
      <c r="C59" s="1">
        <v>33.83</v>
      </c>
      <c r="D59" s="1">
        <v>4.66</v>
      </c>
      <c r="E59" s="61">
        <v>25700</v>
      </c>
      <c r="F59" s="1">
        <v>53</v>
      </c>
    </row>
    <row r="60" spans="1:6" x14ac:dyDescent="0.25">
      <c r="A60" s="2" t="s">
        <v>57</v>
      </c>
      <c r="B60" s="61">
        <v>56400</v>
      </c>
      <c r="C60" s="1">
        <v>8.8000000000000007</v>
      </c>
      <c r="D60" s="1">
        <v>1.41</v>
      </c>
      <c r="E60" s="61">
        <v>23600</v>
      </c>
      <c r="F60" s="1">
        <v>81</v>
      </c>
    </row>
    <row r="61" spans="1:6" x14ac:dyDescent="0.25">
      <c r="A61" s="2" t="s">
        <v>58</v>
      </c>
      <c r="B61" s="61">
        <v>279</v>
      </c>
      <c r="C61" s="1">
        <v>14.53</v>
      </c>
      <c r="D61" s="1">
        <v>2.06</v>
      </c>
      <c r="E61" s="61">
        <v>38400</v>
      </c>
      <c r="F61" s="1">
        <v>0</v>
      </c>
    </row>
    <row r="62" spans="1:6" x14ac:dyDescent="0.25">
      <c r="A62" s="2" t="s">
        <v>59</v>
      </c>
      <c r="B62" s="61">
        <v>8161</v>
      </c>
      <c r="C62" s="1">
        <v>25.46</v>
      </c>
      <c r="D62" s="1">
        <v>2.99</v>
      </c>
      <c r="E62" s="61">
        <v>5300</v>
      </c>
      <c r="F62" s="1">
        <v>72</v>
      </c>
    </row>
    <row r="63" spans="1:6" x14ac:dyDescent="0.25">
      <c r="A63" s="2" t="s">
        <v>60</v>
      </c>
      <c r="B63" s="61">
        <v>512</v>
      </c>
      <c r="C63" s="1">
        <v>15.9</v>
      </c>
      <c r="D63" s="1">
        <v>2.14</v>
      </c>
      <c r="E63" s="61">
        <v>8500</v>
      </c>
      <c r="F63" s="1">
        <v>66</v>
      </c>
    </row>
    <row r="64" spans="1:6" x14ac:dyDescent="0.25">
      <c r="A64" s="2" t="s">
        <v>61</v>
      </c>
      <c r="B64" s="61">
        <v>4850</v>
      </c>
      <c r="C64" s="1">
        <v>23.66</v>
      </c>
      <c r="D64" s="1">
        <v>2.86</v>
      </c>
      <c r="E64" s="61">
        <v>4800</v>
      </c>
      <c r="F64" s="1">
        <v>73</v>
      </c>
    </row>
    <row r="65" spans="1:6" x14ac:dyDescent="0.25">
      <c r="A65" s="2" t="s">
        <v>17</v>
      </c>
      <c r="B65" s="61">
        <v>12620</v>
      </c>
      <c r="C65" s="1">
        <v>8.89</v>
      </c>
      <c r="D65" s="1">
        <v>1.26</v>
      </c>
      <c r="E65" s="61">
        <v>8300</v>
      </c>
      <c r="F65" s="1">
        <v>76</v>
      </c>
    </row>
    <row r="66" spans="1:6" x14ac:dyDescent="0.25">
      <c r="A66" s="2" t="s">
        <v>62</v>
      </c>
      <c r="B66" s="61">
        <v>208.5</v>
      </c>
      <c r="C66" s="1">
        <v>22.83</v>
      </c>
      <c r="D66" s="1">
        <v>2.79</v>
      </c>
      <c r="E66" s="61">
        <v>1300</v>
      </c>
      <c r="F66" s="1">
        <v>63</v>
      </c>
    </row>
    <row r="67" spans="1:6" x14ac:dyDescent="0.25">
      <c r="A67" s="2" t="s">
        <v>63</v>
      </c>
      <c r="B67" s="61">
        <v>36130</v>
      </c>
      <c r="C67" s="1">
        <v>9.26</v>
      </c>
      <c r="D67" s="1">
        <v>1.42</v>
      </c>
      <c r="E67" s="61">
        <v>19800</v>
      </c>
      <c r="F67" s="1">
        <v>75</v>
      </c>
    </row>
    <row r="68" spans="1:6" x14ac:dyDescent="0.25">
      <c r="A68" s="2" t="s">
        <v>64</v>
      </c>
      <c r="B68" s="61">
        <v>158000</v>
      </c>
      <c r="C68" s="1">
        <v>17.04</v>
      </c>
      <c r="D68" s="1">
        <v>2.1800000000000002</v>
      </c>
      <c r="E68" s="61">
        <v>5200</v>
      </c>
      <c r="F68" s="1">
        <v>71</v>
      </c>
    </row>
    <row r="69" spans="1:6" x14ac:dyDescent="0.25">
      <c r="A69" s="2" t="s">
        <v>65</v>
      </c>
      <c r="B69" s="61">
        <v>698800</v>
      </c>
      <c r="C69" s="1">
        <v>19.89</v>
      </c>
      <c r="D69" s="1">
        <v>2.5099999999999998</v>
      </c>
      <c r="E69" s="61">
        <v>4000</v>
      </c>
      <c r="F69" s="1">
        <v>66</v>
      </c>
    </row>
    <row r="70" spans="1:6" x14ac:dyDescent="0.25">
      <c r="A70" s="2" t="s">
        <v>66</v>
      </c>
      <c r="B70" s="61">
        <v>26100</v>
      </c>
      <c r="C70" s="1">
        <v>15.18</v>
      </c>
      <c r="D70" s="1">
        <v>2</v>
      </c>
      <c r="E70" s="61">
        <v>41300</v>
      </c>
      <c r="F70" s="1">
        <v>81</v>
      </c>
    </row>
    <row r="71" spans="1:6" x14ac:dyDescent="0.25">
      <c r="A71" s="2" t="s">
        <v>67</v>
      </c>
      <c r="B71" s="61">
        <v>199800</v>
      </c>
      <c r="C71" s="1">
        <v>18.23</v>
      </c>
      <c r="D71" s="1">
        <v>1.85</v>
      </c>
      <c r="E71" s="61">
        <v>12800</v>
      </c>
      <c r="F71" s="1">
        <v>74</v>
      </c>
    </row>
    <row r="72" spans="1:6" x14ac:dyDescent="0.25">
      <c r="A72" s="2" t="s">
        <v>68</v>
      </c>
      <c r="B72" s="61">
        <v>53410</v>
      </c>
      <c r="C72" s="1">
        <v>26.85</v>
      </c>
      <c r="D72" s="1">
        <v>3.41</v>
      </c>
      <c r="E72" s="61">
        <v>7100</v>
      </c>
      <c r="F72" s="1">
        <v>69</v>
      </c>
    </row>
    <row r="73" spans="1:6" x14ac:dyDescent="0.25">
      <c r="A73" s="2" t="s">
        <v>69</v>
      </c>
      <c r="B73" s="61">
        <v>16230</v>
      </c>
      <c r="C73" s="1">
        <v>13.09</v>
      </c>
      <c r="D73" s="1">
        <v>1.88</v>
      </c>
      <c r="E73" s="61">
        <v>40700</v>
      </c>
      <c r="F73" s="1">
        <v>83</v>
      </c>
    </row>
    <row r="74" spans="1:6" x14ac:dyDescent="0.25">
      <c r="A74" s="2" t="s">
        <v>70</v>
      </c>
      <c r="B74" s="61">
        <v>48730</v>
      </c>
      <c r="C74" s="1">
        <v>18.440000000000001</v>
      </c>
      <c r="D74" s="1">
        <v>2.62</v>
      </c>
      <c r="E74" s="61">
        <v>36200</v>
      </c>
      <c r="F74" s="1">
        <v>82</v>
      </c>
    </row>
    <row r="75" spans="1:6" x14ac:dyDescent="0.25">
      <c r="A75" s="2" t="s">
        <v>71</v>
      </c>
      <c r="B75" s="61">
        <v>307200</v>
      </c>
      <c r="C75" s="1">
        <v>8.84</v>
      </c>
      <c r="D75" s="1">
        <v>1.42</v>
      </c>
      <c r="E75" s="61">
        <v>29600</v>
      </c>
      <c r="F75" s="1">
        <v>83</v>
      </c>
    </row>
    <row r="76" spans="1:6" x14ac:dyDescent="0.25">
      <c r="A76" s="2" t="s">
        <v>72</v>
      </c>
      <c r="B76" s="61">
        <v>13540</v>
      </c>
      <c r="C76" s="1">
        <v>25.23</v>
      </c>
      <c r="D76" s="1">
        <v>3.16</v>
      </c>
      <c r="E76" s="61">
        <v>6100</v>
      </c>
      <c r="F76" s="1">
        <v>74</v>
      </c>
    </row>
    <row r="77" spans="1:6" x14ac:dyDescent="0.25">
      <c r="A77" s="2" t="s">
        <v>73</v>
      </c>
      <c r="B77" s="61">
        <v>859700</v>
      </c>
      <c r="C77" s="1">
        <v>8.07</v>
      </c>
      <c r="D77" s="1">
        <v>1.4</v>
      </c>
      <c r="E77" s="61">
        <v>37100</v>
      </c>
      <c r="F77" s="1">
        <v>83</v>
      </c>
    </row>
    <row r="78" spans="1:6" x14ac:dyDescent="0.25">
      <c r="A78" s="2" t="s">
        <v>74</v>
      </c>
      <c r="B78" s="61">
        <v>88110</v>
      </c>
      <c r="C78" s="1">
        <v>19.61</v>
      </c>
      <c r="D78" s="1">
        <v>2.34</v>
      </c>
      <c r="E78" s="61">
        <v>14100</v>
      </c>
      <c r="F78" s="1">
        <v>70</v>
      </c>
    </row>
    <row r="79" spans="1:6" x14ac:dyDescent="0.25">
      <c r="A79" s="2" t="s">
        <v>75</v>
      </c>
      <c r="B79" s="61">
        <v>6150</v>
      </c>
      <c r="C79" s="1">
        <v>28.27</v>
      </c>
      <c r="D79" s="1">
        <v>3.54</v>
      </c>
      <c r="E79" s="61">
        <v>1800</v>
      </c>
      <c r="F79" s="1">
        <v>61</v>
      </c>
    </row>
    <row r="80" spans="1:6" x14ac:dyDescent="0.25">
      <c r="A80" s="2" t="s">
        <v>76</v>
      </c>
      <c r="B80" s="61">
        <v>7326</v>
      </c>
      <c r="C80" s="1">
        <v>23.33</v>
      </c>
      <c r="D80" s="1">
        <v>2.68</v>
      </c>
      <c r="E80" s="61">
        <v>2500</v>
      </c>
    </row>
    <row r="81" spans="1:6" x14ac:dyDescent="0.25">
      <c r="A81" s="2" t="s">
        <v>77</v>
      </c>
      <c r="B81" s="61">
        <v>2573</v>
      </c>
      <c r="C81" s="1">
        <v>24.4</v>
      </c>
      <c r="D81" s="1">
        <v>2.66</v>
      </c>
      <c r="E81" s="61">
        <v>2600</v>
      </c>
      <c r="F81" s="1">
        <v>71</v>
      </c>
    </row>
    <row r="82" spans="1:6" x14ac:dyDescent="0.25">
      <c r="A82" s="2" t="s">
        <v>78</v>
      </c>
      <c r="B82" s="61">
        <v>449500</v>
      </c>
      <c r="C82" s="1">
        <v>8.26</v>
      </c>
      <c r="D82" s="1">
        <v>1.25</v>
      </c>
      <c r="F82" s="1">
        <v>81</v>
      </c>
    </row>
    <row r="83" spans="1:6" x14ac:dyDescent="0.25">
      <c r="A83" s="2" t="s">
        <v>79</v>
      </c>
      <c r="B83" s="61">
        <v>5467</v>
      </c>
      <c r="E83" s="61">
        <v>7600</v>
      </c>
      <c r="F83" s="1">
        <v>70</v>
      </c>
    </row>
    <row r="84" spans="1:6" x14ac:dyDescent="0.25">
      <c r="A84" s="2" t="s">
        <v>80</v>
      </c>
      <c r="B84" s="61">
        <v>46710</v>
      </c>
      <c r="C84" s="1">
        <v>20.260000000000002</v>
      </c>
      <c r="D84" s="1">
        <v>2.5299999999999998</v>
      </c>
      <c r="E84" s="61">
        <v>42100</v>
      </c>
      <c r="F84" s="1">
        <v>74</v>
      </c>
    </row>
    <row r="85" spans="1:6" x14ac:dyDescent="0.25">
      <c r="A85" s="2" t="s">
        <v>81</v>
      </c>
      <c r="F85" s="1">
        <v>68</v>
      </c>
    </row>
    <row r="86" spans="1:6" x14ac:dyDescent="0.25">
      <c r="A86" s="2" t="s">
        <v>82</v>
      </c>
      <c r="B86" s="61">
        <v>311.60000000000002</v>
      </c>
      <c r="C86" s="1">
        <v>35.07</v>
      </c>
      <c r="D86" s="1">
        <v>4.8099999999999996</v>
      </c>
      <c r="E86" s="61">
        <v>700</v>
      </c>
      <c r="F86" s="1">
        <v>60</v>
      </c>
    </row>
    <row r="87" spans="1:6" x14ac:dyDescent="0.25">
      <c r="A87" s="2" t="s">
        <v>83</v>
      </c>
      <c r="B87" s="61">
        <v>25240</v>
      </c>
      <c r="C87" s="1">
        <v>18.399999999999999</v>
      </c>
      <c r="D87" s="1">
        <v>2.0699999999999998</v>
      </c>
      <c r="E87" s="61">
        <v>11300</v>
      </c>
      <c r="F87" s="1">
        <v>75</v>
      </c>
    </row>
    <row r="88" spans="1:6" x14ac:dyDescent="0.25">
      <c r="A88" s="2" t="s">
        <v>84</v>
      </c>
      <c r="B88" s="61">
        <v>8927</v>
      </c>
      <c r="C88" s="1">
        <v>16.239999999999998</v>
      </c>
      <c r="D88" s="1">
        <v>2.13</v>
      </c>
      <c r="E88" s="61">
        <v>6500</v>
      </c>
      <c r="F88" s="1">
        <v>74</v>
      </c>
    </row>
    <row r="89" spans="1:6" x14ac:dyDescent="0.25">
      <c r="A89" s="2" t="s">
        <v>85</v>
      </c>
      <c r="B89" s="61">
        <v>307</v>
      </c>
      <c r="C89" s="1">
        <v>25.92</v>
      </c>
      <c r="D89" s="1">
        <v>2.78</v>
      </c>
      <c r="E89" s="61">
        <v>2200</v>
      </c>
      <c r="F89" s="1">
        <v>49</v>
      </c>
    </row>
    <row r="90" spans="1:6" x14ac:dyDescent="0.25">
      <c r="A90" s="2" t="s">
        <v>86</v>
      </c>
      <c r="B90" s="61">
        <v>10300</v>
      </c>
      <c r="C90" s="1">
        <v>9.36</v>
      </c>
      <c r="D90" s="1">
        <v>1.29</v>
      </c>
      <c r="E90" s="61">
        <v>22600</v>
      </c>
      <c r="F90" s="1">
        <v>74</v>
      </c>
    </row>
    <row r="91" spans="1:6" x14ac:dyDescent="0.25">
      <c r="A91" s="2" t="s">
        <v>86</v>
      </c>
      <c r="B91" s="61">
        <v>10300</v>
      </c>
      <c r="C91" s="1">
        <v>9.36</v>
      </c>
      <c r="D91" s="1">
        <v>1.29</v>
      </c>
      <c r="E91" s="61">
        <v>22600</v>
      </c>
      <c r="F91" s="1">
        <v>74</v>
      </c>
    </row>
    <row r="92" spans="1:6" x14ac:dyDescent="0.25">
      <c r="A92" s="2" t="s">
        <v>87</v>
      </c>
      <c r="B92" s="61">
        <v>23610</v>
      </c>
      <c r="C92" s="1">
        <v>18.47</v>
      </c>
      <c r="D92" s="1">
        <v>2.15</v>
      </c>
      <c r="E92" s="61">
        <v>5500</v>
      </c>
      <c r="F92" s="1">
        <v>71</v>
      </c>
    </row>
    <row r="93" spans="1:6" x14ac:dyDescent="0.25">
      <c r="A93" s="2" t="s">
        <v>88</v>
      </c>
      <c r="B93" s="61">
        <v>4211</v>
      </c>
      <c r="C93" s="1">
        <v>12.21</v>
      </c>
      <c r="D93" s="1">
        <v>1.56</v>
      </c>
      <c r="E93" s="61">
        <v>3800</v>
      </c>
      <c r="F93" s="1">
        <v>69</v>
      </c>
    </row>
    <row r="94" spans="1:6" x14ac:dyDescent="0.25">
      <c r="A94" s="2" t="s">
        <v>89</v>
      </c>
      <c r="B94" s="61">
        <v>1126</v>
      </c>
      <c r="C94" s="1">
        <v>33.119999999999997</v>
      </c>
      <c r="D94" s="1">
        <v>4.28</v>
      </c>
      <c r="E94" s="61">
        <v>1000</v>
      </c>
      <c r="F94" s="1">
        <v>64</v>
      </c>
    </row>
    <row r="95" spans="1:6" x14ac:dyDescent="0.25">
      <c r="A95" s="2" t="s">
        <v>90</v>
      </c>
      <c r="B95" s="61">
        <v>212300</v>
      </c>
      <c r="C95" s="1">
        <v>19.02</v>
      </c>
      <c r="D95" s="1">
        <v>2.29</v>
      </c>
      <c r="E95" s="61">
        <v>15600</v>
      </c>
      <c r="F95" s="1">
        <v>77</v>
      </c>
    </row>
    <row r="96" spans="1:6" x14ac:dyDescent="0.25">
      <c r="A96" s="2" t="s">
        <v>91</v>
      </c>
      <c r="B96" s="61">
        <v>6989</v>
      </c>
      <c r="C96" s="1">
        <v>11.64</v>
      </c>
      <c r="D96" s="1">
        <v>1.59</v>
      </c>
      <c r="E96" s="61">
        <v>10800</v>
      </c>
      <c r="F96" s="1">
        <v>75</v>
      </c>
    </row>
    <row r="97" spans="1:6" x14ac:dyDescent="0.25">
      <c r="A97" s="2" t="s">
        <v>92</v>
      </c>
      <c r="B97" s="61">
        <v>483.6</v>
      </c>
      <c r="C97" s="1">
        <v>45.53</v>
      </c>
      <c r="D97" s="1">
        <v>6.16</v>
      </c>
      <c r="E97" s="61">
        <v>1100</v>
      </c>
      <c r="F97" s="1">
        <v>55</v>
      </c>
    </row>
    <row r="98" spans="1:6" x14ac:dyDescent="0.25">
      <c r="A98" s="2" t="s">
        <v>93</v>
      </c>
      <c r="B98" s="61">
        <v>6093</v>
      </c>
      <c r="C98" s="1">
        <v>18.649999999999999</v>
      </c>
      <c r="D98" s="1">
        <v>2.1800000000000002</v>
      </c>
      <c r="E98" s="61">
        <v>1700</v>
      </c>
      <c r="F98" s="1">
        <v>65</v>
      </c>
    </row>
    <row r="99" spans="1:6" x14ac:dyDescent="0.25">
      <c r="A99" s="2" t="s">
        <v>94</v>
      </c>
      <c r="B99" s="61">
        <v>3279</v>
      </c>
      <c r="C99" s="1">
        <v>10.59</v>
      </c>
      <c r="E99" s="61">
        <v>11900</v>
      </c>
      <c r="F99" s="1">
        <v>75</v>
      </c>
    </row>
    <row r="100" spans="1:6" x14ac:dyDescent="0.25">
      <c r="A100" s="2" t="s">
        <v>95</v>
      </c>
      <c r="B100" s="61">
        <v>3951</v>
      </c>
      <c r="C100" s="1">
        <v>20.88</v>
      </c>
      <c r="D100" s="1">
        <v>2.2200000000000002</v>
      </c>
      <c r="E100" s="61">
        <v>5900</v>
      </c>
      <c r="F100" s="1">
        <v>67</v>
      </c>
    </row>
    <row r="101" spans="1:6" x14ac:dyDescent="0.25">
      <c r="A101" s="2" t="s">
        <v>96</v>
      </c>
      <c r="B101" s="61">
        <v>10190</v>
      </c>
      <c r="C101" s="1">
        <v>38.83</v>
      </c>
      <c r="D101" s="1">
        <v>5.27</v>
      </c>
      <c r="E101" s="61">
        <v>1200</v>
      </c>
      <c r="F101" s="1">
        <v>50</v>
      </c>
    </row>
    <row r="102" spans="1:6" x14ac:dyDescent="0.25">
      <c r="A102" s="2" t="s">
        <v>97</v>
      </c>
      <c r="B102" s="61">
        <v>651.9</v>
      </c>
      <c r="C102" s="1">
        <v>31.83</v>
      </c>
      <c r="D102" s="1">
        <v>4.07</v>
      </c>
      <c r="E102" s="61">
        <v>2200</v>
      </c>
      <c r="F102" s="1">
        <v>61</v>
      </c>
    </row>
    <row r="103" spans="1:6" x14ac:dyDescent="0.25">
      <c r="A103" s="2" t="s">
        <v>98</v>
      </c>
      <c r="B103" s="61">
        <v>1835</v>
      </c>
      <c r="C103" s="1">
        <v>41.8</v>
      </c>
      <c r="D103" s="1">
        <v>5.66</v>
      </c>
      <c r="E103" s="61">
        <v>900</v>
      </c>
      <c r="F103" s="1">
        <v>55</v>
      </c>
    </row>
    <row r="104" spans="1:6" x14ac:dyDescent="0.25">
      <c r="A104" s="2" t="s">
        <v>99</v>
      </c>
      <c r="B104" s="61">
        <v>112000</v>
      </c>
      <c r="C104" s="1">
        <v>20.059999999999999</v>
      </c>
      <c r="D104" s="1">
        <v>2.58</v>
      </c>
      <c r="E104" s="61">
        <v>17500</v>
      </c>
      <c r="F104" s="1">
        <v>75</v>
      </c>
    </row>
    <row r="105" spans="1:6" x14ac:dyDescent="0.25">
      <c r="A105" s="2" t="s">
        <v>100</v>
      </c>
      <c r="B105" s="61">
        <v>4238</v>
      </c>
      <c r="C105" s="1">
        <v>20.28</v>
      </c>
      <c r="D105" s="1">
        <v>2.25</v>
      </c>
      <c r="E105" s="61">
        <v>8200</v>
      </c>
      <c r="F105" s="1">
        <v>64</v>
      </c>
    </row>
    <row r="106" spans="1:6" x14ac:dyDescent="0.25">
      <c r="A106" s="2" t="s">
        <v>50</v>
      </c>
      <c r="B106" s="61">
        <v>462900</v>
      </c>
      <c r="C106" s="1">
        <v>12.49</v>
      </c>
      <c r="D106" s="1">
        <v>2.08</v>
      </c>
      <c r="E106" s="61">
        <v>35700</v>
      </c>
      <c r="F106" s="1">
        <v>83</v>
      </c>
    </row>
    <row r="107" spans="1:6" x14ac:dyDescent="0.25">
      <c r="A107" s="2" t="s">
        <v>101</v>
      </c>
      <c r="B107" s="61">
        <v>832.5</v>
      </c>
      <c r="C107" s="1">
        <v>46.12</v>
      </c>
      <c r="D107" s="1">
        <v>6.89</v>
      </c>
      <c r="E107" s="61">
        <v>800</v>
      </c>
      <c r="F107" s="1">
        <v>58</v>
      </c>
    </row>
    <row r="108" spans="1:6" x14ac:dyDescent="0.25">
      <c r="A108" s="2" t="s">
        <v>102</v>
      </c>
      <c r="B108" s="61">
        <v>20380</v>
      </c>
      <c r="C108" s="1">
        <v>38.03</v>
      </c>
      <c r="D108" s="1">
        <v>5.25</v>
      </c>
      <c r="E108" s="61">
        <v>2800</v>
      </c>
      <c r="F108" s="1">
        <v>52</v>
      </c>
    </row>
    <row r="109" spans="1:6" x14ac:dyDescent="0.25">
      <c r="A109" s="2" t="s">
        <v>103</v>
      </c>
      <c r="B109" s="61">
        <v>2941</v>
      </c>
      <c r="C109" s="1">
        <v>18.41</v>
      </c>
      <c r="D109" s="1">
        <v>1.99</v>
      </c>
      <c r="E109" s="61">
        <v>4500</v>
      </c>
      <c r="F109" s="1">
        <v>74</v>
      </c>
    </row>
    <row r="110" spans="1:6" x14ac:dyDescent="0.25">
      <c r="A110" s="2" t="s">
        <v>104</v>
      </c>
      <c r="B110" s="61">
        <v>116800</v>
      </c>
      <c r="C110" s="1">
        <v>10.83</v>
      </c>
      <c r="D110" s="1">
        <v>1.78</v>
      </c>
      <c r="E110" s="61">
        <v>43300</v>
      </c>
      <c r="F110" s="1">
        <v>81</v>
      </c>
    </row>
    <row r="111" spans="1:6" x14ac:dyDescent="0.25">
      <c r="A111" s="2" t="s">
        <v>105</v>
      </c>
      <c r="B111" s="61">
        <v>91.14</v>
      </c>
      <c r="C111" s="1">
        <v>37.29</v>
      </c>
      <c r="D111" s="1">
        <v>4.68</v>
      </c>
      <c r="E111" s="61">
        <v>2500</v>
      </c>
      <c r="F111" s="1">
        <v>51</v>
      </c>
    </row>
    <row r="112" spans="1:6" x14ac:dyDescent="0.25">
      <c r="A112" s="2" t="s">
        <v>106</v>
      </c>
      <c r="B112" s="61">
        <v>2745</v>
      </c>
      <c r="C112" s="1">
        <v>21.07</v>
      </c>
      <c r="D112" s="1">
        <v>2.2999999999999998</v>
      </c>
      <c r="E112" s="61">
        <v>1500</v>
      </c>
      <c r="F112" s="1">
        <v>68</v>
      </c>
    </row>
    <row r="113" spans="1:6" x14ac:dyDescent="0.25">
      <c r="A113" s="2" t="s">
        <v>107</v>
      </c>
      <c r="B113" s="61">
        <v>40760</v>
      </c>
      <c r="C113" s="1">
        <v>13.4</v>
      </c>
      <c r="D113" s="1">
        <v>2.0499999999999998</v>
      </c>
      <c r="E113" s="61">
        <v>30400</v>
      </c>
      <c r="F113" s="1">
        <v>81</v>
      </c>
    </row>
    <row r="114" spans="1:6" x14ac:dyDescent="0.25">
      <c r="A114" s="2" t="s">
        <v>108</v>
      </c>
      <c r="B114" s="61">
        <v>190900</v>
      </c>
      <c r="C114" s="1">
        <v>18.78</v>
      </c>
      <c r="D114" s="1">
        <v>2.17</v>
      </c>
      <c r="E114" s="61">
        <v>31300</v>
      </c>
      <c r="F114" s="1">
        <v>75</v>
      </c>
    </row>
    <row r="115" spans="1:6" x14ac:dyDescent="0.25">
      <c r="A115" s="2" t="s">
        <v>109</v>
      </c>
      <c r="B115" s="61">
        <v>70100</v>
      </c>
      <c r="C115" s="1">
        <v>23.19</v>
      </c>
      <c r="D115" s="1">
        <v>2.86</v>
      </c>
      <c r="E115" s="61">
        <v>3100</v>
      </c>
      <c r="F115" s="1">
        <v>66</v>
      </c>
    </row>
    <row r="116" spans="1:6" x14ac:dyDescent="0.25">
      <c r="A116" s="2" t="s">
        <v>110</v>
      </c>
      <c r="B116" s="61">
        <v>6209</v>
      </c>
      <c r="C116" s="1">
        <v>18.61</v>
      </c>
      <c r="D116" s="1">
        <v>2.38</v>
      </c>
      <c r="E116" s="61">
        <v>16500</v>
      </c>
      <c r="F116" s="1">
        <v>77</v>
      </c>
    </row>
    <row r="117" spans="1:6" x14ac:dyDescent="0.25">
      <c r="A117" s="2" t="s">
        <v>111</v>
      </c>
      <c r="B117" s="61">
        <v>34250</v>
      </c>
      <c r="C117" s="1">
        <v>18.57</v>
      </c>
      <c r="D117" s="1">
        <v>2.2200000000000002</v>
      </c>
      <c r="E117" s="61">
        <v>11100</v>
      </c>
      <c r="F117" s="1">
        <v>75</v>
      </c>
    </row>
    <row r="118" spans="1:6" x14ac:dyDescent="0.25">
      <c r="A118" s="2" t="s">
        <v>112</v>
      </c>
      <c r="B118" s="61">
        <v>56840</v>
      </c>
      <c r="C118" s="1">
        <v>24.24</v>
      </c>
      <c r="D118" s="1">
        <v>3.06</v>
      </c>
      <c r="E118" s="61">
        <v>4700</v>
      </c>
      <c r="F118" s="1">
        <v>69</v>
      </c>
    </row>
    <row r="119" spans="1:6" x14ac:dyDescent="0.25">
      <c r="A119" s="2" t="s">
        <v>113</v>
      </c>
      <c r="B119" s="61">
        <v>3116</v>
      </c>
      <c r="C119" s="1">
        <v>24.89</v>
      </c>
      <c r="D119" s="1">
        <v>3.24</v>
      </c>
      <c r="E119" s="61">
        <v>2900</v>
      </c>
      <c r="F119" s="1">
        <v>62</v>
      </c>
    </row>
    <row r="120" spans="1:6" x14ac:dyDescent="0.25">
      <c r="A120" s="2" t="s">
        <v>114</v>
      </c>
      <c r="B120" s="61">
        <v>155000</v>
      </c>
      <c r="C120" s="1">
        <v>9.77</v>
      </c>
      <c r="D120" s="1">
        <v>1.33</v>
      </c>
      <c r="E120" s="61">
        <v>21100</v>
      </c>
      <c r="F120" s="1">
        <v>77</v>
      </c>
    </row>
    <row r="121" spans="1:6" x14ac:dyDescent="0.25">
      <c r="A121" s="2" t="s">
        <v>115</v>
      </c>
      <c r="B121" s="61">
        <v>17620</v>
      </c>
      <c r="C121" s="1">
        <v>14.51</v>
      </c>
      <c r="D121" s="1">
        <v>1.98</v>
      </c>
      <c r="F121" s="1">
        <v>70</v>
      </c>
    </row>
    <row r="122" spans="1:6" x14ac:dyDescent="0.25">
      <c r="A122" s="2" t="s">
        <v>116</v>
      </c>
      <c r="B122" s="61">
        <v>50260</v>
      </c>
      <c r="C122" s="1">
        <v>9.42</v>
      </c>
      <c r="D122" s="1">
        <v>1.52</v>
      </c>
      <c r="E122" s="61">
        <v>22900</v>
      </c>
      <c r="F122" s="1">
        <v>80</v>
      </c>
    </row>
    <row r="123" spans="1:6" x14ac:dyDescent="0.25">
      <c r="A123" s="2" t="s">
        <v>117</v>
      </c>
      <c r="B123" s="61">
        <v>6778</v>
      </c>
      <c r="C123" s="1">
        <v>16.66</v>
      </c>
      <c r="D123" s="1">
        <v>1.96</v>
      </c>
      <c r="E123" s="61">
        <v>6800</v>
      </c>
      <c r="F123" s="1">
        <v>72</v>
      </c>
    </row>
    <row r="124" spans="1:6" x14ac:dyDescent="0.25">
      <c r="A124" s="2" t="s">
        <v>118</v>
      </c>
      <c r="B124" s="61">
        <v>20510</v>
      </c>
      <c r="C124" s="1">
        <v>9.9499999999999993</v>
      </c>
      <c r="D124" s="1">
        <v>1.92</v>
      </c>
      <c r="E124" s="61">
        <v>102100</v>
      </c>
      <c r="F124" s="1">
        <v>78</v>
      </c>
    </row>
    <row r="125" spans="1:6" x14ac:dyDescent="0.25">
      <c r="A125" s="2" t="s">
        <v>119</v>
      </c>
      <c r="B125" s="61">
        <v>52360</v>
      </c>
      <c r="C125" s="1">
        <v>9.27</v>
      </c>
      <c r="D125" s="1">
        <v>1.32</v>
      </c>
      <c r="E125" s="61">
        <v>14400</v>
      </c>
      <c r="F125" s="1">
        <v>75</v>
      </c>
    </row>
    <row r="126" spans="1:6" x14ac:dyDescent="0.25">
      <c r="A126" s="2" t="s">
        <v>120</v>
      </c>
      <c r="B126" s="61">
        <v>1038000</v>
      </c>
      <c r="C126" s="1">
        <v>11.87</v>
      </c>
      <c r="D126" s="1">
        <v>1.61</v>
      </c>
      <c r="E126" s="61">
        <v>18100</v>
      </c>
      <c r="F126" s="1">
        <v>70</v>
      </c>
    </row>
    <row r="127" spans="1:6" x14ac:dyDescent="0.25">
      <c r="A127" s="2" t="s">
        <v>121</v>
      </c>
      <c r="B127" s="61">
        <v>319.60000000000002</v>
      </c>
      <c r="C127" s="1">
        <v>34.61</v>
      </c>
      <c r="D127" s="1">
        <v>4.62</v>
      </c>
      <c r="E127" s="61">
        <v>1500</v>
      </c>
      <c r="F127" s="1">
        <v>63</v>
      </c>
    </row>
    <row r="128" spans="1:6" x14ac:dyDescent="0.25">
      <c r="A128" s="2" t="s">
        <v>122</v>
      </c>
      <c r="B128" s="61">
        <v>83.7</v>
      </c>
      <c r="C128" s="1">
        <v>30.71</v>
      </c>
      <c r="D128" s="1">
        <v>4.07</v>
      </c>
      <c r="E128" s="61">
        <v>2500</v>
      </c>
    </row>
    <row r="129" spans="1:6" x14ac:dyDescent="0.25">
      <c r="A129" s="2" t="s">
        <v>108</v>
      </c>
      <c r="B129" s="61">
        <v>190900</v>
      </c>
      <c r="C129" s="1">
        <v>18.78</v>
      </c>
      <c r="D129" s="1">
        <v>2.17</v>
      </c>
      <c r="E129" s="61">
        <v>31300</v>
      </c>
      <c r="F129" s="1">
        <v>75</v>
      </c>
    </row>
    <row r="130" spans="1:6" x14ac:dyDescent="0.25">
      <c r="A130" s="2" t="s">
        <v>123</v>
      </c>
      <c r="B130" s="61">
        <v>5665</v>
      </c>
      <c r="C130" s="1">
        <v>30.01</v>
      </c>
      <c r="D130" s="1">
        <v>3.92</v>
      </c>
      <c r="E130" s="61">
        <v>2600</v>
      </c>
      <c r="F130" s="1">
        <v>62</v>
      </c>
    </row>
    <row r="131" spans="1:6" x14ac:dyDescent="0.25">
      <c r="A131" s="2" t="s">
        <v>123</v>
      </c>
      <c r="B131" s="61">
        <v>5665</v>
      </c>
      <c r="C131" s="1">
        <v>30.01</v>
      </c>
      <c r="D131" s="1">
        <v>3.92</v>
      </c>
      <c r="E131" s="61">
        <v>2600</v>
      </c>
      <c r="F131" s="1">
        <v>62</v>
      </c>
    </row>
    <row r="132" spans="1:6" x14ac:dyDescent="0.25">
      <c r="A132" s="2" t="s">
        <v>124</v>
      </c>
      <c r="B132" s="61">
        <v>2220</v>
      </c>
      <c r="C132" s="1">
        <v>35.090000000000003</v>
      </c>
      <c r="D132" s="1">
        <v>4.5199999999999996</v>
      </c>
      <c r="E132" s="61">
        <v>2100</v>
      </c>
      <c r="F132" s="1">
        <v>63</v>
      </c>
    </row>
    <row r="133" spans="1:6" x14ac:dyDescent="0.25">
      <c r="A133" s="2" t="s">
        <v>125</v>
      </c>
      <c r="B133" s="61">
        <v>76.260000000000005</v>
      </c>
      <c r="C133" s="1">
        <v>26.33</v>
      </c>
      <c r="D133" s="1">
        <v>3.36</v>
      </c>
      <c r="E133" s="61">
        <v>3400</v>
      </c>
      <c r="F133" s="1">
        <v>68</v>
      </c>
    </row>
    <row r="134" spans="1:6" x14ac:dyDescent="0.25">
      <c r="A134" s="2" t="s">
        <v>54</v>
      </c>
      <c r="B134" s="61">
        <v>134.9</v>
      </c>
      <c r="C134" s="1">
        <v>37.4</v>
      </c>
      <c r="D134" s="1">
        <v>4.83</v>
      </c>
      <c r="E134" s="61">
        <v>1400</v>
      </c>
      <c r="F134" s="1">
        <v>45</v>
      </c>
    </row>
    <row r="135" spans="1:6" x14ac:dyDescent="0.25">
      <c r="A135" s="2" t="s">
        <v>126</v>
      </c>
      <c r="B135" s="61">
        <v>5756</v>
      </c>
      <c r="C135" s="1">
        <v>16.79</v>
      </c>
      <c r="D135" s="1">
        <v>1.95</v>
      </c>
      <c r="E135" s="61">
        <v>7500</v>
      </c>
      <c r="F135" s="1">
        <v>72</v>
      </c>
    </row>
    <row r="136" spans="1:6" x14ac:dyDescent="0.25">
      <c r="A136" s="157" t="s">
        <v>127</v>
      </c>
      <c r="B136" s="157"/>
    </row>
    <row r="137" spans="1:6" x14ac:dyDescent="0.25">
      <c r="A137" s="2" t="s">
        <v>128</v>
      </c>
      <c r="B137" s="61">
        <v>288.3</v>
      </c>
      <c r="C137" s="1">
        <v>40.869999999999997</v>
      </c>
      <c r="D137" s="1">
        <v>6.08</v>
      </c>
      <c r="E137" s="61">
        <v>600</v>
      </c>
      <c r="F137" s="1">
        <v>55</v>
      </c>
    </row>
    <row r="138" spans="1:6" x14ac:dyDescent="0.25">
      <c r="A138" s="2" t="s">
        <v>129</v>
      </c>
      <c r="B138" s="61">
        <v>28040</v>
      </c>
      <c r="C138" s="1">
        <v>9.1300000000000008</v>
      </c>
      <c r="D138" s="1">
        <v>1.42</v>
      </c>
      <c r="E138" s="61">
        <v>11100</v>
      </c>
      <c r="F138" s="1">
        <v>75</v>
      </c>
    </row>
    <row r="139" spans="1:6" x14ac:dyDescent="0.25">
      <c r="A139" s="2" t="s">
        <v>130</v>
      </c>
      <c r="B139" s="61">
        <v>1423</v>
      </c>
      <c r="C139" s="1">
        <v>16.73</v>
      </c>
      <c r="D139" s="1">
        <v>2.0099999999999998</v>
      </c>
      <c r="E139" s="61">
        <v>12900</v>
      </c>
      <c r="F139" s="1">
        <v>71</v>
      </c>
    </row>
    <row r="140" spans="1:6" x14ac:dyDescent="0.25">
      <c r="A140" s="2" t="s">
        <v>131</v>
      </c>
      <c r="B140" s="61">
        <v>26270</v>
      </c>
      <c r="C140" s="1">
        <v>10.01</v>
      </c>
      <c r="D140" s="1">
        <v>1.39</v>
      </c>
      <c r="E140" s="61">
        <v>24700</v>
      </c>
    </row>
    <row r="141" spans="1:6" x14ac:dyDescent="0.25">
      <c r="A141" s="2" t="s">
        <v>132</v>
      </c>
      <c r="B141" s="61">
        <v>12660</v>
      </c>
      <c r="C141" s="1">
        <v>8.5399999999999991</v>
      </c>
      <c r="D141" s="1">
        <v>1.33</v>
      </c>
      <c r="E141" s="61">
        <v>27400</v>
      </c>
      <c r="F141" s="1">
        <v>80</v>
      </c>
    </row>
    <row r="142" spans="1:6" x14ac:dyDescent="0.25">
      <c r="A142" s="2" t="s">
        <v>133</v>
      </c>
      <c r="B142" s="61">
        <v>136000</v>
      </c>
      <c r="C142" s="1">
        <v>11.92</v>
      </c>
      <c r="D142" s="1">
        <v>1.88</v>
      </c>
      <c r="E142" s="61">
        <v>40900</v>
      </c>
      <c r="F142" s="1">
        <v>82</v>
      </c>
    </row>
    <row r="143" spans="1:6" x14ac:dyDescent="0.25">
      <c r="A143" s="2" t="s">
        <v>134</v>
      </c>
      <c r="B143" s="61">
        <v>1058</v>
      </c>
      <c r="C143" s="1">
        <v>25.18</v>
      </c>
      <c r="D143" s="1">
        <v>2.88</v>
      </c>
      <c r="E143" s="61">
        <v>5700</v>
      </c>
      <c r="F143" s="1">
        <v>49</v>
      </c>
    </row>
    <row r="144" spans="1:6" x14ac:dyDescent="0.25">
      <c r="A144" s="2" t="s">
        <v>135</v>
      </c>
      <c r="B144" s="61">
        <v>35610</v>
      </c>
      <c r="C144" s="1">
        <v>22.76</v>
      </c>
      <c r="D144" s="1">
        <v>2.68</v>
      </c>
      <c r="E144" s="61">
        <v>5100</v>
      </c>
      <c r="F144" s="1">
        <v>75</v>
      </c>
    </row>
    <row r="145" spans="1:6" x14ac:dyDescent="0.25">
      <c r="A145" s="2" t="s">
        <v>105</v>
      </c>
      <c r="B145" s="61">
        <v>91.14</v>
      </c>
      <c r="C145" s="1">
        <v>37.29</v>
      </c>
      <c r="D145" s="1">
        <v>4.68</v>
      </c>
      <c r="E145" s="61">
        <v>2500</v>
      </c>
      <c r="F145" s="1">
        <v>51</v>
      </c>
    </row>
    <row r="146" spans="1:6" x14ac:dyDescent="0.25">
      <c r="A146" s="2" t="s">
        <v>136</v>
      </c>
      <c r="B146" s="61">
        <v>676.1</v>
      </c>
      <c r="C146" s="1">
        <v>34.520000000000003</v>
      </c>
      <c r="D146" s="1">
        <v>4.53</v>
      </c>
      <c r="E146" s="61">
        <v>1100</v>
      </c>
      <c r="F146" s="1">
        <v>56</v>
      </c>
    </row>
    <row r="147" spans="1:6" x14ac:dyDescent="0.25">
      <c r="A147" s="2" t="s">
        <v>137</v>
      </c>
      <c r="B147" s="61">
        <v>169400</v>
      </c>
      <c r="C147" s="1">
        <v>11.26</v>
      </c>
      <c r="D147" s="1">
        <v>1.5</v>
      </c>
      <c r="E147" s="61">
        <v>9900</v>
      </c>
      <c r="F147" s="1">
        <v>74</v>
      </c>
    </row>
    <row r="148" spans="1:6" x14ac:dyDescent="0.25">
      <c r="A148" s="2" t="s">
        <v>138</v>
      </c>
      <c r="B148" s="61">
        <v>16090</v>
      </c>
      <c r="C148" s="1">
        <v>24.99</v>
      </c>
      <c r="D148" s="1">
        <v>2.76</v>
      </c>
      <c r="E148" s="61">
        <v>2300</v>
      </c>
      <c r="F148" s="1">
        <v>67</v>
      </c>
    </row>
    <row r="149" spans="1:6" x14ac:dyDescent="0.25">
      <c r="A149" s="2" t="s">
        <v>139</v>
      </c>
      <c r="B149" s="61">
        <v>17080</v>
      </c>
      <c r="C149" s="1">
        <v>19.46</v>
      </c>
      <c r="D149" s="1">
        <v>2.1</v>
      </c>
      <c r="E149" s="61">
        <v>9700</v>
      </c>
      <c r="F149" s="1">
        <v>65</v>
      </c>
    </row>
    <row r="150" spans="1:6" x14ac:dyDescent="0.25">
      <c r="A150" s="2" t="s">
        <v>140</v>
      </c>
      <c r="B150" s="61">
        <v>67.59</v>
      </c>
      <c r="C150" s="1">
        <v>34.479999999999997</v>
      </c>
      <c r="D150" s="1">
        <v>5.1100000000000003</v>
      </c>
      <c r="E150" s="61">
        <v>21400</v>
      </c>
      <c r="F150" s="1">
        <v>67</v>
      </c>
    </row>
    <row r="151" spans="1:6" x14ac:dyDescent="0.25">
      <c r="A151" s="2" t="s">
        <v>141</v>
      </c>
      <c r="B151" s="61">
        <v>13290</v>
      </c>
      <c r="C151" s="1">
        <v>16.899999999999999</v>
      </c>
      <c r="D151" s="1">
        <v>2</v>
      </c>
      <c r="E151" s="61">
        <v>9900</v>
      </c>
      <c r="F151" s="1">
        <v>75</v>
      </c>
    </row>
    <row r="152" spans="1:6" x14ac:dyDescent="0.25">
      <c r="A152" s="2" t="s">
        <v>142</v>
      </c>
      <c r="B152" s="61">
        <v>170400</v>
      </c>
      <c r="C152" s="1">
        <v>16.86</v>
      </c>
      <c r="D152" s="1">
        <v>2.08</v>
      </c>
      <c r="E152" s="61">
        <v>15300</v>
      </c>
      <c r="F152" s="1">
        <v>75</v>
      </c>
    </row>
    <row r="153" spans="1:6" x14ac:dyDescent="0.25">
      <c r="A153" s="2" t="s">
        <v>143</v>
      </c>
      <c r="B153" s="61">
        <v>242200</v>
      </c>
      <c r="C153" s="1">
        <v>8.5500000000000007</v>
      </c>
      <c r="D153" s="1">
        <v>1.1100000000000001</v>
      </c>
      <c r="E153" s="61">
        <v>39600</v>
      </c>
    </row>
    <row r="154" spans="1:6" x14ac:dyDescent="0.25">
      <c r="A154" s="2" t="s">
        <v>144</v>
      </c>
      <c r="B154" s="61">
        <v>3403</v>
      </c>
      <c r="C154" s="1">
        <v>36.82</v>
      </c>
      <c r="D154" s="1">
        <v>4.95</v>
      </c>
      <c r="E154" s="61">
        <v>1700</v>
      </c>
      <c r="F154" s="1">
        <v>61</v>
      </c>
    </row>
    <row r="155" spans="1:6" x14ac:dyDescent="0.25">
      <c r="A155" s="2" t="s">
        <v>145</v>
      </c>
      <c r="B155" s="61">
        <v>2192</v>
      </c>
      <c r="C155" s="1">
        <v>44.17</v>
      </c>
      <c r="D155" s="1">
        <v>5.97</v>
      </c>
      <c r="E155" s="61">
        <v>1500</v>
      </c>
      <c r="F155" s="1">
        <v>59</v>
      </c>
    </row>
    <row r="156" spans="1:6" x14ac:dyDescent="0.25">
      <c r="A156" s="2" t="s">
        <v>146</v>
      </c>
      <c r="B156" s="61">
        <v>175300</v>
      </c>
      <c r="C156" s="1">
        <v>9.41</v>
      </c>
      <c r="D156" s="1">
        <v>1.3</v>
      </c>
      <c r="E156" s="61">
        <v>7400</v>
      </c>
      <c r="F156" s="1">
        <v>71</v>
      </c>
    </row>
    <row r="157" spans="1:6" x14ac:dyDescent="0.25">
      <c r="A157" s="2" t="s">
        <v>147</v>
      </c>
      <c r="B157" s="61">
        <v>7960</v>
      </c>
      <c r="C157" s="1">
        <v>13.18</v>
      </c>
      <c r="D157" s="1">
        <v>1.84</v>
      </c>
      <c r="E157" s="61">
        <v>16600</v>
      </c>
      <c r="F157" s="1">
        <v>77</v>
      </c>
    </row>
    <row r="158" spans="1:6" x14ac:dyDescent="0.25">
      <c r="A158" s="2" t="s">
        <v>50</v>
      </c>
      <c r="B158" s="61">
        <v>462900</v>
      </c>
      <c r="C158" s="1">
        <v>12.49</v>
      </c>
      <c r="D158" s="1">
        <v>2.08</v>
      </c>
      <c r="E158" s="61">
        <v>35700</v>
      </c>
      <c r="F158" s="1">
        <v>83</v>
      </c>
    </row>
    <row r="159" spans="1:6" x14ac:dyDescent="0.25">
      <c r="A159" s="2" t="s">
        <v>148</v>
      </c>
      <c r="B159" s="61">
        <v>44510</v>
      </c>
      <c r="C159" s="1">
        <v>17.02</v>
      </c>
      <c r="D159" s="1">
        <v>1.8</v>
      </c>
      <c r="E159" s="61">
        <v>3800</v>
      </c>
      <c r="F159" s="1">
        <v>68</v>
      </c>
    </row>
    <row r="160" spans="1:6" x14ac:dyDescent="0.25">
      <c r="A160" s="2" t="s">
        <v>149</v>
      </c>
      <c r="B160" s="61">
        <v>85050</v>
      </c>
      <c r="C160" s="1">
        <v>19.420000000000002</v>
      </c>
      <c r="D160" s="1">
        <v>2.35</v>
      </c>
      <c r="E160" s="61">
        <v>13600</v>
      </c>
      <c r="F160" s="1">
        <v>74</v>
      </c>
    </row>
    <row r="161" spans="1:6" x14ac:dyDescent="0.25">
      <c r="A161" s="2" t="s">
        <v>137</v>
      </c>
      <c r="B161" s="61">
        <v>169400</v>
      </c>
      <c r="C161" s="1">
        <v>11.26</v>
      </c>
      <c r="D161" s="1">
        <v>1.5</v>
      </c>
      <c r="E161" s="61">
        <v>9900</v>
      </c>
      <c r="F161" s="1">
        <v>74</v>
      </c>
    </row>
    <row r="162" spans="1:6" x14ac:dyDescent="0.25">
      <c r="A162" s="2" t="s">
        <v>150</v>
      </c>
      <c r="B162" s="61">
        <v>51.15</v>
      </c>
      <c r="C162" s="1">
        <v>25.69</v>
      </c>
      <c r="D162" s="1">
        <v>3.36</v>
      </c>
      <c r="E162" s="61">
        <v>4800</v>
      </c>
      <c r="F162" s="1">
        <v>71</v>
      </c>
    </row>
    <row r="163" spans="1:6" x14ac:dyDescent="0.25">
      <c r="A163" s="2" t="s">
        <v>151</v>
      </c>
      <c r="B163" s="61">
        <v>5515</v>
      </c>
      <c r="C163" s="1">
        <v>31.02</v>
      </c>
      <c r="D163" s="1">
        <v>4.09</v>
      </c>
      <c r="E163" s="61">
        <v>2500</v>
      </c>
    </row>
    <row r="164" spans="1:6" x14ac:dyDescent="0.25">
      <c r="A164" s="2" t="s">
        <v>152</v>
      </c>
      <c r="B164" s="61">
        <v>234200</v>
      </c>
      <c r="C164" s="1">
        <v>18.940000000000001</v>
      </c>
      <c r="D164" s="1">
        <v>2.23</v>
      </c>
      <c r="E164" s="61">
        <v>11500</v>
      </c>
      <c r="F164" s="1">
        <v>56</v>
      </c>
    </row>
    <row r="165" spans="1:6" x14ac:dyDescent="0.25">
      <c r="A165" s="2" t="s">
        <v>153</v>
      </c>
      <c r="B165" s="61">
        <v>7960</v>
      </c>
      <c r="C165" s="1">
        <v>42.46</v>
      </c>
      <c r="D165" s="1">
        <v>5.76</v>
      </c>
      <c r="E165" s="61">
        <v>1800</v>
      </c>
      <c r="F165" s="1">
        <v>57</v>
      </c>
    </row>
    <row r="166" spans="1:6" x14ac:dyDescent="0.25">
      <c r="A166" s="2" t="s">
        <v>154</v>
      </c>
      <c r="B166" s="61">
        <v>12570</v>
      </c>
      <c r="C166" s="1">
        <v>32.47</v>
      </c>
      <c r="D166" s="1">
        <v>3.56</v>
      </c>
      <c r="E166" s="61">
        <v>600</v>
      </c>
      <c r="F166" s="1">
        <v>58</v>
      </c>
    </row>
    <row r="167" spans="1:6" x14ac:dyDescent="0.25">
      <c r="A167" s="2" t="s">
        <v>155</v>
      </c>
      <c r="B167" s="61">
        <v>14190</v>
      </c>
      <c r="C167" s="1">
        <v>14.8</v>
      </c>
      <c r="D167" s="1">
        <v>1.74</v>
      </c>
      <c r="E167" s="61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88" workbookViewId="0">
      <selection activeCell="J26" sqref="J26"/>
    </sheetView>
  </sheetViews>
  <sheetFormatPr defaultRowHeight="15" x14ac:dyDescent="0.25"/>
  <cols>
    <col min="1" max="1" width="13.5703125" style="65" customWidth="1"/>
    <col min="2" max="2" width="12.5703125" style="65" customWidth="1"/>
  </cols>
  <sheetData>
    <row r="1" spans="1:2" s="67" customFormat="1" ht="45" x14ac:dyDescent="0.25">
      <c r="A1" s="68" t="s">
        <v>824</v>
      </c>
      <c r="B1" s="68" t="s">
        <v>823</v>
      </c>
    </row>
    <row r="2" spans="1:2" x14ac:dyDescent="0.25">
      <c r="A2">
        <v>9</v>
      </c>
      <c r="B2">
        <v>9</v>
      </c>
    </row>
    <row r="3" spans="1:2" x14ac:dyDescent="0.25">
      <c r="A3">
        <v>21</v>
      </c>
      <c r="B3">
        <v>13</v>
      </c>
    </row>
    <row r="4" spans="1:2" x14ac:dyDescent="0.25">
      <c r="A4">
        <v>44</v>
      </c>
      <c r="B4">
        <v>1</v>
      </c>
    </row>
    <row r="5" spans="1:2" x14ac:dyDescent="0.25">
      <c r="A5">
        <v>2</v>
      </c>
      <c r="B5">
        <v>7</v>
      </c>
    </row>
    <row r="6" spans="1:2" x14ac:dyDescent="0.25">
      <c r="A6">
        <v>11</v>
      </c>
      <c r="B6">
        <v>9</v>
      </c>
    </row>
    <row r="7" spans="1:2" x14ac:dyDescent="0.25">
      <c r="A7">
        <v>28</v>
      </c>
      <c r="B7">
        <v>25</v>
      </c>
    </row>
    <row r="8" spans="1:2" x14ac:dyDescent="0.25">
      <c r="A8">
        <v>10</v>
      </c>
      <c r="B8">
        <v>15</v>
      </c>
    </row>
    <row r="9" spans="1:2" x14ac:dyDescent="0.25">
      <c r="A9">
        <v>23</v>
      </c>
      <c r="B9">
        <v>18</v>
      </c>
    </row>
    <row r="10" spans="1:2" x14ac:dyDescent="0.25">
      <c r="A10">
        <v>7</v>
      </c>
      <c r="B10">
        <v>8</v>
      </c>
    </row>
    <row r="11" spans="1:2" x14ac:dyDescent="0.25">
      <c r="A11">
        <v>12</v>
      </c>
      <c r="B11">
        <v>8</v>
      </c>
    </row>
    <row r="12" spans="1:2" x14ac:dyDescent="0.25">
      <c r="A12">
        <v>8</v>
      </c>
      <c r="B12">
        <v>7</v>
      </c>
    </row>
    <row r="13" spans="1:2" x14ac:dyDescent="0.25">
      <c r="A13">
        <v>2</v>
      </c>
      <c r="B13">
        <v>3</v>
      </c>
    </row>
    <row r="14" spans="1:2" x14ac:dyDescent="0.25">
      <c r="A14">
        <v>10</v>
      </c>
      <c r="B14">
        <v>10</v>
      </c>
    </row>
    <row r="15" spans="1:2" x14ac:dyDescent="0.25">
      <c r="A15">
        <v>18</v>
      </c>
      <c r="B15">
        <v>16</v>
      </c>
    </row>
    <row r="16" spans="1:2" x14ac:dyDescent="0.25">
      <c r="A16">
        <v>10</v>
      </c>
      <c r="B16">
        <v>13</v>
      </c>
    </row>
    <row r="17" spans="1:2" x14ac:dyDescent="0.25">
      <c r="A17">
        <v>7</v>
      </c>
      <c r="B17">
        <v>5</v>
      </c>
    </row>
    <row r="18" spans="1:2" x14ac:dyDescent="0.25">
      <c r="A18">
        <v>16</v>
      </c>
      <c r="B18">
        <v>16</v>
      </c>
    </row>
    <row r="19" spans="1:2" x14ac:dyDescent="0.25">
      <c r="A19">
        <v>9</v>
      </c>
      <c r="B19">
        <v>13</v>
      </c>
    </row>
    <row r="20" spans="1:2" x14ac:dyDescent="0.25">
      <c r="A20">
        <v>1</v>
      </c>
      <c r="B20">
        <v>14</v>
      </c>
    </row>
    <row r="21" spans="1:2" x14ac:dyDescent="0.25">
      <c r="A21">
        <v>5</v>
      </c>
      <c r="B21">
        <v>17</v>
      </c>
    </row>
    <row r="22" spans="1:2" x14ac:dyDescent="0.25">
      <c r="A22">
        <v>28</v>
      </c>
      <c r="B22">
        <v>24</v>
      </c>
    </row>
    <row r="23" spans="1:2" x14ac:dyDescent="0.25">
      <c r="A23">
        <v>4</v>
      </c>
      <c r="B23">
        <v>3</v>
      </c>
    </row>
    <row r="24" spans="1:2" x14ac:dyDescent="0.25">
      <c r="A24">
        <v>13</v>
      </c>
      <c r="B24">
        <v>15</v>
      </c>
    </row>
    <row r="25" spans="1:2" x14ac:dyDescent="0.25">
      <c r="A25">
        <v>14</v>
      </c>
      <c r="B25">
        <v>15</v>
      </c>
    </row>
    <row r="26" spans="1:2" x14ac:dyDescent="0.25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workbookViewId="0">
      <selection activeCell="L13" sqref="L13"/>
    </sheetView>
  </sheetViews>
  <sheetFormatPr defaultRowHeight="15" x14ac:dyDescent="0.25"/>
  <cols>
    <col min="12" max="15" width="8.7109375" style="65"/>
  </cols>
  <sheetData>
    <row r="2" spans="1:14" ht="30" x14ac:dyDescent="0.25">
      <c r="A2" t="s">
        <v>907</v>
      </c>
      <c r="B2" t="s">
        <v>944</v>
      </c>
      <c r="D2" t="s">
        <v>945</v>
      </c>
      <c r="G2" s="68" t="s">
        <v>951</v>
      </c>
      <c r="H2" s="68" t="s">
        <v>960</v>
      </c>
      <c r="I2" s="68"/>
      <c r="J2" s="68" t="s">
        <v>961</v>
      </c>
      <c r="N2" s="65" t="s">
        <v>795</v>
      </c>
    </row>
    <row r="3" spans="1:14" x14ac:dyDescent="0.25">
      <c r="A3" t="s">
        <v>908</v>
      </c>
      <c r="B3">
        <v>9.1</v>
      </c>
      <c r="D3">
        <v>12.8</v>
      </c>
      <c r="G3" s="65" t="s">
        <v>908</v>
      </c>
      <c r="H3" s="65">
        <v>9.1</v>
      </c>
      <c r="I3" s="65"/>
      <c r="J3" s="65">
        <v>10.3</v>
      </c>
    </row>
    <row r="4" spans="1:14" x14ac:dyDescent="0.25">
      <c r="A4" t="s">
        <v>909</v>
      </c>
      <c r="B4">
        <v>7.6</v>
      </c>
      <c r="D4">
        <v>12.2</v>
      </c>
      <c r="G4" s="65" t="s">
        <v>909</v>
      </c>
      <c r="H4" s="65">
        <v>7.6</v>
      </c>
      <c r="I4" s="65"/>
      <c r="J4" s="65">
        <v>8.4</v>
      </c>
    </row>
    <row r="5" spans="1:14" x14ac:dyDescent="0.25">
      <c r="A5" t="s">
        <v>910</v>
      </c>
      <c r="B5">
        <v>7.5</v>
      </c>
      <c r="D5">
        <v>11.9</v>
      </c>
      <c r="G5" s="65" t="s">
        <v>910</v>
      </c>
      <c r="H5" s="65">
        <v>7.5</v>
      </c>
      <c r="I5" s="65"/>
      <c r="J5" s="65">
        <v>7.5</v>
      </c>
    </row>
    <row r="6" spans="1:14" x14ac:dyDescent="0.25">
      <c r="A6" t="s">
        <v>911</v>
      </c>
      <c r="B6">
        <v>6.8</v>
      </c>
      <c r="D6">
        <v>11.5</v>
      </c>
      <c r="G6" s="65" t="s">
        <v>911</v>
      </c>
      <c r="H6" s="65">
        <v>8.8000000000000007</v>
      </c>
      <c r="I6" s="65"/>
      <c r="J6" s="65">
        <v>7.9</v>
      </c>
    </row>
    <row r="7" spans="1:14" x14ac:dyDescent="0.25">
      <c r="A7" t="s">
        <v>912</v>
      </c>
      <c r="B7">
        <v>7.4</v>
      </c>
      <c r="D7">
        <v>12.5</v>
      </c>
      <c r="G7" s="65" t="s">
        <v>912</v>
      </c>
      <c r="H7" s="65">
        <v>9</v>
      </c>
      <c r="I7" s="65"/>
      <c r="J7" s="65">
        <v>9.9</v>
      </c>
    </row>
    <row r="8" spans="1:14" x14ac:dyDescent="0.25">
      <c r="A8" t="s">
        <v>913</v>
      </c>
      <c r="B8">
        <v>9.8000000000000007</v>
      </c>
      <c r="D8">
        <v>10.8</v>
      </c>
      <c r="G8" s="65" t="s">
        <v>952</v>
      </c>
      <c r="H8" s="65">
        <v>8.6999999999999993</v>
      </c>
      <c r="I8" s="65"/>
      <c r="J8" s="65">
        <v>10.3</v>
      </c>
    </row>
    <row r="9" spans="1:14" x14ac:dyDescent="0.25">
      <c r="A9" t="s">
        <v>914</v>
      </c>
      <c r="B9">
        <v>8.4</v>
      </c>
      <c r="D9">
        <v>11.1</v>
      </c>
      <c r="G9" s="65" t="s">
        <v>953</v>
      </c>
      <c r="H9" s="65">
        <v>9.4</v>
      </c>
      <c r="I9" s="65"/>
      <c r="J9" s="65">
        <v>9.1</v>
      </c>
    </row>
    <row r="10" spans="1:14" x14ac:dyDescent="0.25">
      <c r="A10" t="s">
        <v>915</v>
      </c>
      <c r="B10">
        <v>8.3000000000000007</v>
      </c>
      <c r="D10">
        <v>9.4</v>
      </c>
      <c r="G10" s="65" t="s">
        <v>913</v>
      </c>
      <c r="H10" s="65">
        <v>10.4</v>
      </c>
      <c r="I10" s="65"/>
      <c r="J10" s="65">
        <v>9</v>
      </c>
    </row>
    <row r="11" spans="1:14" x14ac:dyDescent="0.25">
      <c r="A11" t="s">
        <v>916</v>
      </c>
      <c r="B11">
        <v>11.2</v>
      </c>
      <c r="D11">
        <v>9.1999999999999993</v>
      </c>
      <c r="G11" s="65" t="s">
        <v>954</v>
      </c>
      <c r="H11" s="65">
        <v>8.5</v>
      </c>
      <c r="I11" s="65"/>
      <c r="J11" s="65">
        <v>8.9</v>
      </c>
    </row>
    <row r="12" spans="1:14" x14ac:dyDescent="0.25">
      <c r="A12" t="s">
        <v>917</v>
      </c>
      <c r="B12">
        <v>0.32</v>
      </c>
      <c r="D12">
        <v>10.9</v>
      </c>
      <c r="G12" s="65" t="s">
        <v>955</v>
      </c>
      <c r="H12" s="65">
        <v>8.6</v>
      </c>
      <c r="I12" s="65"/>
      <c r="J12" s="65">
        <v>9</v>
      </c>
    </row>
    <row r="13" spans="1:14" x14ac:dyDescent="0.25">
      <c r="A13" t="s">
        <v>918</v>
      </c>
      <c r="B13">
        <v>5.4</v>
      </c>
      <c r="D13">
        <v>11.8</v>
      </c>
      <c r="G13" s="65" t="s">
        <v>914</v>
      </c>
      <c r="H13" s="65">
        <v>9.1999999999999993</v>
      </c>
      <c r="I13" s="65"/>
      <c r="J13" s="65">
        <v>8.6</v>
      </c>
    </row>
    <row r="14" spans="1:14" x14ac:dyDescent="0.25">
      <c r="A14" t="s">
        <v>919</v>
      </c>
      <c r="B14">
        <v>9.1999999999999993</v>
      </c>
      <c r="D14">
        <v>9.6</v>
      </c>
      <c r="G14" s="65" t="s">
        <v>956</v>
      </c>
      <c r="H14" s="65">
        <v>8.9</v>
      </c>
      <c r="I14" s="65"/>
      <c r="J14" s="65">
        <v>8.5</v>
      </c>
    </row>
    <row r="15" spans="1:14" x14ac:dyDescent="0.25">
      <c r="A15" t="s">
        <v>920</v>
      </c>
      <c r="B15">
        <v>2</v>
      </c>
      <c r="D15">
        <v>9.6999999999999993</v>
      </c>
      <c r="G15" s="65" t="s">
        <v>957</v>
      </c>
      <c r="H15" s="65">
        <v>9.4</v>
      </c>
      <c r="I15" s="65"/>
      <c r="J15" s="65">
        <v>6.6</v>
      </c>
    </row>
    <row r="16" spans="1:14" x14ac:dyDescent="0.25">
      <c r="A16" t="s">
        <v>921</v>
      </c>
      <c r="B16">
        <v>1.63</v>
      </c>
      <c r="D16">
        <v>9.51</v>
      </c>
      <c r="G16" s="65" t="s">
        <v>915</v>
      </c>
      <c r="H16" s="65">
        <v>8.9</v>
      </c>
      <c r="I16" s="65"/>
      <c r="J16" s="65">
        <v>8.6</v>
      </c>
    </row>
    <row r="17" spans="1:10" x14ac:dyDescent="0.25">
      <c r="A17" t="s">
        <v>922</v>
      </c>
      <c r="B17">
        <v>3.6</v>
      </c>
      <c r="D17">
        <v>11.57</v>
      </c>
      <c r="G17" s="65" t="s">
        <v>958</v>
      </c>
      <c r="H17" s="65">
        <v>8.1999999999999993</v>
      </c>
      <c r="I17" s="65"/>
      <c r="J17" s="65">
        <v>8.8000000000000007</v>
      </c>
    </row>
    <row r="18" spans="1:10" x14ac:dyDescent="0.25">
      <c r="A18" t="s">
        <v>923</v>
      </c>
      <c r="B18">
        <v>2.76</v>
      </c>
      <c r="D18">
        <v>10.08</v>
      </c>
      <c r="G18" s="65" t="s">
        <v>959</v>
      </c>
      <c r="H18" s="65">
        <v>7.1</v>
      </c>
      <c r="I18" s="65"/>
      <c r="J18" s="65">
        <v>7.7</v>
      </c>
    </row>
    <row r="19" spans="1:10" x14ac:dyDescent="0.25">
      <c r="A19" t="s">
        <v>924</v>
      </c>
      <c r="B19">
        <v>5.69</v>
      </c>
      <c r="D19">
        <v>9.7799999999999994</v>
      </c>
      <c r="G19" s="65" t="s">
        <v>916</v>
      </c>
      <c r="H19" s="65">
        <v>11.2</v>
      </c>
      <c r="I19" s="65"/>
      <c r="J19" s="65">
        <v>9.6999999999999993</v>
      </c>
    </row>
    <row r="20" spans="1:10" x14ac:dyDescent="0.25">
      <c r="A20" t="s">
        <v>925</v>
      </c>
      <c r="B20">
        <v>6.38</v>
      </c>
      <c r="D20">
        <v>9.98</v>
      </c>
      <c r="G20" s="65" t="s">
        <v>917</v>
      </c>
      <c r="H20" s="65">
        <v>9.3000000000000007</v>
      </c>
      <c r="I20" s="65"/>
      <c r="J20" s="65">
        <v>10</v>
      </c>
    </row>
    <row r="21" spans="1:10" x14ac:dyDescent="0.25">
      <c r="A21" t="s">
        <v>926</v>
      </c>
      <c r="B21">
        <v>5.18</v>
      </c>
      <c r="D21">
        <v>9.86</v>
      </c>
      <c r="G21" s="65" t="s">
        <v>919</v>
      </c>
      <c r="H21" s="65">
        <v>9.1999999999999993</v>
      </c>
      <c r="I21" s="65"/>
      <c r="J21" s="65">
        <v>9.1999999999999993</v>
      </c>
    </row>
    <row r="22" spans="1:10" x14ac:dyDescent="0.25">
      <c r="A22" t="s">
        <v>927</v>
      </c>
      <c r="B22">
        <v>8.17</v>
      </c>
      <c r="D22">
        <v>10.11</v>
      </c>
      <c r="G22" s="65" t="s">
        <v>920</v>
      </c>
      <c r="H22" s="65">
        <v>8.6</v>
      </c>
      <c r="I22" s="65"/>
      <c r="J22" s="65">
        <v>9.1</v>
      </c>
    </row>
    <row r="23" spans="1:10" x14ac:dyDescent="0.25">
      <c r="A23" t="s">
        <v>928</v>
      </c>
      <c r="B23">
        <v>4.41</v>
      </c>
      <c r="D23">
        <v>9.4700000000000006</v>
      </c>
      <c r="G23" s="65" t="s">
        <v>921</v>
      </c>
      <c r="H23" s="65">
        <v>7.69</v>
      </c>
      <c r="I23" s="65"/>
      <c r="J23" s="65">
        <v>8.49</v>
      </c>
    </row>
    <row r="24" spans="1:10" x14ac:dyDescent="0.25">
      <c r="A24" t="s">
        <v>929</v>
      </c>
      <c r="B24">
        <v>6.69</v>
      </c>
      <c r="D24">
        <v>9.85</v>
      </c>
      <c r="G24" s="65" t="s">
        <v>922</v>
      </c>
      <c r="H24" s="65">
        <v>6.52</v>
      </c>
      <c r="I24" s="65"/>
      <c r="J24" s="65">
        <v>8.02</v>
      </c>
    </row>
    <row r="25" spans="1:10" x14ac:dyDescent="0.25">
      <c r="A25" t="s">
        <v>930</v>
      </c>
      <c r="B25">
        <v>3.88</v>
      </c>
      <c r="D25">
        <v>9.41</v>
      </c>
      <c r="G25" s="65" t="s">
        <v>923</v>
      </c>
      <c r="H25" s="65">
        <v>7.72</v>
      </c>
      <c r="I25" s="65"/>
      <c r="J25" s="65">
        <v>8.15</v>
      </c>
    </row>
    <row r="26" spans="1:10" x14ac:dyDescent="0.25">
      <c r="A26" t="s">
        <v>931</v>
      </c>
      <c r="B26">
        <v>5</v>
      </c>
      <c r="D26">
        <v>9.5399999999999991</v>
      </c>
      <c r="G26" s="65" t="s">
        <v>924</v>
      </c>
      <c r="H26" s="65">
        <v>10.199999999999999</v>
      </c>
      <c r="I26" s="65"/>
      <c r="J26" s="65">
        <v>8.77</v>
      </c>
    </row>
    <row r="27" spans="1:10" x14ac:dyDescent="0.25">
      <c r="A27" t="s">
        <v>932</v>
      </c>
      <c r="B27">
        <v>8.33</v>
      </c>
      <c r="D27">
        <v>9.73</v>
      </c>
      <c r="G27" s="65" t="s">
        <v>925</v>
      </c>
      <c r="H27" s="65">
        <v>8.93</v>
      </c>
      <c r="I27" s="65"/>
      <c r="J27" s="65">
        <v>9.4499999999999993</v>
      </c>
    </row>
    <row r="28" spans="1:10" x14ac:dyDescent="0.25">
      <c r="A28" t="s">
        <v>933</v>
      </c>
      <c r="B28">
        <v>8.14</v>
      </c>
      <c r="D28">
        <v>10.44</v>
      </c>
      <c r="G28" s="65" t="s">
        <v>926</v>
      </c>
      <c r="H28" s="65">
        <v>9.3699999999999992</v>
      </c>
      <c r="I28" s="65"/>
      <c r="J28" s="65">
        <v>9.58</v>
      </c>
    </row>
    <row r="29" spans="1:10" x14ac:dyDescent="0.25">
      <c r="A29" t="s">
        <v>934</v>
      </c>
      <c r="B29">
        <v>8.7799999999999994</v>
      </c>
      <c r="D29">
        <v>9.33</v>
      </c>
      <c r="G29" s="65" t="s">
        <v>927</v>
      </c>
      <c r="H29" s="65">
        <v>9.08</v>
      </c>
      <c r="I29" s="65"/>
      <c r="J29" s="65">
        <v>9.7100000000000009</v>
      </c>
    </row>
    <row r="30" spans="1:10" x14ac:dyDescent="0.25">
      <c r="A30" t="s">
        <v>935</v>
      </c>
      <c r="B30">
        <v>7.3</v>
      </c>
      <c r="D30">
        <v>10.07</v>
      </c>
      <c r="G30" s="65" t="s">
        <v>928</v>
      </c>
      <c r="H30" s="65">
        <v>8.4</v>
      </c>
      <c r="I30" s="65"/>
      <c r="J30" s="65">
        <v>8.83</v>
      </c>
    </row>
    <row r="31" spans="1:10" x14ac:dyDescent="0.25">
      <c r="A31" t="s">
        <v>936</v>
      </c>
      <c r="B31">
        <v>8.11</v>
      </c>
      <c r="D31">
        <v>9.91</v>
      </c>
      <c r="G31" s="65" t="s">
        <v>929</v>
      </c>
      <c r="H31" s="65">
        <v>6.82</v>
      </c>
      <c r="I31" s="65"/>
      <c r="J31" s="65">
        <v>8.11</v>
      </c>
    </row>
    <row r="32" spans="1:10" x14ac:dyDescent="0.25">
      <c r="A32" t="s">
        <v>937</v>
      </c>
      <c r="B32">
        <v>7.88</v>
      </c>
      <c r="D32">
        <v>10.01</v>
      </c>
      <c r="G32" s="65" t="s">
        <v>930</v>
      </c>
      <c r="H32" s="65">
        <v>9.34</v>
      </c>
      <c r="I32" s="65"/>
      <c r="J32" s="65">
        <v>9.1300000000000008</v>
      </c>
    </row>
    <row r="33" spans="1:10" x14ac:dyDescent="0.25">
      <c r="A33" t="s">
        <v>938</v>
      </c>
      <c r="B33">
        <v>7.45</v>
      </c>
      <c r="D33">
        <v>10.039999999999999</v>
      </c>
      <c r="G33" s="65" t="s">
        <v>931</v>
      </c>
      <c r="H33" s="65">
        <v>9.0500000000000007</v>
      </c>
      <c r="I33" s="65"/>
      <c r="J33" s="65">
        <v>9.83</v>
      </c>
    </row>
    <row r="34" spans="1:10" x14ac:dyDescent="0.25">
      <c r="A34" t="s">
        <v>939</v>
      </c>
      <c r="B34">
        <v>8</v>
      </c>
      <c r="D34">
        <v>10.199999999999999</v>
      </c>
      <c r="G34" s="65" t="s">
        <v>932</v>
      </c>
      <c r="H34" s="65">
        <v>8.6</v>
      </c>
      <c r="I34" s="65"/>
      <c r="J34" s="65">
        <v>9.5500000000000007</v>
      </c>
    </row>
    <row r="35" spans="1:10" x14ac:dyDescent="0.25">
      <c r="A35" t="s">
        <v>940</v>
      </c>
      <c r="B35">
        <v>7.71</v>
      </c>
      <c r="D35">
        <v>11.35</v>
      </c>
      <c r="G35" s="65" t="s">
        <v>933</v>
      </c>
      <c r="H35" s="65">
        <v>8.14</v>
      </c>
      <c r="I35" s="65"/>
      <c r="J35" s="65">
        <v>9.42</v>
      </c>
    </row>
    <row r="36" spans="1:10" x14ac:dyDescent="0.25">
      <c r="A36" t="s">
        <v>941</v>
      </c>
      <c r="B36">
        <v>7.25</v>
      </c>
      <c r="D36">
        <v>9.91</v>
      </c>
      <c r="G36" s="65" t="s">
        <v>934</v>
      </c>
      <c r="H36" s="65">
        <v>8.7799999999999994</v>
      </c>
      <c r="I36" s="65"/>
      <c r="J36" s="65">
        <v>9.07</v>
      </c>
    </row>
    <row r="37" spans="1:10" x14ac:dyDescent="0.25">
      <c r="A37" t="s">
        <v>942</v>
      </c>
      <c r="B37">
        <v>3.7</v>
      </c>
      <c r="D37">
        <v>10.8</v>
      </c>
      <c r="G37" s="65" t="s">
        <v>935</v>
      </c>
      <c r="H37" s="65">
        <v>7.94</v>
      </c>
      <c r="I37" s="65"/>
      <c r="J37" s="65">
        <v>9</v>
      </c>
    </row>
    <row r="38" spans="1:10" x14ac:dyDescent="0.25">
      <c r="A38" t="s">
        <v>943</v>
      </c>
      <c r="B38">
        <v>6.9</v>
      </c>
      <c r="D38">
        <v>9.6999999999999993</v>
      </c>
      <c r="G38" s="65" t="s">
        <v>936</v>
      </c>
      <c r="H38" s="65">
        <v>8.17</v>
      </c>
      <c r="I38" s="65"/>
      <c r="J38" s="65">
        <v>8.5399999999999991</v>
      </c>
    </row>
    <row r="39" spans="1:10" x14ac:dyDescent="0.25">
      <c r="G39" s="65" t="s">
        <v>937</v>
      </c>
      <c r="H39" s="65">
        <v>7.88</v>
      </c>
      <c r="I39" s="65"/>
      <c r="J39" s="65">
        <v>8.83</v>
      </c>
    </row>
    <row r="40" spans="1:10" x14ac:dyDescent="0.25">
      <c r="G40" s="65" t="s">
        <v>938</v>
      </c>
      <c r="H40" s="65">
        <v>7.82</v>
      </c>
      <c r="I40" s="65"/>
      <c r="J40" s="65">
        <v>9.09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4"/>
  <sheetViews>
    <sheetView workbookViewId="0">
      <selection activeCell="N11" sqref="N11"/>
    </sheetView>
  </sheetViews>
  <sheetFormatPr defaultRowHeight="15" x14ac:dyDescent="0.25"/>
  <cols>
    <col min="2" max="2" width="20.140625" style="26" customWidth="1"/>
    <col min="3" max="3" width="16" customWidth="1"/>
    <col min="8" max="8" width="19" customWidth="1"/>
  </cols>
  <sheetData>
    <row r="1" spans="2:9" x14ac:dyDescent="0.25">
      <c r="H1" t="s">
        <v>869</v>
      </c>
      <c r="I1" t="s">
        <v>870</v>
      </c>
    </row>
    <row r="2" spans="2:9" ht="15.75" thickBot="1" x14ac:dyDescent="0.3">
      <c r="B2" s="67" t="s">
        <v>865</v>
      </c>
      <c r="C2" s="49" t="s">
        <v>813</v>
      </c>
      <c r="D2" s="49" t="s">
        <v>876</v>
      </c>
      <c r="E2" s="49"/>
      <c r="H2" t="s">
        <v>871</v>
      </c>
      <c r="I2">
        <v>17</v>
      </c>
    </row>
    <row r="3" spans="2:9" ht="15.75" thickTop="1" x14ac:dyDescent="0.25">
      <c r="B3" s="130" t="s">
        <v>89</v>
      </c>
      <c r="C3" s="108" t="s">
        <v>871</v>
      </c>
      <c r="D3" s="109">
        <v>64</v>
      </c>
      <c r="H3" t="s">
        <v>872</v>
      </c>
      <c r="I3">
        <v>9</v>
      </c>
    </row>
    <row r="4" spans="2:9" x14ac:dyDescent="0.25">
      <c r="B4" s="131" t="s">
        <v>10</v>
      </c>
      <c r="C4" s="89" t="s">
        <v>871</v>
      </c>
      <c r="D4" s="101">
        <v>54</v>
      </c>
      <c r="H4" t="s">
        <v>873</v>
      </c>
      <c r="I4">
        <v>7</v>
      </c>
    </row>
    <row r="5" spans="2:9" x14ac:dyDescent="0.25">
      <c r="B5" s="131" t="s">
        <v>145</v>
      </c>
      <c r="C5" s="89" t="s">
        <v>871</v>
      </c>
      <c r="D5" s="101">
        <v>59</v>
      </c>
      <c r="H5" t="s">
        <v>874</v>
      </c>
      <c r="I5">
        <v>5</v>
      </c>
    </row>
    <row r="6" spans="2:9" x14ac:dyDescent="0.25">
      <c r="B6" s="131" t="s">
        <v>123</v>
      </c>
      <c r="C6" s="89" t="s">
        <v>871</v>
      </c>
      <c r="D6" s="101">
        <v>62</v>
      </c>
      <c r="H6" t="s">
        <v>875</v>
      </c>
      <c r="I6">
        <v>16</v>
      </c>
    </row>
    <row r="7" spans="2:9" x14ac:dyDescent="0.25">
      <c r="B7" s="131" t="s">
        <v>153</v>
      </c>
      <c r="C7" s="89" t="s">
        <v>871</v>
      </c>
      <c r="D7" s="101">
        <v>57</v>
      </c>
    </row>
    <row r="8" spans="2:9" x14ac:dyDescent="0.25">
      <c r="B8" s="131" t="s">
        <v>75</v>
      </c>
      <c r="C8" s="89" t="s">
        <v>871</v>
      </c>
      <c r="D8" s="101">
        <v>61</v>
      </c>
    </row>
    <row r="9" spans="2:9" x14ac:dyDescent="0.25">
      <c r="B9" s="131" t="s">
        <v>46</v>
      </c>
      <c r="C9" s="89" t="s">
        <v>871</v>
      </c>
      <c r="D9" s="101">
        <v>63</v>
      </c>
    </row>
    <row r="10" spans="2:9" x14ac:dyDescent="0.25">
      <c r="B10" s="131" t="s">
        <v>121</v>
      </c>
      <c r="C10" s="89" t="s">
        <v>871</v>
      </c>
      <c r="D10" s="101">
        <v>63</v>
      </c>
    </row>
    <row r="11" spans="2:9" x14ac:dyDescent="0.25">
      <c r="B11" s="131" t="s">
        <v>144</v>
      </c>
      <c r="C11" s="89" t="s">
        <v>871</v>
      </c>
      <c r="D11" s="101">
        <v>61</v>
      </c>
    </row>
    <row r="12" spans="2:9" x14ac:dyDescent="0.25">
      <c r="B12" s="131" t="s">
        <v>43</v>
      </c>
      <c r="C12" s="89" t="s">
        <v>871</v>
      </c>
      <c r="D12" s="101">
        <v>62</v>
      </c>
    </row>
    <row r="13" spans="2:9" x14ac:dyDescent="0.25">
      <c r="B13" s="131" t="s">
        <v>37</v>
      </c>
      <c r="C13" s="89" t="s">
        <v>871</v>
      </c>
      <c r="D13" s="101">
        <v>61</v>
      </c>
    </row>
    <row r="14" spans="2:9" x14ac:dyDescent="0.25">
      <c r="B14" s="131" t="s">
        <v>128</v>
      </c>
      <c r="C14" s="89" t="s">
        <v>871</v>
      </c>
      <c r="D14" s="101">
        <v>55</v>
      </c>
    </row>
    <row r="15" spans="2:9" x14ac:dyDescent="0.25">
      <c r="B15" s="131" t="s">
        <v>98</v>
      </c>
      <c r="C15" s="89" t="s">
        <v>871</v>
      </c>
      <c r="D15" s="101">
        <v>55</v>
      </c>
    </row>
    <row r="16" spans="2:9" x14ac:dyDescent="0.25">
      <c r="B16" s="131" t="s">
        <v>154</v>
      </c>
      <c r="C16" s="89" t="s">
        <v>871</v>
      </c>
      <c r="D16" s="101">
        <v>58</v>
      </c>
    </row>
    <row r="17" spans="2:4" ht="15.75" thickBot="1" x14ac:dyDescent="0.3">
      <c r="B17" s="132" t="s">
        <v>96</v>
      </c>
      <c r="C17" s="102" t="s">
        <v>871</v>
      </c>
      <c r="D17" s="103">
        <v>50</v>
      </c>
    </row>
    <row r="18" spans="2:4" ht="16.5" thickTop="1" thickBot="1" x14ac:dyDescent="0.3">
      <c r="B18" s="133"/>
      <c r="C18" s="129"/>
      <c r="D18" s="129"/>
    </row>
    <row r="19" spans="2:4" ht="15.75" thickTop="1" x14ac:dyDescent="0.25">
      <c r="B19" s="130" t="s">
        <v>30</v>
      </c>
      <c r="C19" s="108" t="s">
        <v>872</v>
      </c>
      <c r="D19" s="109">
        <v>55</v>
      </c>
    </row>
    <row r="20" spans="2:4" x14ac:dyDescent="0.25">
      <c r="B20" s="131" t="s">
        <v>105</v>
      </c>
      <c r="C20" s="89" t="s">
        <v>872</v>
      </c>
      <c r="D20" s="101">
        <v>51</v>
      </c>
    </row>
    <row r="21" spans="2:4" x14ac:dyDescent="0.25">
      <c r="B21" s="131" t="s">
        <v>31</v>
      </c>
      <c r="C21" s="89" t="s">
        <v>872</v>
      </c>
      <c r="D21" s="101">
        <v>58</v>
      </c>
    </row>
    <row r="22" spans="2:4" x14ac:dyDescent="0.25">
      <c r="B22" s="131" t="s">
        <v>2</v>
      </c>
      <c r="C22" s="89" t="s">
        <v>872</v>
      </c>
      <c r="D22" s="101">
        <v>51</v>
      </c>
    </row>
    <row r="23" spans="2:4" x14ac:dyDescent="0.25">
      <c r="B23" s="131" t="s">
        <v>56</v>
      </c>
      <c r="C23" s="89" t="s">
        <v>872</v>
      </c>
      <c r="D23" s="101">
        <v>53</v>
      </c>
    </row>
    <row r="24" spans="2:4" ht="30" x14ac:dyDescent="0.25">
      <c r="B24" s="131" t="s">
        <v>24</v>
      </c>
      <c r="C24" s="89" t="s">
        <v>872</v>
      </c>
      <c r="D24" s="101">
        <v>49</v>
      </c>
    </row>
    <row r="25" spans="2:4" x14ac:dyDescent="0.25">
      <c r="B25" s="131" t="s">
        <v>51</v>
      </c>
      <c r="C25" s="89" t="s">
        <v>872</v>
      </c>
      <c r="D25" s="101">
        <v>63</v>
      </c>
    </row>
    <row r="26" spans="2:4" ht="15.75" thickBot="1" x14ac:dyDescent="0.3">
      <c r="B26" s="132" t="s">
        <v>31</v>
      </c>
      <c r="C26" s="102" t="s">
        <v>872</v>
      </c>
      <c r="D26" s="103">
        <v>58</v>
      </c>
    </row>
    <row r="27" spans="2:4" ht="16.5" thickTop="1" thickBot="1" x14ac:dyDescent="0.3">
      <c r="B27" s="133"/>
      <c r="C27" s="129"/>
      <c r="D27" s="129"/>
    </row>
    <row r="28" spans="2:4" ht="15.75" thickTop="1" x14ac:dyDescent="0.25">
      <c r="B28" s="130" t="s">
        <v>123</v>
      </c>
      <c r="C28" s="108" t="s">
        <v>873</v>
      </c>
      <c r="D28" s="109">
        <v>62</v>
      </c>
    </row>
    <row r="29" spans="2:4" x14ac:dyDescent="0.25">
      <c r="B29" s="131" t="s">
        <v>83</v>
      </c>
      <c r="C29" s="89" t="s">
        <v>873</v>
      </c>
      <c r="D29" s="101">
        <v>75</v>
      </c>
    </row>
    <row r="30" spans="2:4" x14ac:dyDescent="0.25">
      <c r="B30" s="131" t="s">
        <v>87</v>
      </c>
      <c r="C30" s="89" t="s">
        <v>873</v>
      </c>
      <c r="D30" s="101">
        <v>71</v>
      </c>
    </row>
    <row r="31" spans="2:4" x14ac:dyDescent="0.25">
      <c r="B31" s="131" t="s">
        <v>40</v>
      </c>
      <c r="C31" s="89" t="s">
        <v>873</v>
      </c>
      <c r="D31" s="101">
        <v>71</v>
      </c>
    </row>
    <row r="32" spans="2:4" x14ac:dyDescent="0.25">
      <c r="B32" s="131" t="s">
        <v>42</v>
      </c>
      <c r="C32" s="89" t="s">
        <v>873</v>
      </c>
      <c r="D32" s="101">
        <v>71</v>
      </c>
    </row>
    <row r="33" spans="2:4" ht="15.75" thickBot="1" x14ac:dyDescent="0.3">
      <c r="B33" s="132" t="s">
        <v>141</v>
      </c>
      <c r="C33" s="102" t="s">
        <v>873</v>
      </c>
      <c r="D33" s="103">
        <v>75</v>
      </c>
    </row>
    <row r="34" spans="2:4" ht="16.5" thickTop="1" thickBot="1" x14ac:dyDescent="0.3">
      <c r="B34" s="133"/>
      <c r="C34" s="129"/>
      <c r="D34" s="129"/>
    </row>
    <row r="35" spans="2:4" ht="15.75" thickTop="1" x14ac:dyDescent="0.25">
      <c r="B35" s="130" t="s">
        <v>23</v>
      </c>
      <c r="C35" s="108" t="s">
        <v>874</v>
      </c>
      <c r="D35" s="109">
        <v>47</v>
      </c>
    </row>
    <row r="36" spans="2:4" x14ac:dyDescent="0.25">
      <c r="B36" s="131" t="s">
        <v>152</v>
      </c>
      <c r="C36" s="89" t="s">
        <v>874</v>
      </c>
      <c r="D36" s="101">
        <v>56</v>
      </c>
    </row>
    <row r="37" spans="2:4" x14ac:dyDescent="0.25">
      <c r="B37" s="131" t="s">
        <v>100</v>
      </c>
      <c r="C37" s="89" t="s">
        <v>874</v>
      </c>
      <c r="D37" s="101">
        <v>64</v>
      </c>
    </row>
    <row r="38" spans="2:4" x14ac:dyDescent="0.25">
      <c r="B38" s="131" t="s">
        <v>134</v>
      </c>
      <c r="C38" s="89" t="s">
        <v>874</v>
      </c>
      <c r="D38" s="101">
        <v>49</v>
      </c>
    </row>
    <row r="39" spans="2:4" ht="15.75" thickBot="1" x14ac:dyDescent="0.3">
      <c r="B39" s="132" t="s">
        <v>85</v>
      </c>
      <c r="C39" s="102" t="s">
        <v>874</v>
      </c>
      <c r="D39" s="103">
        <v>49</v>
      </c>
    </row>
    <row r="40" spans="2:4" ht="16.5" thickTop="1" thickBot="1" x14ac:dyDescent="0.3">
      <c r="B40" s="133"/>
      <c r="C40" s="129"/>
      <c r="D40" s="129"/>
    </row>
    <row r="41" spans="2:4" ht="15.75" thickTop="1" x14ac:dyDescent="0.25">
      <c r="B41" s="130" t="s">
        <v>102</v>
      </c>
      <c r="C41" s="108" t="s">
        <v>875</v>
      </c>
      <c r="D41" s="109">
        <v>52</v>
      </c>
    </row>
    <row r="42" spans="2:4" x14ac:dyDescent="0.25">
      <c r="B42" s="131" t="s">
        <v>92</v>
      </c>
      <c r="C42" s="89" t="s">
        <v>875</v>
      </c>
      <c r="D42" s="101">
        <v>55</v>
      </c>
    </row>
    <row r="43" spans="2:4" x14ac:dyDescent="0.25">
      <c r="B43" s="131" t="s">
        <v>54</v>
      </c>
      <c r="C43" s="89" t="s">
        <v>875</v>
      </c>
      <c r="D43" s="101">
        <v>45</v>
      </c>
    </row>
    <row r="44" spans="2:4" x14ac:dyDescent="0.25">
      <c r="B44" s="131" t="s">
        <v>13</v>
      </c>
      <c r="C44" s="89" t="s">
        <v>875</v>
      </c>
      <c r="D44" s="101">
        <v>56</v>
      </c>
    </row>
    <row r="45" spans="2:4" x14ac:dyDescent="0.25">
      <c r="B45" s="131" t="s">
        <v>53</v>
      </c>
      <c r="C45" s="89" t="s">
        <v>875</v>
      </c>
      <c r="D45" s="101">
        <v>61</v>
      </c>
    </row>
    <row r="46" spans="2:4" x14ac:dyDescent="0.25">
      <c r="B46" s="131" t="s">
        <v>136</v>
      </c>
      <c r="C46" s="89" t="s">
        <v>875</v>
      </c>
      <c r="D46" s="101">
        <v>56</v>
      </c>
    </row>
    <row r="47" spans="2:4" x14ac:dyDescent="0.25">
      <c r="B47" s="131" t="s">
        <v>82</v>
      </c>
      <c r="C47" s="89" t="s">
        <v>875</v>
      </c>
      <c r="D47" s="101">
        <v>60</v>
      </c>
    </row>
    <row r="48" spans="2:4" x14ac:dyDescent="0.25">
      <c r="B48" s="131" t="s">
        <v>101</v>
      </c>
      <c r="C48" s="89" t="s">
        <v>875</v>
      </c>
      <c r="D48" s="101">
        <v>58</v>
      </c>
    </row>
    <row r="49" spans="2:4" x14ac:dyDescent="0.25">
      <c r="B49" s="131" t="s">
        <v>12</v>
      </c>
      <c r="C49" s="89" t="s">
        <v>875</v>
      </c>
      <c r="D49" s="101">
        <v>59</v>
      </c>
    </row>
    <row r="50" spans="2:4" x14ac:dyDescent="0.25">
      <c r="B50" s="131" t="s">
        <v>124</v>
      </c>
      <c r="C50" s="89" t="s">
        <v>875</v>
      </c>
      <c r="D50" s="101">
        <v>63</v>
      </c>
    </row>
    <row r="51" spans="2:4" x14ac:dyDescent="0.25">
      <c r="B51" s="131" t="s">
        <v>97</v>
      </c>
      <c r="C51" s="89" t="s">
        <v>875</v>
      </c>
      <c r="D51" s="101">
        <v>61</v>
      </c>
    </row>
    <row r="52" spans="2:4" x14ac:dyDescent="0.25">
      <c r="B52" s="131" t="s">
        <v>54</v>
      </c>
      <c r="C52" s="89" t="s">
        <v>875</v>
      </c>
      <c r="D52" s="101">
        <v>45</v>
      </c>
    </row>
    <row r="53" spans="2:4" ht="15.75" thickBot="1" x14ac:dyDescent="0.3">
      <c r="B53" s="132" t="s">
        <v>55</v>
      </c>
      <c r="C53" s="102" t="s">
        <v>875</v>
      </c>
      <c r="D53" s="103">
        <v>54</v>
      </c>
    </row>
    <row r="54" spans="2: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19" sqref="L19"/>
    </sheetView>
  </sheetViews>
  <sheetFormatPr defaultRowHeight="15" x14ac:dyDescent="0.25"/>
  <cols>
    <col min="1" max="1" width="9.42578125" style="100" bestFit="1" customWidth="1"/>
    <col min="2" max="4" width="8.7109375" style="65"/>
    <col min="5" max="5" width="9.7109375" style="65" customWidth="1"/>
  </cols>
  <sheetData>
    <row r="1" spans="1:5" s="67" customFormat="1" ht="30" x14ac:dyDescent="0.25">
      <c r="A1" s="135" t="s">
        <v>880</v>
      </c>
      <c r="B1" s="68" t="s">
        <v>878</v>
      </c>
      <c r="C1" s="68" t="s">
        <v>879</v>
      </c>
      <c r="D1" s="68" t="s">
        <v>564</v>
      </c>
      <c r="E1" s="68" t="s">
        <v>646</v>
      </c>
    </row>
    <row r="2" spans="1:5" x14ac:dyDescent="0.25">
      <c r="A2" s="134">
        <v>41456</v>
      </c>
      <c r="B2" s="65">
        <v>80</v>
      </c>
      <c r="C2" s="65">
        <v>54</v>
      </c>
      <c r="D2" s="65">
        <v>33</v>
      </c>
      <c r="E2" s="65">
        <v>13</v>
      </c>
    </row>
    <row r="3" spans="1:5" x14ac:dyDescent="0.25">
      <c r="A3" s="134">
        <v>41457</v>
      </c>
      <c r="B3" s="65">
        <v>58</v>
      </c>
      <c r="C3" s="65">
        <v>74</v>
      </c>
      <c r="D3" s="65">
        <v>25</v>
      </c>
      <c r="E3" s="65">
        <v>17</v>
      </c>
    </row>
    <row r="4" spans="1:5" x14ac:dyDescent="0.25">
      <c r="A4" s="134">
        <v>41458</v>
      </c>
      <c r="B4" s="65">
        <v>74</v>
      </c>
      <c r="C4" s="65">
        <v>90</v>
      </c>
      <c r="D4" s="65">
        <v>14</v>
      </c>
      <c r="E4" s="65">
        <v>13</v>
      </c>
    </row>
    <row r="5" spans="1:5" x14ac:dyDescent="0.25">
      <c r="A5" s="134">
        <v>41459</v>
      </c>
      <c r="B5" s="65">
        <v>101</v>
      </c>
      <c r="C5" s="65">
        <v>45</v>
      </c>
      <c r="D5" s="65">
        <v>42</v>
      </c>
      <c r="E5" s="65">
        <v>27</v>
      </c>
    </row>
    <row r="6" spans="1:5" x14ac:dyDescent="0.25">
      <c r="A6" s="134">
        <v>41460</v>
      </c>
      <c r="B6" s="65">
        <v>87</v>
      </c>
      <c r="C6" s="65">
        <v>54</v>
      </c>
      <c r="D6" s="65">
        <v>49</v>
      </c>
      <c r="E6" s="65">
        <v>38</v>
      </c>
    </row>
    <row r="7" spans="1:5" x14ac:dyDescent="0.25">
      <c r="A7" s="134">
        <v>41461</v>
      </c>
      <c r="B7" s="65">
        <v>67</v>
      </c>
      <c r="C7" s="65">
        <v>47</v>
      </c>
      <c r="D7" s="65">
        <v>35</v>
      </c>
      <c r="E7" s="65">
        <v>38</v>
      </c>
    </row>
    <row r="8" spans="1:5" x14ac:dyDescent="0.25">
      <c r="A8" s="134">
        <v>41462</v>
      </c>
      <c r="B8" s="65">
        <v>48</v>
      </c>
      <c r="C8" s="65">
        <v>77</v>
      </c>
      <c r="D8" s="65">
        <v>42</v>
      </c>
      <c r="E8" s="65">
        <v>43</v>
      </c>
    </row>
    <row r="9" spans="1:5" x14ac:dyDescent="0.25">
      <c r="A9" s="134">
        <v>41463</v>
      </c>
      <c r="B9" s="65">
        <v>49</v>
      </c>
      <c r="C9" s="65">
        <v>50</v>
      </c>
      <c r="D9" s="65">
        <v>37</v>
      </c>
      <c r="E9" s="65">
        <v>45</v>
      </c>
    </row>
    <row r="10" spans="1:5" x14ac:dyDescent="0.25">
      <c r="A10" s="134">
        <v>41464</v>
      </c>
      <c r="B10" s="65">
        <v>80</v>
      </c>
      <c r="C10" s="65">
        <v>87</v>
      </c>
      <c r="D10" s="65">
        <v>31</v>
      </c>
      <c r="E10" s="65">
        <v>49</v>
      </c>
    </row>
    <row r="11" spans="1:5" x14ac:dyDescent="0.25">
      <c r="A11" s="134">
        <v>41465</v>
      </c>
      <c r="B11" s="65">
        <v>48</v>
      </c>
      <c r="C11" s="65">
        <v>114</v>
      </c>
      <c r="D11" s="65">
        <v>36</v>
      </c>
      <c r="E11" s="65">
        <v>42</v>
      </c>
    </row>
    <row r="12" spans="1:5" x14ac:dyDescent="0.25">
      <c r="A12" s="134">
        <v>41466</v>
      </c>
      <c r="B12" s="65">
        <v>46</v>
      </c>
      <c r="C12" s="65">
        <v>111</v>
      </c>
      <c r="D12" s="65">
        <v>28</v>
      </c>
      <c r="E12" s="65">
        <v>38</v>
      </c>
    </row>
    <row r="13" spans="1:5" x14ac:dyDescent="0.25">
      <c r="A13" s="134">
        <v>41467</v>
      </c>
      <c r="B13" s="65">
        <v>54</v>
      </c>
      <c r="C13" s="65">
        <v>77</v>
      </c>
      <c r="D13" s="65">
        <v>38</v>
      </c>
      <c r="E13" s="65">
        <v>30</v>
      </c>
    </row>
    <row r="14" spans="1:5" x14ac:dyDescent="0.25">
      <c r="A14" s="134">
        <v>41468</v>
      </c>
      <c r="B14" s="65">
        <v>47</v>
      </c>
      <c r="C14" s="65">
        <v>44</v>
      </c>
      <c r="D14" s="65">
        <v>42</v>
      </c>
      <c r="E14" s="65">
        <v>21</v>
      </c>
    </row>
    <row r="15" spans="1:5" x14ac:dyDescent="0.25">
      <c r="A15" s="134">
        <v>41469</v>
      </c>
      <c r="B15" s="65">
        <v>47</v>
      </c>
      <c r="C15" s="65">
        <v>42</v>
      </c>
      <c r="D15" s="65">
        <v>49</v>
      </c>
      <c r="E15" s="65">
        <v>26</v>
      </c>
    </row>
    <row r="16" spans="1:5" x14ac:dyDescent="0.25">
      <c r="A16" s="134">
        <v>41470</v>
      </c>
      <c r="B16" s="65">
        <v>45</v>
      </c>
      <c r="C16" s="65">
        <v>42</v>
      </c>
      <c r="D16" s="65">
        <v>35</v>
      </c>
      <c r="E16" s="65">
        <v>34</v>
      </c>
    </row>
    <row r="17" spans="1:5" x14ac:dyDescent="0.25">
      <c r="A17" s="134">
        <v>41471</v>
      </c>
      <c r="B17" s="65">
        <v>93</v>
      </c>
      <c r="C17" s="65">
        <v>109</v>
      </c>
      <c r="D17" s="65">
        <v>36</v>
      </c>
      <c r="E17" s="65">
        <v>41</v>
      </c>
    </row>
    <row r="18" spans="1:5" x14ac:dyDescent="0.25">
      <c r="A18" s="134">
        <v>41472</v>
      </c>
      <c r="B18" s="65">
        <v>84</v>
      </c>
      <c r="C18" s="65">
        <v>127</v>
      </c>
      <c r="D18" s="65">
        <v>15</v>
      </c>
      <c r="E18" s="65">
        <v>93</v>
      </c>
    </row>
    <row r="19" spans="1:5" x14ac:dyDescent="0.25">
      <c r="A19" s="134">
        <v>41473</v>
      </c>
      <c r="B19" s="65">
        <v>104</v>
      </c>
      <c r="C19" s="65">
        <v>90</v>
      </c>
      <c r="D19" s="65">
        <v>43</v>
      </c>
      <c r="E19" s="65">
        <v>42</v>
      </c>
    </row>
    <row r="20" spans="1:5" x14ac:dyDescent="0.25">
      <c r="A20" s="134">
        <v>41474</v>
      </c>
      <c r="B20" s="65">
        <v>127</v>
      </c>
      <c r="C20" s="65">
        <v>71</v>
      </c>
      <c r="D20" s="65">
        <v>42</v>
      </c>
      <c r="E20" s="65">
        <v>61</v>
      </c>
    </row>
    <row r="21" spans="1:5" x14ac:dyDescent="0.25">
      <c r="A21" s="134">
        <v>41475</v>
      </c>
      <c r="B21" s="65">
        <v>37</v>
      </c>
      <c r="C21" s="65">
        <v>93</v>
      </c>
      <c r="D21" s="65">
        <v>42</v>
      </c>
      <c r="E21" s="65">
        <v>47</v>
      </c>
    </row>
    <row r="22" spans="1:5" x14ac:dyDescent="0.25">
      <c r="A22" s="134">
        <v>41476</v>
      </c>
      <c r="B22" s="65">
        <v>71</v>
      </c>
      <c r="C22" s="65">
        <v>74</v>
      </c>
      <c r="D22" s="65">
        <v>47</v>
      </c>
      <c r="E22" s="65">
        <v>38</v>
      </c>
    </row>
    <row r="23" spans="1:5" x14ac:dyDescent="0.25">
      <c r="A23" s="134">
        <v>41477</v>
      </c>
      <c r="B23" s="65">
        <v>44</v>
      </c>
      <c r="C23" s="65">
        <v>100</v>
      </c>
      <c r="D23" s="65">
        <v>50</v>
      </c>
      <c r="E23" s="65">
        <v>34</v>
      </c>
    </row>
    <row r="24" spans="1:5" x14ac:dyDescent="0.25">
      <c r="A24" s="134">
        <v>41478</v>
      </c>
      <c r="B24" s="65">
        <v>67</v>
      </c>
      <c r="C24" s="65">
        <v>87</v>
      </c>
      <c r="D24" s="65">
        <v>27</v>
      </c>
      <c r="E24" s="65">
        <v>41</v>
      </c>
    </row>
    <row r="25" spans="1:5" x14ac:dyDescent="0.25">
      <c r="A25" s="134">
        <v>41479</v>
      </c>
      <c r="B25" s="65">
        <v>87</v>
      </c>
      <c r="C25" s="65">
        <v>47</v>
      </c>
      <c r="D25" s="65">
        <v>25</v>
      </c>
      <c r="E25" s="65">
        <v>25</v>
      </c>
    </row>
    <row r="26" spans="1:5" x14ac:dyDescent="0.25">
      <c r="A26" s="134">
        <v>41480</v>
      </c>
      <c r="B26" s="65">
        <v>101</v>
      </c>
      <c r="C26" s="65">
        <v>36</v>
      </c>
      <c r="D26" s="65">
        <v>39</v>
      </c>
      <c r="E26" s="65">
        <v>13</v>
      </c>
    </row>
    <row r="27" spans="1:5" x14ac:dyDescent="0.25">
      <c r="A27" s="134">
        <v>41481</v>
      </c>
      <c r="B27" s="65">
        <v>74</v>
      </c>
      <c r="C27" s="65">
        <v>42</v>
      </c>
      <c r="D27" s="65">
        <v>31</v>
      </c>
      <c r="E27" s="65">
        <v>41</v>
      </c>
    </row>
    <row r="28" spans="1:5" x14ac:dyDescent="0.25">
      <c r="A28" s="134">
        <v>41482</v>
      </c>
      <c r="B28" s="65">
        <v>31</v>
      </c>
      <c r="C28" s="65">
        <v>47</v>
      </c>
      <c r="D28" s="65">
        <v>16</v>
      </c>
      <c r="E28" s="65">
        <v>47</v>
      </c>
    </row>
    <row r="29" spans="1:5" x14ac:dyDescent="0.25">
      <c r="A29" s="134">
        <v>41483</v>
      </c>
      <c r="B29" s="65">
        <v>67</v>
      </c>
      <c r="C29" s="65">
        <v>26</v>
      </c>
      <c r="D29" s="65">
        <v>20</v>
      </c>
      <c r="E29" s="65">
        <v>38</v>
      </c>
    </row>
    <row r="30" spans="1:5" x14ac:dyDescent="0.25">
      <c r="A30" s="134">
        <v>41484</v>
      </c>
      <c r="B30" s="65">
        <v>54</v>
      </c>
      <c r="C30" s="65">
        <v>25</v>
      </c>
      <c r="D30" s="65">
        <v>30</v>
      </c>
      <c r="E30" s="65">
        <v>42</v>
      </c>
    </row>
    <row r="31" spans="1:5" x14ac:dyDescent="0.25">
      <c r="A31" s="134">
        <v>41485</v>
      </c>
      <c r="B31" s="65">
        <v>46</v>
      </c>
      <c r="C31" s="65">
        <v>47</v>
      </c>
      <c r="D31" s="65">
        <v>32</v>
      </c>
      <c r="E31" s="65">
        <v>30</v>
      </c>
    </row>
    <row r="32" spans="1:5" x14ac:dyDescent="0.25">
      <c r="A32" s="134">
        <v>41486</v>
      </c>
      <c r="B32" s="65">
        <v>71</v>
      </c>
      <c r="C32" s="65">
        <v>74</v>
      </c>
      <c r="D32" s="65">
        <v>28</v>
      </c>
      <c r="E32" s="65">
        <v>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11" sqref="J11"/>
    </sheetView>
  </sheetViews>
  <sheetFormatPr defaultRowHeight="15" x14ac:dyDescent="0.25"/>
  <cols>
    <col min="1" max="1" width="11" style="65" customWidth="1"/>
    <col min="2" max="2" width="12.140625" style="65" customWidth="1"/>
    <col min="3" max="4" width="8.7109375" style="65"/>
  </cols>
  <sheetData>
    <row r="1" spans="1:4" ht="18.75" x14ac:dyDescent="0.3">
      <c r="A1" s="94" t="s">
        <v>895</v>
      </c>
    </row>
    <row r="2" spans="1:4" s="49" customFormat="1" x14ac:dyDescent="0.25">
      <c r="A2" s="97" t="s">
        <v>884</v>
      </c>
      <c r="B2" s="97" t="s">
        <v>881</v>
      </c>
      <c r="C2" s="97" t="s">
        <v>882</v>
      </c>
      <c r="D2" s="97" t="s">
        <v>883</v>
      </c>
    </row>
    <row r="3" spans="1:4" x14ac:dyDescent="0.25">
      <c r="A3" s="136">
        <v>41821</v>
      </c>
      <c r="B3" s="65">
        <v>0.03</v>
      </c>
      <c r="C3" s="65">
        <v>0.04</v>
      </c>
      <c r="D3" s="65">
        <v>3.5999999999999997E-2</v>
      </c>
    </row>
    <row r="4" spans="1:4" x14ac:dyDescent="0.25">
      <c r="A4" s="136">
        <v>41822</v>
      </c>
      <c r="B4" s="65">
        <v>2.7E-2</v>
      </c>
      <c r="C4" s="65">
        <v>4.2000000000000003E-2</v>
      </c>
      <c r="D4" s="65">
        <v>3.6999999999999998E-2</v>
      </c>
    </row>
    <row r="5" spans="1:4" x14ac:dyDescent="0.25">
      <c r="A5" s="136">
        <v>41823</v>
      </c>
      <c r="B5" s="65">
        <v>2.5000000000000001E-2</v>
      </c>
      <c r="C5" s="65">
        <v>5.2999999999999999E-2</v>
      </c>
      <c r="D5" s="65">
        <v>3.3000000000000002E-2</v>
      </c>
    </row>
    <row r="6" spans="1:4" x14ac:dyDescent="0.25">
      <c r="A6" s="136">
        <v>41825</v>
      </c>
      <c r="B6" s="65">
        <v>1.9E-2</v>
      </c>
      <c r="C6" s="65">
        <v>4.3999999999999997E-2</v>
      </c>
      <c r="D6" s="65">
        <v>2.1999999999999999E-2</v>
      </c>
    </row>
    <row r="7" spans="1:4" x14ac:dyDescent="0.25">
      <c r="A7" s="136">
        <v>41826</v>
      </c>
      <c r="B7" s="65">
        <v>2.3E-2</v>
      </c>
      <c r="C7" s="65">
        <v>3.4000000000000002E-2</v>
      </c>
      <c r="D7" s="65">
        <v>3.3000000000000002E-2</v>
      </c>
    </row>
    <row r="8" spans="1:4" x14ac:dyDescent="0.25">
      <c r="A8" s="136">
        <v>41827</v>
      </c>
      <c r="B8" s="65">
        <v>1.7000000000000001E-2</v>
      </c>
      <c r="C8" s="65">
        <v>3.1E-2</v>
      </c>
      <c r="D8" s="65">
        <v>2.1999999999999999E-2</v>
      </c>
    </row>
    <row r="9" spans="1:4" x14ac:dyDescent="0.25">
      <c r="A9" s="136">
        <v>41828</v>
      </c>
      <c r="B9" s="65">
        <v>0.02</v>
      </c>
      <c r="C9" s="65">
        <v>4.2000000000000003E-2</v>
      </c>
      <c r="D9" s="65">
        <v>2.5000000000000001E-2</v>
      </c>
    </row>
    <row r="10" spans="1:4" x14ac:dyDescent="0.25">
      <c r="A10" s="136">
        <v>41829</v>
      </c>
      <c r="B10" s="65">
        <v>2.5999999999999999E-2</v>
      </c>
      <c r="C10" s="65">
        <v>4.5999999999999999E-2</v>
      </c>
      <c r="D10" s="65">
        <v>3.1E-2</v>
      </c>
    </row>
    <row r="11" spans="1:4" x14ac:dyDescent="0.25">
      <c r="A11" s="136">
        <v>41830</v>
      </c>
      <c r="B11" s="65">
        <v>2.3E-2</v>
      </c>
      <c r="C11" s="65">
        <v>4.4999999999999998E-2</v>
      </c>
      <c r="D11" s="65">
        <v>0.03</v>
      </c>
    </row>
    <row r="12" spans="1:4" x14ac:dyDescent="0.25">
      <c r="A12" s="136">
        <v>41831</v>
      </c>
      <c r="B12" s="65">
        <v>2.1000000000000001E-2</v>
      </c>
      <c r="C12" s="65">
        <v>4.2000000000000003E-2</v>
      </c>
      <c r="D12" s="65">
        <v>2.1999999999999999E-2</v>
      </c>
    </row>
    <row r="13" spans="1:4" x14ac:dyDescent="0.25">
      <c r="A13" s="136">
        <v>41832</v>
      </c>
      <c r="B13" s="65">
        <v>2.3E-2</v>
      </c>
      <c r="C13" s="65">
        <v>3.1E-2</v>
      </c>
      <c r="D13" s="65">
        <v>2.5999999999999999E-2</v>
      </c>
    </row>
    <row r="14" spans="1:4" x14ac:dyDescent="0.25">
      <c r="A14" s="136">
        <v>41833</v>
      </c>
      <c r="B14" s="65">
        <v>2.5000000000000001E-2</v>
      </c>
      <c r="C14" s="65">
        <v>3.5999999999999997E-2</v>
      </c>
      <c r="D14" s="65">
        <v>2.3E-2</v>
      </c>
    </row>
    <row r="15" spans="1:4" x14ac:dyDescent="0.25">
      <c r="A15" s="136">
        <v>41834</v>
      </c>
      <c r="B15" s="65">
        <v>0.02</v>
      </c>
      <c r="C15" s="65">
        <v>4.3999999999999997E-2</v>
      </c>
      <c r="D15" s="65">
        <v>2.4E-2</v>
      </c>
    </row>
    <row r="16" spans="1:4" x14ac:dyDescent="0.25">
      <c r="A16" s="136">
        <v>41835</v>
      </c>
      <c r="B16" s="65">
        <v>1.7000000000000001E-2</v>
      </c>
      <c r="C16" s="65">
        <v>3.5000000000000003E-2</v>
      </c>
      <c r="D16" s="65">
        <v>0.02</v>
      </c>
    </row>
    <row r="17" spans="1:4" x14ac:dyDescent="0.25">
      <c r="A17" s="136">
        <v>41836</v>
      </c>
      <c r="B17" s="65">
        <v>1.9E-2</v>
      </c>
      <c r="C17" s="65">
        <v>2.5000000000000001E-2</v>
      </c>
      <c r="D17" s="65">
        <v>2.5999999999999999E-2</v>
      </c>
    </row>
    <row r="18" spans="1:4" x14ac:dyDescent="0.25">
      <c r="A18" s="136">
        <v>41837</v>
      </c>
      <c r="B18" s="65">
        <v>2.3E-2</v>
      </c>
      <c r="C18" s="65">
        <v>3.1E-2</v>
      </c>
      <c r="D18" s="65">
        <v>2.4E-2</v>
      </c>
    </row>
    <row r="19" spans="1:4" x14ac:dyDescent="0.25">
      <c r="A19" s="136">
        <v>41838</v>
      </c>
      <c r="B19" s="65">
        <v>1.2E-2</v>
      </c>
      <c r="C19" s="65">
        <v>2.5000000000000001E-2</v>
      </c>
      <c r="D19" s="65">
        <v>1.4999999999999999E-2</v>
      </c>
    </row>
    <row r="20" spans="1:4" x14ac:dyDescent="0.25">
      <c r="A20" s="136">
        <v>41839</v>
      </c>
      <c r="B20" s="65">
        <v>2.1999999999999999E-2</v>
      </c>
      <c r="C20" s="65">
        <v>2.5999999999999999E-2</v>
      </c>
      <c r="D20" s="65">
        <v>0.02</v>
      </c>
    </row>
    <row r="21" spans="1:4" x14ac:dyDescent="0.25">
      <c r="A21" s="136">
        <v>41840</v>
      </c>
      <c r="B21" s="65">
        <v>1.9E-2</v>
      </c>
      <c r="C21" s="65">
        <v>2.3E-2</v>
      </c>
      <c r="D21" s="65">
        <v>2.1000000000000001E-2</v>
      </c>
    </row>
    <row r="22" spans="1:4" x14ac:dyDescent="0.25">
      <c r="A22" s="136">
        <v>41841</v>
      </c>
      <c r="B22" s="65">
        <v>1.4E-2</v>
      </c>
      <c r="C22" s="65">
        <v>3.3000000000000002E-2</v>
      </c>
      <c r="D22" s="65">
        <v>1.7000000000000001E-2</v>
      </c>
    </row>
    <row r="23" spans="1:4" x14ac:dyDescent="0.25">
      <c r="A23" s="136">
        <v>41842</v>
      </c>
      <c r="B23" s="65">
        <v>1.2999999999999999E-2</v>
      </c>
      <c r="C23" s="65">
        <v>3.1E-2</v>
      </c>
      <c r="D23" s="65">
        <v>1.6E-2</v>
      </c>
    </row>
    <row r="24" spans="1:4" x14ac:dyDescent="0.25">
      <c r="A24" s="136">
        <v>41843</v>
      </c>
      <c r="B24" s="65">
        <v>8.9999999999999993E-3</v>
      </c>
      <c r="C24" s="65">
        <v>3.1E-2</v>
      </c>
      <c r="D24" s="65">
        <v>2E-3</v>
      </c>
    </row>
    <row r="25" spans="1:4" x14ac:dyDescent="0.25">
      <c r="A25" s="136">
        <v>41844</v>
      </c>
      <c r="B25" s="65">
        <v>1.0999999999999999E-2</v>
      </c>
      <c r="C25" s="65">
        <v>3.3000000000000002E-2</v>
      </c>
      <c r="D25" s="65">
        <v>6.0000000000000001E-3</v>
      </c>
    </row>
    <row r="26" spans="1:4" x14ac:dyDescent="0.25">
      <c r="A26" s="136">
        <v>41845</v>
      </c>
      <c r="B26" s="65">
        <v>2.5999999999999999E-2</v>
      </c>
      <c r="C26" s="65">
        <v>3.6999999999999998E-2</v>
      </c>
      <c r="D26" s="65">
        <v>1.4E-2</v>
      </c>
    </row>
    <row r="27" spans="1:4" x14ac:dyDescent="0.25">
      <c r="A27" s="136">
        <v>41846</v>
      </c>
      <c r="B27" s="65">
        <v>1.9E-2</v>
      </c>
      <c r="C27" s="65">
        <v>3.5999999999999997E-2</v>
      </c>
      <c r="D27" s="65">
        <v>8.9999999999999993E-3</v>
      </c>
    </row>
    <row r="28" spans="1:4" x14ac:dyDescent="0.25">
      <c r="A28" s="136">
        <v>41847</v>
      </c>
      <c r="B28" s="65">
        <v>0.02</v>
      </c>
      <c r="C28" s="65">
        <v>4.8000000000000001E-2</v>
      </c>
      <c r="D28" s="65">
        <v>3.5000000000000003E-2</v>
      </c>
    </row>
    <row r="29" spans="1:4" x14ac:dyDescent="0.25">
      <c r="A29" s="136">
        <v>41849</v>
      </c>
      <c r="B29" s="65">
        <v>1.4999999999999999E-2</v>
      </c>
      <c r="C29" s="65">
        <v>4.4999999999999998E-2</v>
      </c>
      <c r="D29" s="65">
        <v>2.5000000000000001E-2</v>
      </c>
    </row>
    <row r="30" spans="1:4" x14ac:dyDescent="0.25">
      <c r="A30" s="136">
        <v>41850</v>
      </c>
      <c r="B30" s="65">
        <v>1.6E-2</v>
      </c>
      <c r="C30" s="65">
        <v>4.3999999999999997E-2</v>
      </c>
      <c r="D30" s="65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16" sqref="H16"/>
    </sheetView>
  </sheetViews>
  <sheetFormatPr defaultRowHeight="15" x14ac:dyDescent="0.25"/>
  <sheetData>
    <row r="1" spans="1:1" x14ac:dyDescent="0.25">
      <c r="A1" s="49" t="s">
        <v>978</v>
      </c>
    </row>
    <row r="2" spans="1:1" x14ac:dyDescent="0.25">
      <c r="A2">
        <v>136.1</v>
      </c>
    </row>
    <row r="3" spans="1:1" x14ac:dyDescent="0.25">
      <c r="A3">
        <v>29.1</v>
      </c>
    </row>
    <row r="4" spans="1:1" x14ac:dyDescent="0.25">
      <c r="A4">
        <v>146.19999999999999</v>
      </c>
    </row>
    <row r="5" spans="1:1" x14ac:dyDescent="0.25">
      <c r="A5">
        <v>107.6</v>
      </c>
    </row>
    <row r="6" spans="1:1" x14ac:dyDescent="0.25">
      <c r="A6">
        <v>130.5</v>
      </c>
    </row>
    <row r="7" spans="1:1" x14ac:dyDescent="0.25">
      <c r="A7">
        <v>139.80000000000001</v>
      </c>
    </row>
    <row r="8" spans="1:1" x14ac:dyDescent="0.25">
      <c r="A8">
        <v>130.6</v>
      </c>
    </row>
    <row r="9" spans="1:1" x14ac:dyDescent="0.25">
      <c r="A9">
        <v>104.2</v>
      </c>
    </row>
    <row r="10" spans="1:1" x14ac:dyDescent="0.25">
      <c r="A10">
        <v>65.3</v>
      </c>
    </row>
    <row r="11" spans="1:1" x14ac:dyDescent="0.25">
      <c r="A11">
        <v>154.80000000000001</v>
      </c>
    </row>
    <row r="12" spans="1:1" x14ac:dyDescent="0.25">
      <c r="A12">
        <v>141.69999999999999</v>
      </c>
    </row>
    <row r="13" spans="1:1" x14ac:dyDescent="0.25">
      <c r="A13">
        <v>155.4</v>
      </c>
    </row>
    <row r="14" spans="1:1" x14ac:dyDescent="0.25">
      <c r="A14">
        <v>88</v>
      </c>
    </row>
    <row r="15" spans="1:1" x14ac:dyDescent="0.25">
      <c r="A15">
        <v>155.80000000000001</v>
      </c>
    </row>
    <row r="16" spans="1:1" x14ac:dyDescent="0.25">
      <c r="A16">
        <v>23.9</v>
      </c>
    </row>
    <row r="17" spans="1:1" x14ac:dyDescent="0.25">
      <c r="A17">
        <v>27.9</v>
      </c>
    </row>
    <row r="18" spans="1:1" x14ac:dyDescent="0.25">
      <c r="A18">
        <v>55.9</v>
      </c>
    </row>
    <row r="19" spans="1:1" x14ac:dyDescent="0.25">
      <c r="A19">
        <v>93.3</v>
      </c>
    </row>
    <row r="20" spans="1:1" x14ac:dyDescent="0.25">
      <c r="A20">
        <v>86</v>
      </c>
    </row>
    <row r="21" spans="1:1" x14ac:dyDescent="0.25">
      <c r="A21">
        <v>142.1</v>
      </c>
    </row>
    <row r="22" spans="1:1" x14ac:dyDescent="0.25">
      <c r="A22">
        <v>66.2</v>
      </c>
    </row>
    <row r="23" spans="1:1" x14ac:dyDescent="0.25">
      <c r="A23">
        <v>154.5</v>
      </c>
    </row>
    <row r="24" spans="1:1" x14ac:dyDescent="0.25">
      <c r="A24">
        <v>106.6</v>
      </c>
    </row>
    <row r="25" spans="1:1" x14ac:dyDescent="0.25">
      <c r="A25">
        <v>138.6</v>
      </c>
    </row>
    <row r="26" spans="1:1" x14ac:dyDescent="0.25">
      <c r="A26">
        <v>522.6</v>
      </c>
    </row>
    <row r="27" spans="1:1" x14ac:dyDescent="0.25">
      <c r="A27">
        <v>119</v>
      </c>
    </row>
    <row r="28" spans="1:1" x14ac:dyDescent="0.25">
      <c r="A28">
        <v>149.6</v>
      </c>
    </row>
    <row r="29" spans="1:1" x14ac:dyDescent="0.25">
      <c r="A29">
        <v>141.9</v>
      </c>
    </row>
    <row r="30" spans="1:1" x14ac:dyDescent="0.25">
      <c r="A30">
        <v>110.4</v>
      </c>
    </row>
    <row r="31" spans="1:1" x14ac:dyDescent="0.25">
      <c r="A31">
        <v>135.4</v>
      </c>
    </row>
    <row r="32" spans="1:1" x14ac:dyDescent="0.25">
      <c r="A32">
        <v>96.6</v>
      </c>
    </row>
    <row r="33" spans="1:1" x14ac:dyDescent="0.25">
      <c r="A33">
        <v>150.19999999999999</v>
      </c>
    </row>
    <row r="34" spans="1:1" x14ac:dyDescent="0.25">
      <c r="A34">
        <v>147.30000000000001</v>
      </c>
    </row>
    <row r="35" spans="1:1" x14ac:dyDescent="0.25">
      <c r="A35">
        <v>128.1</v>
      </c>
    </row>
    <row r="36" spans="1:1" x14ac:dyDescent="0.25">
      <c r="A36">
        <v>131.19999999999999</v>
      </c>
    </row>
    <row r="37" spans="1:1" x14ac:dyDescent="0.25">
      <c r="A37">
        <v>81.900000000000006</v>
      </c>
    </row>
    <row r="38" spans="1:1" x14ac:dyDescent="0.25">
      <c r="A38">
        <v>86.4</v>
      </c>
    </row>
    <row r="39" spans="1:1" x14ac:dyDescent="0.25">
      <c r="A39">
        <v>134.5</v>
      </c>
    </row>
    <row r="40" spans="1:1" x14ac:dyDescent="0.25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J25" sqref="J25"/>
    </sheetView>
  </sheetViews>
  <sheetFormatPr defaultRowHeight="15" x14ac:dyDescent="0.25"/>
  <cols>
    <col min="1" max="1" width="18.85546875" customWidth="1"/>
    <col min="3" max="3" width="13.42578125" style="65" customWidth="1"/>
    <col min="4" max="4" width="18.42578125" customWidth="1"/>
  </cols>
  <sheetData>
    <row r="1" spans="1:4" ht="45" x14ac:dyDescent="0.25">
      <c r="A1" s="140"/>
      <c r="B1" s="68" t="s">
        <v>888</v>
      </c>
      <c r="C1" s="68" t="s">
        <v>905</v>
      </c>
      <c r="D1" s="68" t="s">
        <v>889</v>
      </c>
    </row>
    <row r="2" spans="1:4" x14ac:dyDescent="0.25">
      <c r="A2" s="141" t="s">
        <v>164</v>
      </c>
      <c r="B2" s="142">
        <v>5</v>
      </c>
      <c r="C2" s="65">
        <v>6.5</v>
      </c>
      <c r="D2" s="65">
        <v>7</v>
      </c>
    </row>
    <row r="3" spans="1:4" x14ac:dyDescent="0.25">
      <c r="A3" s="141" t="s">
        <v>165</v>
      </c>
      <c r="B3" s="143">
        <v>0</v>
      </c>
      <c r="C3" s="65">
        <v>9.4</v>
      </c>
      <c r="D3" s="65">
        <v>6.5</v>
      </c>
    </row>
    <row r="4" spans="1:4" x14ac:dyDescent="0.25">
      <c r="A4" s="141" t="s">
        <v>166</v>
      </c>
      <c r="B4" s="143">
        <v>4.54</v>
      </c>
      <c r="C4" s="65">
        <v>6.9680000000000009</v>
      </c>
      <c r="D4" s="65">
        <v>7</v>
      </c>
    </row>
    <row r="5" spans="1:4" x14ac:dyDescent="0.25">
      <c r="A5" s="141" t="s">
        <v>167</v>
      </c>
      <c r="B5" s="142">
        <v>7</v>
      </c>
      <c r="C5" s="65">
        <v>6.5</v>
      </c>
      <c r="D5" s="65">
        <v>6.2</v>
      </c>
    </row>
    <row r="6" spans="1:4" x14ac:dyDescent="0.25">
      <c r="A6" s="141" t="s">
        <v>168</v>
      </c>
      <c r="B6" s="142">
        <v>12.3</v>
      </c>
      <c r="C6" s="65">
        <v>8.84</v>
      </c>
      <c r="D6" s="65">
        <v>7.4</v>
      </c>
    </row>
    <row r="7" spans="1:4" x14ac:dyDescent="0.25">
      <c r="A7" s="141" t="s">
        <v>169</v>
      </c>
      <c r="B7" s="143">
        <v>4.3</v>
      </c>
      <c r="C7" s="65">
        <v>4.63</v>
      </c>
      <c r="D7" s="65">
        <v>5.3</v>
      </c>
    </row>
    <row r="8" spans="1:4" x14ac:dyDescent="0.25">
      <c r="A8" s="141" t="s">
        <v>170</v>
      </c>
      <c r="B8" s="142">
        <v>6.7</v>
      </c>
      <c r="C8" s="65">
        <v>9</v>
      </c>
      <c r="D8" s="65">
        <v>6.6</v>
      </c>
    </row>
    <row r="9" spans="1:4" x14ac:dyDescent="0.25">
      <c r="A9" s="141" t="s">
        <v>171</v>
      </c>
      <c r="B9" s="142">
        <v>6.6</v>
      </c>
      <c r="C9" s="65">
        <v>8.6999999999999993</v>
      </c>
      <c r="D9" s="65">
        <v>6.2</v>
      </c>
    </row>
    <row r="10" spans="1:4" x14ac:dyDescent="0.25">
      <c r="A10" s="141" t="s">
        <v>173</v>
      </c>
      <c r="B10" s="143">
        <v>0</v>
      </c>
      <c r="C10" s="65">
        <v>5.5</v>
      </c>
      <c r="D10" s="65">
        <v>6.2</v>
      </c>
    </row>
    <row r="11" spans="1:4" x14ac:dyDescent="0.25">
      <c r="A11" s="141" t="s">
        <v>52</v>
      </c>
      <c r="B11" s="142">
        <v>6</v>
      </c>
      <c r="C11" s="65">
        <v>6</v>
      </c>
      <c r="D11" s="65">
        <v>7.8</v>
      </c>
    </row>
    <row r="12" spans="1:4" x14ac:dyDescent="0.25">
      <c r="A12" s="141" t="s">
        <v>174</v>
      </c>
      <c r="B12" s="142">
        <v>11</v>
      </c>
      <c r="C12" s="65">
        <v>6.4</v>
      </c>
      <c r="D12" s="65">
        <v>4.4000000000000004</v>
      </c>
    </row>
    <row r="13" spans="1:4" x14ac:dyDescent="0.25">
      <c r="A13" s="141" t="s">
        <v>175</v>
      </c>
      <c r="B13" s="142">
        <v>7.4</v>
      </c>
      <c r="C13" s="65">
        <v>7.3999999999999995</v>
      </c>
      <c r="D13" s="65">
        <v>4.8</v>
      </c>
    </row>
    <row r="14" spans="1:4" x14ac:dyDescent="0.25">
      <c r="A14" s="141" t="s">
        <v>176</v>
      </c>
      <c r="B14" s="143">
        <v>5.4</v>
      </c>
      <c r="C14" s="65">
        <v>9.5</v>
      </c>
      <c r="D14" s="65">
        <v>6.8</v>
      </c>
    </row>
    <row r="15" spans="1:4" x14ac:dyDescent="0.25">
      <c r="A15" s="141" t="s">
        <v>177</v>
      </c>
      <c r="B15" s="143">
        <v>3.4</v>
      </c>
      <c r="C15" s="65">
        <v>8</v>
      </c>
      <c r="D15" s="65">
        <v>5.9</v>
      </c>
    </row>
    <row r="16" spans="1:4" x14ac:dyDescent="0.25">
      <c r="A16" s="141" t="s">
        <v>178</v>
      </c>
      <c r="B16" s="143">
        <v>8.98</v>
      </c>
      <c r="C16" s="65">
        <v>10</v>
      </c>
      <c r="D16" s="65">
        <v>4.5</v>
      </c>
    </row>
    <row r="17" spans="1:4" x14ac:dyDescent="0.25">
      <c r="A17" s="141" t="s">
        <v>179</v>
      </c>
      <c r="B17" s="142">
        <v>4.8</v>
      </c>
      <c r="C17" s="65">
        <v>7.0000000000000009</v>
      </c>
      <c r="D17" s="65">
        <v>4.9000000000000004</v>
      </c>
    </row>
    <row r="18" spans="1:4" x14ac:dyDescent="0.25">
      <c r="A18" s="141" t="s">
        <v>180</v>
      </c>
      <c r="B18" s="142">
        <v>6</v>
      </c>
      <c r="C18" s="65">
        <v>6</v>
      </c>
      <c r="D18" s="65">
        <v>7.4</v>
      </c>
    </row>
    <row r="19" spans="1:4" x14ac:dyDescent="0.25">
      <c r="A19" s="141" t="s">
        <v>181</v>
      </c>
      <c r="B19" s="142">
        <v>6</v>
      </c>
      <c r="C19" s="65">
        <v>8</v>
      </c>
      <c r="D19" s="65">
        <v>5.4</v>
      </c>
    </row>
    <row r="20" spans="1:4" x14ac:dyDescent="0.25">
      <c r="A20" s="141" t="s">
        <v>182</v>
      </c>
      <c r="B20" s="143">
        <v>7.95</v>
      </c>
      <c r="C20" s="65">
        <v>8.93</v>
      </c>
      <c r="D20" s="65">
        <v>5.5</v>
      </c>
    </row>
    <row r="21" spans="1:4" x14ac:dyDescent="0.25">
      <c r="A21" s="141" t="s">
        <v>183</v>
      </c>
      <c r="B21" s="143">
        <v>5.75</v>
      </c>
      <c r="C21" s="65">
        <v>8.25</v>
      </c>
      <c r="D21" s="65">
        <v>6.1</v>
      </c>
    </row>
    <row r="22" spans="1:4" x14ac:dyDescent="0.25">
      <c r="A22" s="141" t="s">
        <v>184</v>
      </c>
      <c r="B22" s="143">
        <v>5.2</v>
      </c>
      <c r="C22" s="65">
        <v>8</v>
      </c>
      <c r="D22" s="65">
        <v>5.6</v>
      </c>
    </row>
    <row r="23" spans="1:4" x14ac:dyDescent="0.25">
      <c r="A23" s="141" t="s">
        <v>185</v>
      </c>
      <c r="B23" s="143">
        <v>4.25</v>
      </c>
      <c r="C23" s="65">
        <v>6</v>
      </c>
      <c r="D23" s="65">
        <v>7.7</v>
      </c>
    </row>
    <row r="24" spans="1:4" x14ac:dyDescent="0.25">
      <c r="A24" s="141" t="s">
        <v>186</v>
      </c>
      <c r="B24" s="143">
        <v>9.85</v>
      </c>
      <c r="C24" s="65">
        <v>9.8000000000000007</v>
      </c>
      <c r="D24" s="65">
        <v>4.5</v>
      </c>
    </row>
    <row r="25" spans="1:4" x14ac:dyDescent="0.25">
      <c r="A25" s="141" t="s">
        <v>187</v>
      </c>
      <c r="B25" s="142">
        <v>5</v>
      </c>
      <c r="C25" s="65">
        <v>5</v>
      </c>
      <c r="D25" s="65">
        <v>8</v>
      </c>
    </row>
    <row r="26" spans="1:4" x14ac:dyDescent="0.25">
      <c r="A26" s="141" t="s">
        <v>188</v>
      </c>
      <c r="B26" s="142">
        <v>6</v>
      </c>
      <c r="C26" s="65">
        <v>6.25</v>
      </c>
      <c r="D26" s="65">
        <v>6.5</v>
      </c>
    </row>
    <row r="27" spans="1:4" x14ac:dyDescent="0.25">
      <c r="A27" s="141" t="s">
        <v>189</v>
      </c>
      <c r="B27" s="142">
        <v>6.9</v>
      </c>
      <c r="C27" s="65">
        <v>6.75</v>
      </c>
      <c r="D27" s="65">
        <v>4.5999999999999996</v>
      </c>
    </row>
    <row r="28" spans="1:4" x14ac:dyDescent="0.25">
      <c r="A28" s="141" t="s">
        <v>190</v>
      </c>
      <c r="B28" s="143">
        <v>6.84</v>
      </c>
      <c r="C28" s="65">
        <v>7.8100000000000005</v>
      </c>
      <c r="D28" s="65">
        <v>3.6</v>
      </c>
    </row>
    <row r="29" spans="1:4" x14ac:dyDescent="0.25">
      <c r="A29" s="141" t="s">
        <v>191</v>
      </c>
      <c r="B29" s="143">
        <v>0</v>
      </c>
      <c r="C29" s="65">
        <v>0</v>
      </c>
      <c r="D29" s="65">
        <v>7.7</v>
      </c>
    </row>
    <row r="30" spans="1:4" x14ac:dyDescent="0.25">
      <c r="A30" s="141" t="s">
        <v>192</v>
      </c>
      <c r="B30" s="144">
        <v>0</v>
      </c>
      <c r="C30" s="65">
        <v>8.5</v>
      </c>
      <c r="D30" s="65">
        <v>4.4000000000000004</v>
      </c>
    </row>
    <row r="31" spans="1:4" x14ac:dyDescent="0.25">
      <c r="A31" s="141" t="s">
        <v>193</v>
      </c>
      <c r="B31" s="143">
        <v>8.9700000000000006</v>
      </c>
      <c r="C31" s="65">
        <v>9</v>
      </c>
      <c r="D31" s="65">
        <v>6.5</v>
      </c>
    </row>
    <row r="32" spans="1:4" x14ac:dyDescent="0.25">
      <c r="A32" s="141" t="s">
        <v>194</v>
      </c>
      <c r="B32" s="142">
        <v>4.9000000000000004</v>
      </c>
      <c r="C32" s="65">
        <v>7.6</v>
      </c>
      <c r="D32" s="65">
        <v>6.6</v>
      </c>
    </row>
    <row r="33" spans="1:4" x14ac:dyDescent="0.25">
      <c r="A33" s="141" t="s">
        <v>195</v>
      </c>
      <c r="B33" s="143">
        <v>8.82</v>
      </c>
      <c r="C33" s="65">
        <v>7.1</v>
      </c>
      <c r="D33" s="65">
        <v>6.6</v>
      </c>
    </row>
    <row r="34" spans="1:4" x14ac:dyDescent="0.25">
      <c r="A34" s="141" t="s">
        <v>196</v>
      </c>
      <c r="B34" s="143">
        <v>5.8</v>
      </c>
      <c r="C34" s="65">
        <v>6.9</v>
      </c>
      <c r="D34" s="65">
        <v>6.5</v>
      </c>
    </row>
    <row r="35" spans="1:4" x14ac:dyDescent="0.25">
      <c r="A35" s="141" t="s">
        <v>197</v>
      </c>
      <c r="B35" s="143">
        <v>3.22</v>
      </c>
      <c r="C35" s="65">
        <v>5.1499999999999995</v>
      </c>
      <c r="D35" s="65">
        <v>2.8</v>
      </c>
    </row>
    <row r="36" spans="1:4" x14ac:dyDescent="0.25">
      <c r="A36" s="141" t="s">
        <v>198</v>
      </c>
      <c r="B36" s="145">
        <v>5.3920000000000003</v>
      </c>
      <c r="C36" s="65" t="s">
        <v>906</v>
      </c>
      <c r="D36" s="65">
        <v>5.7</v>
      </c>
    </row>
    <row r="37" spans="1:4" x14ac:dyDescent="0.25">
      <c r="A37" s="141" t="s">
        <v>890</v>
      </c>
      <c r="B37" s="143">
        <v>5.25</v>
      </c>
      <c r="C37" s="65">
        <v>6</v>
      </c>
      <c r="D37" s="65">
        <v>4.5999999999999996</v>
      </c>
    </row>
    <row r="38" spans="1:4" x14ac:dyDescent="0.25">
      <c r="A38" s="141" t="s">
        <v>200</v>
      </c>
      <c r="B38" s="142">
        <v>9.9</v>
      </c>
      <c r="C38" s="65">
        <v>7.6</v>
      </c>
      <c r="D38" s="65">
        <v>6.9</v>
      </c>
    </row>
    <row r="39" spans="1:4" x14ac:dyDescent="0.25">
      <c r="A39" s="141" t="s">
        <v>201</v>
      </c>
      <c r="B39" s="143">
        <v>3.07</v>
      </c>
      <c r="C39" s="65">
        <v>9.99</v>
      </c>
      <c r="D39" s="65">
        <v>5.7</v>
      </c>
    </row>
    <row r="40" spans="1:4" x14ac:dyDescent="0.25">
      <c r="A40" s="141" t="s">
        <v>202</v>
      </c>
      <c r="B40" s="143">
        <v>5.99</v>
      </c>
      <c r="C40" s="65">
        <v>9</v>
      </c>
      <c r="D40" s="65">
        <v>7.7</v>
      </c>
    </row>
    <row r="41" spans="1:4" x14ac:dyDescent="0.25">
      <c r="A41" s="141" t="s">
        <v>203</v>
      </c>
      <c r="B41" s="142">
        <v>7</v>
      </c>
      <c r="C41" s="65">
        <v>5</v>
      </c>
      <c r="D41" s="65">
        <v>5.7</v>
      </c>
    </row>
    <row r="42" spans="1:4" x14ac:dyDescent="0.25">
      <c r="A42" s="146" t="s">
        <v>204</v>
      </c>
      <c r="B42" s="143">
        <v>0</v>
      </c>
      <c r="C42" s="65">
        <v>0</v>
      </c>
      <c r="D42" s="65">
        <v>3.7</v>
      </c>
    </row>
    <row r="43" spans="1:4" x14ac:dyDescent="0.25">
      <c r="A43" s="141" t="s">
        <v>205</v>
      </c>
      <c r="B43" s="144">
        <v>0</v>
      </c>
      <c r="C43" s="65">
        <v>6.5</v>
      </c>
      <c r="D43" s="65">
        <v>7.1</v>
      </c>
    </row>
    <row r="44" spans="1:4" x14ac:dyDescent="0.25">
      <c r="A44" s="141" t="s">
        <v>206</v>
      </c>
      <c r="B44" s="143">
        <v>0</v>
      </c>
      <c r="C44" s="65">
        <v>0</v>
      </c>
      <c r="D44" s="65">
        <v>5.0999999999999996</v>
      </c>
    </row>
    <row r="45" spans="1:4" x14ac:dyDescent="0.25">
      <c r="A45" s="141" t="s">
        <v>207</v>
      </c>
      <c r="B45" s="143">
        <v>0</v>
      </c>
      <c r="C45" s="65">
        <v>5</v>
      </c>
      <c r="D45" s="65">
        <v>3.6</v>
      </c>
    </row>
    <row r="46" spans="1:4" x14ac:dyDescent="0.25">
      <c r="A46" s="141" t="s">
        <v>208</v>
      </c>
      <c r="B46" s="143">
        <v>8.9499999999999993</v>
      </c>
      <c r="C46" s="65">
        <v>8.5</v>
      </c>
      <c r="D46" s="65">
        <v>3.7</v>
      </c>
    </row>
    <row r="47" spans="1:4" x14ac:dyDescent="0.25">
      <c r="A47" s="141" t="s">
        <v>209</v>
      </c>
      <c r="B47" s="143">
        <v>5.75</v>
      </c>
      <c r="C47" s="65">
        <v>6</v>
      </c>
      <c r="D47" s="65">
        <v>5.4</v>
      </c>
    </row>
    <row r="48" spans="1:4" x14ac:dyDescent="0.25">
      <c r="A48" s="141" t="s">
        <v>210</v>
      </c>
      <c r="B48" s="143">
        <v>0</v>
      </c>
      <c r="C48" s="65" t="s">
        <v>906</v>
      </c>
      <c r="D48" s="65">
        <v>5.6</v>
      </c>
    </row>
    <row r="49" spans="1:4" x14ac:dyDescent="0.25">
      <c r="A49" s="141" t="s">
        <v>211</v>
      </c>
      <c r="B49" s="142">
        <v>6.5</v>
      </c>
      <c r="C49" s="65">
        <v>7.0000000000000009</v>
      </c>
      <c r="D49" s="65">
        <v>6.3</v>
      </c>
    </row>
    <row r="50" spans="1:4" x14ac:dyDescent="0.25">
      <c r="A50" s="141" t="s">
        <v>212</v>
      </c>
      <c r="B50" s="143">
        <v>7.65</v>
      </c>
      <c r="C50" s="65">
        <v>7.9</v>
      </c>
      <c r="D50" s="65">
        <v>5.8</v>
      </c>
    </row>
    <row r="51" spans="1:4" x14ac:dyDescent="0.25">
      <c r="A51" s="141" t="s">
        <v>213</v>
      </c>
      <c r="B51" s="143">
        <v>0</v>
      </c>
      <c r="C51" s="65">
        <v>0</v>
      </c>
      <c r="D51" s="65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E20" sqref="E20"/>
    </sheetView>
  </sheetViews>
  <sheetFormatPr defaultRowHeight="15" x14ac:dyDescent="0.25"/>
  <cols>
    <col min="2" max="3" width="13.28515625" style="65" customWidth="1"/>
  </cols>
  <sheetData>
    <row r="1" spans="1:4" ht="30" x14ac:dyDescent="0.25">
      <c r="A1" s="67" t="s">
        <v>160</v>
      </c>
      <c r="B1" s="68" t="s">
        <v>891</v>
      </c>
      <c r="C1" s="68" t="s">
        <v>892</v>
      </c>
      <c r="D1" s="67"/>
    </row>
    <row r="2" spans="1:4" x14ac:dyDescent="0.25">
      <c r="A2" t="s">
        <v>164</v>
      </c>
      <c r="B2" s="65">
        <v>0.51700000000000002</v>
      </c>
      <c r="C2" s="65">
        <v>2.8</v>
      </c>
    </row>
    <row r="3" spans="1:4" x14ac:dyDescent="0.25">
      <c r="A3" t="s">
        <v>165</v>
      </c>
      <c r="B3" s="65">
        <v>0.57799999999999996</v>
      </c>
      <c r="C3" s="65">
        <v>2.7</v>
      </c>
    </row>
    <row r="4" spans="1:4" x14ac:dyDescent="0.25">
      <c r="A4" t="s">
        <v>166</v>
      </c>
      <c r="B4" s="65">
        <v>0.311</v>
      </c>
      <c r="C4" s="65">
        <v>3.6</v>
      </c>
    </row>
    <row r="5" spans="1:4" x14ac:dyDescent="0.25">
      <c r="A5" t="s">
        <v>167</v>
      </c>
      <c r="B5" s="65">
        <v>0.55300000000000005</v>
      </c>
      <c r="C5" s="65">
        <v>3.2</v>
      </c>
    </row>
    <row r="6" spans="1:4" x14ac:dyDescent="0.25">
      <c r="A6" t="s">
        <v>168</v>
      </c>
      <c r="B6" s="65">
        <v>0.21299999999999999</v>
      </c>
      <c r="C6" s="65">
        <v>3.4</v>
      </c>
    </row>
    <row r="7" spans="1:4" x14ac:dyDescent="0.25">
      <c r="A7" t="s">
        <v>169</v>
      </c>
      <c r="B7" s="65">
        <v>0.34699999999999998</v>
      </c>
      <c r="C7" s="65">
        <v>1.3</v>
      </c>
    </row>
    <row r="8" spans="1:4" x14ac:dyDescent="0.25">
      <c r="A8" t="s">
        <v>170</v>
      </c>
      <c r="B8" s="65">
        <v>0.16700000000000001</v>
      </c>
      <c r="C8" s="65">
        <v>2.7</v>
      </c>
    </row>
    <row r="9" spans="1:4" x14ac:dyDescent="0.25">
      <c r="A9" t="s">
        <v>171</v>
      </c>
      <c r="B9" s="65">
        <v>0.255</v>
      </c>
      <c r="C9" s="65">
        <v>4.2</v>
      </c>
    </row>
    <row r="10" spans="1:4" x14ac:dyDescent="0.25">
      <c r="A10" t="s">
        <v>172</v>
      </c>
      <c r="B10" s="65">
        <v>3.5999999999999997E-2</v>
      </c>
      <c r="C10" s="65">
        <v>16.5</v>
      </c>
    </row>
    <row r="11" spans="1:4" x14ac:dyDescent="0.25">
      <c r="A11" t="s">
        <v>173</v>
      </c>
      <c r="B11" s="65">
        <v>0.245</v>
      </c>
      <c r="C11" s="65">
        <v>3.9</v>
      </c>
    </row>
    <row r="12" spans="1:4" x14ac:dyDescent="0.25">
      <c r="A12" t="s">
        <v>52</v>
      </c>
      <c r="B12" s="65">
        <v>0.40300000000000002</v>
      </c>
      <c r="C12" s="65">
        <v>3.8</v>
      </c>
    </row>
    <row r="13" spans="1:4" x14ac:dyDescent="0.25">
      <c r="A13" t="s">
        <v>174</v>
      </c>
      <c r="B13" s="65">
        <v>6.7000000000000004E-2</v>
      </c>
      <c r="C13" s="65">
        <v>0.5</v>
      </c>
    </row>
    <row r="14" spans="1:4" x14ac:dyDescent="0.25">
      <c r="A14" t="s">
        <v>175</v>
      </c>
      <c r="B14" s="65">
        <v>0.55300000000000005</v>
      </c>
      <c r="C14" s="65">
        <v>0.8</v>
      </c>
    </row>
    <row r="15" spans="1:4" x14ac:dyDescent="0.25">
      <c r="A15" t="s">
        <v>176</v>
      </c>
      <c r="B15" s="65">
        <v>0.20200000000000001</v>
      </c>
      <c r="C15" s="65">
        <v>2.8</v>
      </c>
    </row>
    <row r="16" spans="1:4" x14ac:dyDescent="0.25">
      <c r="A16" t="s">
        <v>177</v>
      </c>
      <c r="B16" s="65">
        <v>0.39100000000000001</v>
      </c>
      <c r="C16" s="65">
        <v>2.2000000000000002</v>
      </c>
    </row>
    <row r="17" spans="1:3" x14ac:dyDescent="0.25">
      <c r="A17" t="s">
        <v>178</v>
      </c>
      <c r="B17" s="65">
        <v>0.42899999999999999</v>
      </c>
      <c r="C17" s="65">
        <v>0.7</v>
      </c>
    </row>
    <row r="18" spans="1:3" x14ac:dyDescent="0.25">
      <c r="A18" t="s">
        <v>179</v>
      </c>
      <c r="B18" s="65">
        <v>0.42099999999999999</v>
      </c>
      <c r="C18" s="65">
        <v>2.2000000000000002</v>
      </c>
    </row>
    <row r="19" spans="1:3" x14ac:dyDescent="0.25">
      <c r="A19" t="s">
        <v>180</v>
      </c>
      <c r="B19" s="65">
        <v>0.47699999999999998</v>
      </c>
      <c r="C19" s="65">
        <v>2.7</v>
      </c>
    </row>
    <row r="20" spans="1:3" x14ac:dyDescent="0.25">
      <c r="A20" t="s">
        <v>181</v>
      </c>
      <c r="B20" s="65">
        <v>0.441</v>
      </c>
      <c r="C20" s="65">
        <v>7.7</v>
      </c>
    </row>
    <row r="21" spans="1:3" x14ac:dyDescent="0.25">
      <c r="A21" t="s">
        <v>182</v>
      </c>
      <c r="B21" s="65">
        <v>0.40500000000000003</v>
      </c>
      <c r="C21" s="65">
        <v>0.8</v>
      </c>
    </row>
    <row r="22" spans="1:3" x14ac:dyDescent="0.25">
      <c r="A22" t="s">
        <v>183</v>
      </c>
      <c r="B22" s="65">
        <v>0.21299999999999999</v>
      </c>
      <c r="C22" s="65">
        <v>5.0999999999999996</v>
      </c>
    </row>
    <row r="23" spans="1:3" x14ac:dyDescent="0.25">
      <c r="A23" t="s">
        <v>184</v>
      </c>
      <c r="B23" s="65">
        <v>0.126</v>
      </c>
      <c r="C23" s="65">
        <v>1.8</v>
      </c>
    </row>
    <row r="24" spans="1:3" x14ac:dyDescent="0.25">
      <c r="A24" t="s">
        <v>185</v>
      </c>
      <c r="B24" s="65">
        <v>0.38400000000000001</v>
      </c>
      <c r="C24" s="65">
        <v>4.2</v>
      </c>
    </row>
    <row r="25" spans="1:3" x14ac:dyDescent="0.25">
      <c r="A25" t="s">
        <v>186</v>
      </c>
      <c r="B25" s="65">
        <v>0.41699999999999998</v>
      </c>
      <c r="C25" s="65">
        <v>1</v>
      </c>
    </row>
    <row r="26" spans="1:3" x14ac:dyDescent="0.25">
      <c r="A26" t="s">
        <v>187</v>
      </c>
      <c r="B26" s="65">
        <v>0.55300000000000005</v>
      </c>
      <c r="C26" s="65">
        <v>4</v>
      </c>
    </row>
    <row r="27" spans="1:3" x14ac:dyDescent="0.25">
      <c r="A27" t="s">
        <v>188</v>
      </c>
      <c r="B27" s="65">
        <v>0.41699999999999998</v>
      </c>
      <c r="C27" s="65">
        <v>5.4</v>
      </c>
    </row>
    <row r="28" spans="1:3" x14ac:dyDescent="0.25">
      <c r="A28" t="s">
        <v>189</v>
      </c>
      <c r="B28" s="65">
        <v>0.57699999999999996</v>
      </c>
      <c r="C28" s="65">
        <v>1.2</v>
      </c>
    </row>
    <row r="29" spans="1:3" x14ac:dyDescent="0.25">
      <c r="A29" t="s">
        <v>190</v>
      </c>
      <c r="B29" s="65">
        <v>0.38600000000000001</v>
      </c>
      <c r="C29" s="65">
        <v>1.8</v>
      </c>
    </row>
    <row r="30" spans="1:3" x14ac:dyDescent="0.25">
      <c r="A30" t="s">
        <v>191</v>
      </c>
      <c r="B30" s="65">
        <v>0.33800000000000002</v>
      </c>
      <c r="C30" s="65">
        <v>3.1</v>
      </c>
    </row>
    <row r="31" spans="1:3" x14ac:dyDescent="0.25">
      <c r="A31" t="s">
        <v>192</v>
      </c>
      <c r="B31" s="65">
        <v>0.3</v>
      </c>
      <c r="C31" s="65">
        <v>0.4</v>
      </c>
    </row>
    <row r="32" spans="1:3" x14ac:dyDescent="0.25">
      <c r="A32" t="s">
        <v>193</v>
      </c>
      <c r="B32" s="65">
        <v>0.123</v>
      </c>
      <c r="C32" s="65">
        <v>2.8</v>
      </c>
    </row>
    <row r="33" spans="1:3" x14ac:dyDescent="0.25">
      <c r="A33" t="s">
        <v>194</v>
      </c>
      <c r="B33" s="65">
        <v>0.34799999999999998</v>
      </c>
      <c r="C33" s="65">
        <v>3.3</v>
      </c>
    </row>
    <row r="34" spans="1:3" x14ac:dyDescent="0.25">
      <c r="A34" t="s">
        <v>195</v>
      </c>
      <c r="B34" s="65">
        <v>0.18</v>
      </c>
      <c r="C34" s="65">
        <v>2.7</v>
      </c>
    </row>
    <row r="35" spans="1:3" x14ac:dyDescent="0.25">
      <c r="A35" t="s">
        <v>196</v>
      </c>
      <c r="B35" s="65">
        <v>0.41299999999999998</v>
      </c>
      <c r="C35" s="65">
        <v>3</v>
      </c>
    </row>
    <row r="36" spans="1:3" x14ac:dyDescent="0.25">
      <c r="A36" t="s">
        <v>197</v>
      </c>
      <c r="B36" s="65">
        <v>0.50700000000000001</v>
      </c>
      <c r="C36" s="65">
        <v>0.6</v>
      </c>
    </row>
    <row r="37" spans="1:3" x14ac:dyDescent="0.25">
      <c r="A37" t="s">
        <v>198</v>
      </c>
      <c r="B37" s="65">
        <v>0.32400000000000001</v>
      </c>
      <c r="C37" s="65">
        <v>2.7</v>
      </c>
    </row>
    <row r="38" spans="1:3" x14ac:dyDescent="0.25">
      <c r="A38" t="s">
        <v>199</v>
      </c>
      <c r="B38" s="65">
        <v>0.42899999999999999</v>
      </c>
      <c r="C38" s="65">
        <v>3</v>
      </c>
    </row>
    <row r="39" spans="1:3" x14ac:dyDescent="0.25">
      <c r="A39" t="s">
        <v>200</v>
      </c>
      <c r="B39" s="65">
        <v>0.39800000000000002</v>
      </c>
      <c r="C39" s="65">
        <v>0.9</v>
      </c>
    </row>
    <row r="40" spans="1:3" x14ac:dyDescent="0.25">
      <c r="A40" t="s">
        <v>201</v>
      </c>
      <c r="B40" s="65">
        <v>0.34699999999999998</v>
      </c>
      <c r="C40" s="65">
        <v>3.6</v>
      </c>
    </row>
    <row r="41" spans="1:3" x14ac:dyDescent="0.25">
      <c r="A41" t="s">
        <v>202</v>
      </c>
      <c r="B41" s="65">
        <v>0.128</v>
      </c>
      <c r="C41" s="65">
        <v>1.5</v>
      </c>
    </row>
    <row r="42" spans="1:3" x14ac:dyDescent="0.25">
      <c r="A42" t="s">
        <v>203</v>
      </c>
      <c r="B42" s="65">
        <v>0.42299999999999999</v>
      </c>
      <c r="C42" s="65">
        <v>4.5</v>
      </c>
    </row>
    <row r="43" spans="1:3" x14ac:dyDescent="0.25">
      <c r="A43" t="s">
        <v>204</v>
      </c>
      <c r="B43" s="65">
        <v>0.56599999999999995</v>
      </c>
      <c r="C43" s="65">
        <v>1</v>
      </c>
    </row>
    <row r="44" spans="1:3" x14ac:dyDescent="0.25">
      <c r="A44" t="s">
        <v>205</v>
      </c>
      <c r="B44" s="65">
        <v>0.439</v>
      </c>
      <c r="C44" s="65">
        <v>2.5</v>
      </c>
    </row>
    <row r="45" spans="1:3" x14ac:dyDescent="0.25">
      <c r="A45" t="s">
        <v>206</v>
      </c>
      <c r="B45" s="65">
        <v>0.35899999999999999</v>
      </c>
      <c r="C45" s="65">
        <v>3.2</v>
      </c>
    </row>
    <row r="46" spans="1:3" x14ac:dyDescent="0.25">
      <c r="A46" t="s">
        <v>207</v>
      </c>
      <c r="B46" s="65">
        <v>0.439</v>
      </c>
      <c r="C46" s="65">
        <v>0.8</v>
      </c>
    </row>
    <row r="47" spans="1:3" x14ac:dyDescent="0.25">
      <c r="A47" t="s">
        <v>208</v>
      </c>
      <c r="B47" s="65">
        <v>0.42</v>
      </c>
      <c r="C47" s="65">
        <v>0.3</v>
      </c>
    </row>
    <row r="48" spans="1:3" x14ac:dyDescent="0.25">
      <c r="A48" t="s">
        <v>209</v>
      </c>
      <c r="B48" s="65">
        <v>0.35099999999999998</v>
      </c>
      <c r="C48" s="65">
        <v>3.1</v>
      </c>
    </row>
    <row r="49" spans="1:3" x14ac:dyDescent="0.25">
      <c r="A49" t="s">
        <v>210</v>
      </c>
      <c r="B49" s="65">
        <v>0.33100000000000002</v>
      </c>
      <c r="C49" s="65">
        <v>1.4</v>
      </c>
    </row>
    <row r="50" spans="1:3" x14ac:dyDescent="0.25">
      <c r="A50" t="s">
        <v>211</v>
      </c>
      <c r="B50" s="65">
        <v>0.55400000000000005</v>
      </c>
      <c r="C50" s="65">
        <v>1.5</v>
      </c>
    </row>
    <row r="51" spans="1:3" x14ac:dyDescent="0.25">
      <c r="A51" t="s">
        <v>212</v>
      </c>
      <c r="B51" s="65">
        <v>0.44400000000000001</v>
      </c>
      <c r="C51" s="65">
        <v>1.7</v>
      </c>
    </row>
    <row r="52" spans="1:3" x14ac:dyDescent="0.25">
      <c r="A52" t="s">
        <v>213</v>
      </c>
      <c r="B52" s="65">
        <v>0.59699999999999998</v>
      </c>
      <c r="C52" s="65">
        <v>0.9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2" sqref="A2"/>
    </sheetView>
  </sheetViews>
  <sheetFormatPr defaultRowHeight="15" x14ac:dyDescent="0.25"/>
  <sheetData>
    <row r="1" spans="1:3" ht="63.75" x14ac:dyDescent="0.25">
      <c r="A1" s="150" t="s">
        <v>963</v>
      </c>
      <c r="B1" s="150" t="s">
        <v>947</v>
      </c>
      <c r="C1" s="150" t="s">
        <v>948</v>
      </c>
    </row>
    <row r="2" spans="1:3" x14ac:dyDescent="0.25">
      <c r="A2" s="151">
        <v>3.7</v>
      </c>
      <c r="B2" s="151">
        <v>5</v>
      </c>
      <c r="C2" s="151">
        <v>1</v>
      </c>
    </row>
    <row r="3" spans="1:3" x14ac:dyDescent="0.25">
      <c r="A3" s="151">
        <v>8.5</v>
      </c>
      <c r="B3" s="151">
        <v>14.8</v>
      </c>
      <c r="C3" s="151">
        <v>1</v>
      </c>
    </row>
    <row r="4" spans="1:3" x14ac:dyDescent="0.25">
      <c r="A4" s="151">
        <v>20.3</v>
      </c>
      <c r="B4" s="151">
        <v>166.5</v>
      </c>
      <c r="C4" s="151">
        <v>1</v>
      </c>
    </row>
    <row r="5" spans="1:3" x14ac:dyDescent="0.25">
      <c r="A5" s="151">
        <v>24</v>
      </c>
      <c r="B5" s="151">
        <v>241</v>
      </c>
      <c r="C5" s="151">
        <v>1</v>
      </c>
    </row>
    <row r="6" spans="1:3" x14ac:dyDescent="0.25">
      <c r="A6" s="151">
        <v>31</v>
      </c>
      <c r="B6" s="151">
        <v>417</v>
      </c>
      <c r="C6" s="151">
        <v>1</v>
      </c>
    </row>
    <row r="7" spans="1:3" x14ac:dyDescent="0.25">
      <c r="A7" s="151">
        <v>41</v>
      </c>
      <c r="B7" s="151">
        <v>510.9</v>
      </c>
      <c r="C7" s="151">
        <v>1</v>
      </c>
    </row>
    <row r="8" spans="1:3" x14ac:dyDescent="0.25">
      <c r="A8" s="151">
        <v>23.2</v>
      </c>
      <c r="B8" s="151">
        <v>343.1</v>
      </c>
      <c r="C8" s="151">
        <v>2</v>
      </c>
    </row>
    <row r="9" spans="1:3" x14ac:dyDescent="0.25">
      <c r="A9" s="151">
        <v>23.5</v>
      </c>
      <c r="B9" s="151">
        <v>446.7</v>
      </c>
      <c r="C9" s="151">
        <v>2</v>
      </c>
    </row>
    <row r="10" spans="1:3" x14ac:dyDescent="0.25">
      <c r="A10" s="151">
        <v>23.8</v>
      </c>
      <c r="B10" s="151">
        <v>243.3</v>
      </c>
      <c r="C10" s="151">
        <v>2</v>
      </c>
    </row>
    <row r="11" spans="1:3" x14ac:dyDescent="0.25">
      <c r="A11" s="151">
        <v>24.2</v>
      </c>
      <c r="B11" s="151">
        <v>367.5</v>
      </c>
      <c r="C11" s="151">
        <v>2</v>
      </c>
    </row>
    <row r="12" spans="1:3" x14ac:dyDescent="0.25">
      <c r="A12" s="151">
        <v>31.8</v>
      </c>
      <c r="B12" s="151">
        <v>454.4</v>
      </c>
      <c r="C12" s="151">
        <v>2</v>
      </c>
    </row>
    <row r="13" spans="1:3" x14ac:dyDescent="0.25">
      <c r="A13" s="151">
        <v>15.2</v>
      </c>
      <c r="B13" s="151">
        <v>52</v>
      </c>
      <c r="C13" s="151">
        <v>2</v>
      </c>
    </row>
    <row r="14" spans="1:3" x14ac:dyDescent="0.25">
      <c r="A14" s="151">
        <v>17.100000000000001</v>
      </c>
      <c r="B14" s="151">
        <v>27.1</v>
      </c>
      <c r="C14" s="151">
        <v>2</v>
      </c>
    </row>
    <row r="15" spans="1:3" x14ac:dyDescent="0.25">
      <c r="A15" s="151">
        <v>18.399999999999999</v>
      </c>
      <c r="B15" s="151">
        <v>69.900000000000006</v>
      </c>
      <c r="C15" s="151">
        <v>2</v>
      </c>
    </row>
    <row r="16" spans="1:3" x14ac:dyDescent="0.25">
      <c r="A16" s="151">
        <v>23.2</v>
      </c>
      <c r="B16" s="151">
        <v>202.6</v>
      </c>
      <c r="C16" s="151">
        <v>2</v>
      </c>
    </row>
    <row r="17" spans="1:3" x14ac:dyDescent="0.25">
      <c r="A17" s="151">
        <v>29.6</v>
      </c>
      <c r="B17" s="151">
        <v>414</v>
      </c>
      <c r="C17" s="151">
        <v>2</v>
      </c>
    </row>
    <row r="18" spans="1:3" x14ac:dyDescent="0.25">
      <c r="A18" s="151">
        <v>30.2</v>
      </c>
      <c r="B18" s="151">
        <v>394.8</v>
      </c>
      <c r="C18" s="151">
        <v>2</v>
      </c>
    </row>
    <row r="19" spans="1:3" x14ac:dyDescent="0.25">
      <c r="A19" s="151">
        <v>34.700000000000003</v>
      </c>
      <c r="B19" s="151">
        <v>550.79999999999995</v>
      </c>
      <c r="C19" s="151">
        <v>2</v>
      </c>
    </row>
    <row r="20" spans="1:3" x14ac:dyDescent="0.25">
      <c r="A20" s="151">
        <v>10.8</v>
      </c>
      <c r="B20" s="151">
        <v>32.6</v>
      </c>
      <c r="C20" s="151">
        <v>2</v>
      </c>
    </row>
    <row r="21" spans="1:3" x14ac:dyDescent="0.25">
      <c r="A21" s="151">
        <v>18.7</v>
      </c>
      <c r="B21" s="151">
        <v>92.3</v>
      </c>
      <c r="C21" s="151">
        <v>2</v>
      </c>
    </row>
    <row r="22" spans="1:3" x14ac:dyDescent="0.25">
      <c r="A22" s="151">
        <v>21.6</v>
      </c>
      <c r="B22" s="151">
        <v>191.4</v>
      </c>
      <c r="C22" s="151">
        <v>2</v>
      </c>
    </row>
    <row r="23" spans="1:3" x14ac:dyDescent="0.25">
      <c r="A23" s="151">
        <v>39.200000000000003</v>
      </c>
      <c r="B23" s="151">
        <v>407.7</v>
      </c>
      <c r="C23" s="151">
        <v>2</v>
      </c>
    </row>
    <row r="24" spans="1:3" x14ac:dyDescent="0.25">
      <c r="A24" s="151">
        <v>29.9</v>
      </c>
      <c r="B24" s="151">
        <v>225.3</v>
      </c>
      <c r="C24" s="151">
        <v>2</v>
      </c>
    </row>
    <row r="25" spans="1:3" x14ac:dyDescent="0.25">
      <c r="A25" s="151">
        <v>30.2</v>
      </c>
      <c r="B25" s="151">
        <v>378.9</v>
      </c>
      <c r="C25" s="151">
        <v>2</v>
      </c>
    </row>
    <row r="26" spans="1:3" x14ac:dyDescent="0.25">
      <c r="A26" s="151">
        <v>17.100000000000001</v>
      </c>
      <c r="B26" s="151">
        <v>81.8</v>
      </c>
      <c r="C26" s="151">
        <v>2</v>
      </c>
    </row>
    <row r="27" spans="1:3" x14ac:dyDescent="0.25">
      <c r="A27" s="151">
        <v>34</v>
      </c>
      <c r="B27" s="151">
        <v>709.7</v>
      </c>
      <c r="C27" s="151">
        <v>2</v>
      </c>
    </row>
    <row r="28" spans="1:3" x14ac:dyDescent="0.25">
      <c r="A28" s="151">
        <v>19.399999999999999</v>
      </c>
      <c r="B28" s="151">
        <v>113.9</v>
      </c>
      <c r="C28" s="151">
        <v>2</v>
      </c>
    </row>
    <row r="29" spans="1:3" x14ac:dyDescent="0.25">
      <c r="A29" s="151">
        <v>14.6</v>
      </c>
      <c r="B29" s="151">
        <v>51.2</v>
      </c>
      <c r="C29" s="151">
        <v>2</v>
      </c>
    </row>
    <row r="30" spans="1:3" x14ac:dyDescent="0.25">
      <c r="A30" s="151">
        <v>12.4</v>
      </c>
      <c r="B30" s="151">
        <v>64.099999999999994</v>
      </c>
      <c r="C30" s="151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zoomScale="115" zoomScaleNormal="115" workbookViewId="0">
      <selection activeCell="F3" sqref="F3"/>
    </sheetView>
  </sheetViews>
  <sheetFormatPr defaultRowHeight="15" x14ac:dyDescent="0.25"/>
  <cols>
    <col min="1" max="1" width="20" customWidth="1"/>
    <col min="2" max="2" width="16.5703125" customWidth="1"/>
  </cols>
  <sheetData>
    <row r="1" spans="1:3" x14ac:dyDescent="0.25">
      <c r="A1" t="s">
        <v>950</v>
      </c>
    </row>
    <row r="2" spans="1:3" s="49" customFormat="1" ht="30" x14ac:dyDescent="0.25">
      <c r="A2" s="68" t="s">
        <v>884</v>
      </c>
      <c r="B2" s="68" t="s">
        <v>962</v>
      </c>
      <c r="C2" s="68" t="s">
        <v>949</v>
      </c>
    </row>
    <row r="3" spans="1:3" x14ac:dyDescent="0.25">
      <c r="A3" s="152">
        <v>41913.697916666664</v>
      </c>
      <c r="B3" s="82">
        <v>13.7</v>
      </c>
      <c r="C3" s="82">
        <v>10.6</v>
      </c>
    </row>
    <row r="4" spans="1:3" x14ac:dyDescent="0.25">
      <c r="A4" s="152">
        <v>41913.802083333336</v>
      </c>
      <c r="B4" s="82">
        <v>13.4</v>
      </c>
      <c r="C4" s="82">
        <v>10.5</v>
      </c>
    </row>
    <row r="5" spans="1:3" x14ac:dyDescent="0.25">
      <c r="A5" s="152">
        <v>41913.90625</v>
      </c>
      <c r="B5" s="82">
        <v>12.7</v>
      </c>
      <c r="C5" s="82">
        <v>10.6</v>
      </c>
    </row>
    <row r="6" spans="1:3" x14ac:dyDescent="0.25">
      <c r="A6" s="152">
        <v>41914.010416666664</v>
      </c>
      <c r="B6" s="82">
        <v>12.2</v>
      </c>
      <c r="C6" s="82">
        <v>10.7</v>
      </c>
    </row>
    <row r="7" spans="1:3" x14ac:dyDescent="0.25">
      <c r="A7" s="152">
        <v>41914.114583333336</v>
      </c>
      <c r="B7" s="82">
        <v>12.1</v>
      </c>
      <c r="C7" s="82">
        <v>10.8</v>
      </c>
    </row>
    <row r="8" spans="1:3" x14ac:dyDescent="0.25">
      <c r="A8" s="152">
        <v>41914.21875</v>
      </c>
      <c r="B8" s="82">
        <v>11.6</v>
      </c>
      <c r="C8" s="82">
        <v>10.9</v>
      </c>
    </row>
    <row r="9" spans="1:3" x14ac:dyDescent="0.25">
      <c r="A9" s="152">
        <v>41914.322916666664</v>
      </c>
      <c r="B9" s="82">
        <v>11.1</v>
      </c>
      <c r="C9" s="82">
        <v>11</v>
      </c>
    </row>
    <row r="10" spans="1:3" x14ac:dyDescent="0.25">
      <c r="A10" s="152">
        <v>41914.427083333336</v>
      </c>
      <c r="B10" s="82">
        <v>11.1</v>
      </c>
      <c r="C10" s="82">
        <v>11.2</v>
      </c>
    </row>
    <row r="11" spans="1:3" x14ac:dyDescent="0.25">
      <c r="A11" s="152">
        <v>41914.53125</v>
      </c>
      <c r="B11" s="82">
        <v>12.6</v>
      </c>
      <c r="C11" s="82">
        <v>11</v>
      </c>
    </row>
    <row r="12" spans="1:3" x14ac:dyDescent="0.25">
      <c r="A12" s="152">
        <v>41914.635416666664</v>
      </c>
      <c r="B12" s="82">
        <v>14</v>
      </c>
      <c r="C12" s="82">
        <v>10.7</v>
      </c>
    </row>
    <row r="13" spans="1:3" x14ac:dyDescent="0.25">
      <c r="A13" s="152">
        <v>41914.739583333336</v>
      </c>
      <c r="B13" s="82">
        <v>14</v>
      </c>
      <c r="C13" s="82">
        <v>10.5</v>
      </c>
    </row>
    <row r="14" spans="1:3" x14ac:dyDescent="0.25">
      <c r="A14" s="152">
        <v>41914.84375</v>
      </c>
      <c r="B14" s="82">
        <v>13</v>
      </c>
      <c r="C14" s="82">
        <v>10.6</v>
      </c>
    </row>
    <row r="15" spans="1:3" x14ac:dyDescent="0.25">
      <c r="A15" s="152">
        <v>41914.947916666664</v>
      </c>
      <c r="B15" s="82">
        <v>12.2</v>
      </c>
      <c r="C15" s="82">
        <v>10.8</v>
      </c>
    </row>
    <row r="16" spans="1:3" x14ac:dyDescent="0.25">
      <c r="A16" s="152">
        <v>41915.052083333336</v>
      </c>
      <c r="B16" s="82">
        <v>11.6</v>
      </c>
      <c r="C16" s="82">
        <v>10.9</v>
      </c>
    </row>
    <row r="17" spans="1:3" x14ac:dyDescent="0.25">
      <c r="A17" s="152">
        <v>41915.15625</v>
      </c>
      <c r="B17" s="82">
        <v>11.1</v>
      </c>
      <c r="C17" s="82">
        <v>11</v>
      </c>
    </row>
    <row r="18" spans="1:3" x14ac:dyDescent="0.25">
      <c r="A18" s="152">
        <v>41915.260416666664</v>
      </c>
      <c r="B18" s="82">
        <v>10.6</v>
      </c>
      <c r="C18" s="82">
        <v>11.1</v>
      </c>
    </row>
    <row r="19" spans="1:3" x14ac:dyDescent="0.25">
      <c r="A19" s="152">
        <v>41915.364583333336</v>
      </c>
      <c r="B19" s="82">
        <v>10.1</v>
      </c>
      <c r="C19" s="82">
        <v>11.3</v>
      </c>
    </row>
    <row r="20" spans="1:3" x14ac:dyDescent="0.25">
      <c r="A20" s="152">
        <v>41915.46875</v>
      </c>
      <c r="B20" s="82">
        <v>10.8</v>
      </c>
      <c r="C20" s="82">
        <v>11.4</v>
      </c>
    </row>
    <row r="21" spans="1:3" x14ac:dyDescent="0.25">
      <c r="A21" s="152">
        <v>41915.572916666664</v>
      </c>
      <c r="B21" s="82">
        <v>12.8</v>
      </c>
      <c r="C21" s="82">
        <v>11</v>
      </c>
    </row>
    <row r="22" spans="1:3" x14ac:dyDescent="0.25">
      <c r="A22" s="152">
        <v>41915.677083333336</v>
      </c>
      <c r="B22" s="82">
        <v>14.1</v>
      </c>
      <c r="C22" s="82">
        <v>10.6</v>
      </c>
    </row>
    <row r="23" spans="1:3" x14ac:dyDescent="0.25">
      <c r="A23" s="152">
        <v>41915.78125</v>
      </c>
      <c r="B23" s="82">
        <v>13.9</v>
      </c>
      <c r="C23" s="82">
        <v>10.4</v>
      </c>
    </row>
    <row r="24" spans="1:3" x14ac:dyDescent="0.25">
      <c r="A24" s="152">
        <v>41915.885416666664</v>
      </c>
      <c r="B24" s="82">
        <v>12.9</v>
      </c>
      <c r="C24" s="82">
        <v>10.5</v>
      </c>
    </row>
    <row r="25" spans="1:3" x14ac:dyDescent="0.25">
      <c r="A25" s="152">
        <v>41915.989583333336</v>
      </c>
      <c r="B25" s="82">
        <v>12.4</v>
      </c>
      <c r="C25" s="82">
        <v>10.7</v>
      </c>
    </row>
    <row r="26" spans="1:3" x14ac:dyDescent="0.25">
      <c r="A26" s="152">
        <v>41916.09375</v>
      </c>
      <c r="B26" s="82">
        <v>12.1</v>
      </c>
      <c r="C26" s="82">
        <v>10.8</v>
      </c>
    </row>
    <row r="27" spans="1:3" x14ac:dyDescent="0.25">
      <c r="A27" s="152">
        <v>41916.197916666664</v>
      </c>
      <c r="B27" s="82">
        <v>12</v>
      </c>
      <c r="C27" s="82">
        <v>10.8</v>
      </c>
    </row>
    <row r="28" spans="1:3" x14ac:dyDescent="0.25">
      <c r="A28" s="152">
        <v>41916.302083333336</v>
      </c>
      <c r="B28" s="82">
        <v>11.8</v>
      </c>
      <c r="C28" s="82">
        <v>10.8</v>
      </c>
    </row>
    <row r="29" spans="1:3" x14ac:dyDescent="0.25">
      <c r="A29" s="152">
        <v>41916.40625</v>
      </c>
      <c r="B29" s="82">
        <v>11.8</v>
      </c>
      <c r="C29" s="82">
        <v>11</v>
      </c>
    </row>
    <row r="30" spans="1:3" x14ac:dyDescent="0.25">
      <c r="A30" s="152">
        <v>41916.510416666664</v>
      </c>
      <c r="B30" s="82">
        <v>12.6</v>
      </c>
      <c r="C30" s="82">
        <v>11</v>
      </c>
    </row>
    <row r="31" spans="1:3" x14ac:dyDescent="0.25">
      <c r="A31" s="152">
        <v>41916.614583333336</v>
      </c>
      <c r="B31" s="82">
        <v>13.9</v>
      </c>
      <c r="C31" s="82">
        <v>10.7</v>
      </c>
    </row>
    <row r="32" spans="1:3" x14ac:dyDescent="0.25">
      <c r="A32" s="152">
        <v>41916.71875</v>
      </c>
      <c r="B32" s="82">
        <v>14.5</v>
      </c>
      <c r="C32" s="82">
        <v>10.5</v>
      </c>
    </row>
    <row r="33" spans="1:3" x14ac:dyDescent="0.25">
      <c r="A33" s="152">
        <v>41916.822916666664</v>
      </c>
      <c r="B33" s="82">
        <v>14</v>
      </c>
      <c r="C33" s="82">
        <v>10.3</v>
      </c>
    </row>
    <row r="34" spans="1:3" x14ac:dyDescent="0.25">
      <c r="A34" s="152">
        <v>41916.927083333336</v>
      </c>
      <c r="B34" s="82">
        <v>13.3</v>
      </c>
      <c r="C34" s="82">
        <v>10.5</v>
      </c>
    </row>
    <row r="35" spans="1:3" x14ac:dyDescent="0.25">
      <c r="A35" s="152">
        <v>41917.03125</v>
      </c>
      <c r="B35" s="82">
        <v>12.8</v>
      </c>
      <c r="C35" s="82">
        <v>10.6</v>
      </c>
    </row>
    <row r="36" spans="1:3" x14ac:dyDescent="0.25">
      <c r="A36" s="152">
        <v>41917.135416666664</v>
      </c>
      <c r="B36" s="82">
        <v>12.3</v>
      </c>
      <c r="C36" s="82">
        <v>10.7</v>
      </c>
    </row>
    <row r="37" spans="1:3" x14ac:dyDescent="0.25">
      <c r="A37" s="152">
        <v>41917.239583333336</v>
      </c>
      <c r="B37" s="82">
        <v>11.9</v>
      </c>
      <c r="C37" s="82">
        <v>10.8</v>
      </c>
    </row>
    <row r="38" spans="1:3" x14ac:dyDescent="0.25">
      <c r="A38" s="152">
        <v>41917.34375</v>
      </c>
      <c r="B38" s="82">
        <v>11.4</v>
      </c>
      <c r="C38" s="82">
        <v>10.9</v>
      </c>
    </row>
    <row r="39" spans="1:3" x14ac:dyDescent="0.25">
      <c r="A39" s="152">
        <v>41917.447916666664</v>
      </c>
      <c r="B39" s="82">
        <v>11.9</v>
      </c>
      <c r="C39" s="82">
        <v>11.1</v>
      </c>
    </row>
    <row r="40" spans="1:3" x14ac:dyDescent="0.25">
      <c r="A40" s="152">
        <v>41917.552083333336</v>
      </c>
      <c r="B40" s="82">
        <v>13.7</v>
      </c>
      <c r="C40" s="82">
        <v>10.9</v>
      </c>
    </row>
    <row r="41" spans="1:3" x14ac:dyDescent="0.25">
      <c r="A41" s="152">
        <v>41917.65625</v>
      </c>
      <c r="B41" s="82">
        <v>15.2</v>
      </c>
      <c r="C41" s="82">
        <v>10.5</v>
      </c>
    </row>
    <row r="42" spans="1:3" x14ac:dyDescent="0.25">
      <c r="A42" s="152">
        <v>41917.760416666664</v>
      </c>
      <c r="B42" s="82">
        <v>15.2</v>
      </c>
      <c r="C42" s="82">
        <v>10.199999999999999</v>
      </c>
    </row>
    <row r="43" spans="1:3" x14ac:dyDescent="0.25">
      <c r="A43" s="152">
        <v>41917.864583333336</v>
      </c>
      <c r="B43" s="82">
        <v>14.2</v>
      </c>
      <c r="C43" s="82">
        <v>10.199999999999999</v>
      </c>
    </row>
    <row r="44" spans="1:3" x14ac:dyDescent="0.25">
      <c r="A44" s="152">
        <v>41917.96875</v>
      </c>
      <c r="B44" s="82">
        <v>13.5</v>
      </c>
      <c r="C44" s="82">
        <v>10.4</v>
      </c>
    </row>
    <row r="45" spans="1:3" x14ac:dyDescent="0.25">
      <c r="A45" s="152">
        <v>41918.072916666664</v>
      </c>
      <c r="B45" s="82">
        <v>13.1</v>
      </c>
      <c r="C45" s="82">
        <v>10.5</v>
      </c>
    </row>
    <row r="46" spans="1:3" x14ac:dyDescent="0.25">
      <c r="A46" s="152">
        <v>41918.177083333336</v>
      </c>
      <c r="B46" s="82">
        <v>12.7</v>
      </c>
      <c r="C46" s="82">
        <v>10.6</v>
      </c>
    </row>
    <row r="47" spans="1:3" x14ac:dyDescent="0.25">
      <c r="A47" s="152">
        <v>41918.28125</v>
      </c>
      <c r="B47" s="82">
        <v>12.3</v>
      </c>
      <c r="C47" s="82">
        <v>10.7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1" sqref="K1:K1048576"/>
    </sheetView>
  </sheetViews>
  <sheetFormatPr defaultRowHeight="15" x14ac:dyDescent="0.25"/>
  <cols>
    <col min="7" max="9" width="13.7109375" customWidth="1"/>
  </cols>
  <sheetData>
    <row r="1" spans="1:10" s="26" customFormat="1" ht="51.75" x14ac:dyDescent="0.25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25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25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25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25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25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25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25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25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25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25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25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25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25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25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25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25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25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25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25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25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25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25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25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25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25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25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25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25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25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25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25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25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25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25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25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25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25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25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25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25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25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25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25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25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25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25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25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25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25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25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5.75" thickBot="1" x14ac:dyDescent="0.3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5.75" thickBot="1" x14ac:dyDescent="0.3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25" sqref="F25"/>
    </sheetView>
  </sheetViews>
  <sheetFormatPr defaultRowHeight="15" x14ac:dyDescent="0.25"/>
  <cols>
    <col min="1" max="1" width="22.28515625" customWidth="1"/>
    <col min="2" max="2" width="9.140625" style="65"/>
    <col min="3" max="3" width="15.85546875" style="65" customWidth="1"/>
  </cols>
  <sheetData>
    <row r="1" spans="1:5" s="26" customFormat="1" ht="45" x14ac:dyDescent="0.25">
      <c r="A1" s="67" t="s">
        <v>970</v>
      </c>
      <c r="B1" s="68" t="s">
        <v>968</v>
      </c>
      <c r="C1" s="68" t="s">
        <v>969</v>
      </c>
    </row>
    <row r="2" spans="1:5" x14ac:dyDescent="0.25">
      <c r="A2" s="117">
        <v>240450001002</v>
      </c>
      <c r="B2" s="65">
        <v>8</v>
      </c>
      <c r="C2" s="153">
        <v>43.3689503456945</v>
      </c>
      <c r="E2" s="154"/>
    </row>
    <row r="3" spans="1:5" x14ac:dyDescent="0.25">
      <c r="A3" s="117">
        <v>240450001003</v>
      </c>
      <c r="B3" s="65">
        <v>3</v>
      </c>
      <c r="C3" s="153">
        <v>69.2456479690522</v>
      </c>
      <c r="E3" s="154"/>
    </row>
    <row r="4" spans="1:5" x14ac:dyDescent="0.25">
      <c r="A4" s="117">
        <v>240450001005</v>
      </c>
      <c r="B4" s="65">
        <v>30</v>
      </c>
      <c r="C4" s="153">
        <v>33.019502353732399</v>
      </c>
      <c r="E4" s="154"/>
    </row>
    <row r="5" spans="1:5" x14ac:dyDescent="0.25">
      <c r="A5" s="117">
        <v>240450002001</v>
      </c>
      <c r="B5" s="65">
        <v>5</v>
      </c>
      <c r="C5" s="153">
        <v>64.240102171136698</v>
      </c>
      <c r="E5" s="154"/>
    </row>
    <row r="6" spans="1:5" x14ac:dyDescent="0.25">
      <c r="A6" s="117">
        <v>240450002002</v>
      </c>
      <c r="B6" s="65">
        <v>14</v>
      </c>
      <c r="C6" s="153">
        <v>46.102150537634401</v>
      </c>
      <c r="E6" s="154"/>
    </row>
    <row r="7" spans="1:5" x14ac:dyDescent="0.25">
      <c r="A7" s="117">
        <v>240450003001</v>
      </c>
      <c r="B7" s="65">
        <v>16</v>
      </c>
      <c r="C7" s="153">
        <v>10.646387832699599</v>
      </c>
      <c r="E7" s="154"/>
    </row>
    <row r="8" spans="1:5" x14ac:dyDescent="0.25">
      <c r="A8" s="117">
        <v>240450003002</v>
      </c>
      <c r="B8" s="65">
        <v>14</v>
      </c>
      <c r="C8" s="153">
        <v>15.880893300248101</v>
      </c>
      <c r="E8" s="154"/>
    </row>
    <row r="9" spans="1:5" x14ac:dyDescent="0.25">
      <c r="A9" s="117">
        <v>240450004001</v>
      </c>
      <c r="B9" s="65">
        <v>18</v>
      </c>
      <c r="C9" s="153">
        <v>29.747899159663898</v>
      </c>
      <c r="E9" s="154"/>
    </row>
    <row r="10" spans="1:5" x14ac:dyDescent="0.25">
      <c r="A10" s="117">
        <v>240450004002</v>
      </c>
      <c r="B10" s="65">
        <v>10</v>
      </c>
      <c r="C10" s="153">
        <v>61.019490254872601</v>
      </c>
      <c r="E10" s="154"/>
    </row>
    <row r="11" spans="1:5" x14ac:dyDescent="0.25">
      <c r="A11" s="117">
        <v>240450004005</v>
      </c>
      <c r="B11" s="65">
        <v>2</v>
      </c>
      <c r="C11" s="153">
        <v>53.536977491961402</v>
      </c>
      <c r="E11" s="154"/>
    </row>
    <row r="12" spans="1:5" x14ac:dyDescent="0.25">
      <c r="A12" s="117">
        <v>240450005001</v>
      </c>
      <c r="B12" s="65">
        <v>2</v>
      </c>
      <c r="C12" s="153">
        <v>56.331877729257599</v>
      </c>
      <c r="E12" s="154"/>
    </row>
    <row r="13" spans="1:5" x14ac:dyDescent="0.25">
      <c r="A13" s="117">
        <v>240450005002</v>
      </c>
      <c r="B13" s="65">
        <v>1</v>
      </c>
      <c r="C13" s="153">
        <v>62.170385395537494</v>
      </c>
      <c r="E13" s="154"/>
    </row>
    <row r="14" spans="1:5" x14ac:dyDescent="0.25">
      <c r="A14" s="117">
        <v>240450005003</v>
      </c>
      <c r="B14" s="65">
        <v>6</v>
      </c>
      <c r="C14" s="153">
        <v>63.047285464098103</v>
      </c>
      <c r="E14" s="154"/>
    </row>
    <row r="15" spans="1:5" x14ac:dyDescent="0.25">
      <c r="A15" s="117">
        <v>240450101101</v>
      </c>
      <c r="B15" s="65">
        <v>1</v>
      </c>
      <c r="C15" s="153">
        <v>72.307692307692292</v>
      </c>
      <c r="E15" s="154"/>
    </row>
    <row r="16" spans="1:5" x14ac:dyDescent="0.25">
      <c r="A16" s="117">
        <v>240450101103</v>
      </c>
      <c r="B16" s="65">
        <v>12</v>
      </c>
      <c r="C16" s="153">
        <v>98.765432098765402</v>
      </c>
      <c r="E16" s="154"/>
    </row>
    <row r="17" spans="1:5" x14ac:dyDescent="0.25">
      <c r="A17" s="117">
        <v>240450101105</v>
      </c>
      <c r="B17" s="65">
        <v>1</v>
      </c>
      <c r="C17" s="153">
        <v>87.089947089947088</v>
      </c>
      <c r="E17" s="154"/>
    </row>
    <row r="18" spans="1:5" x14ac:dyDescent="0.25">
      <c r="A18" s="117">
        <v>240450101201</v>
      </c>
      <c r="B18" s="65">
        <v>1</v>
      </c>
      <c r="C18" s="153">
        <v>58.554342173686905</v>
      </c>
      <c r="E18" s="154"/>
    </row>
    <row r="19" spans="1:5" x14ac:dyDescent="0.25">
      <c r="A19" s="117">
        <v>240450102003</v>
      </c>
      <c r="B19" s="65">
        <v>1</v>
      </c>
      <c r="C19" s="153">
        <v>28.828828828828801</v>
      </c>
      <c r="E19" s="154"/>
    </row>
    <row r="20" spans="1:5" x14ac:dyDescent="0.25">
      <c r="A20" s="117">
        <v>240450102005</v>
      </c>
      <c r="B20" s="65">
        <v>1</v>
      </c>
      <c r="C20" s="153">
        <v>32.150776053215104</v>
      </c>
      <c r="E20" s="154"/>
    </row>
    <row r="21" spans="1:5" x14ac:dyDescent="0.25">
      <c r="A21" s="117">
        <v>240450104003</v>
      </c>
      <c r="B21" s="65">
        <v>5</v>
      </c>
      <c r="C21" s="153">
        <v>81.869290231904401</v>
      </c>
      <c r="E21" s="154"/>
    </row>
    <row r="22" spans="1:5" x14ac:dyDescent="0.25">
      <c r="A22" s="117">
        <v>240450104004</v>
      </c>
      <c r="B22" s="65">
        <v>2</v>
      </c>
      <c r="C22" s="153">
        <v>71.6591928251121</v>
      </c>
      <c r="E22" s="154"/>
    </row>
    <row r="23" spans="1:5" x14ac:dyDescent="0.25">
      <c r="A23" s="117">
        <v>240450105001</v>
      </c>
      <c r="B23" s="65">
        <v>2</v>
      </c>
      <c r="C23" s="153">
        <v>52.572347266881003</v>
      </c>
      <c r="E23" s="154"/>
    </row>
    <row r="24" spans="1:5" x14ac:dyDescent="0.25">
      <c r="A24" s="117">
        <v>240450105004</v>
      </c>
      <c r="B24" s="65">
        <v>1</v>
      </c>
      <c r="C24" s="153">
        <v>75.390890550645793</v>
      </c>
      <c r="E24" s="154"/>
    </row>
    <row r="25" spans="1:5" x14ac:dyDescent="0.25">
      <c r="A25" s="117">
        <v>240450105005</v>
      </c>
      <c r="B25" s="65">
        <v>2</v>
      </c>
      <c r="C25" s="153">
        <v>86.792452830188708</v>
      </c>
      <c r="E25" s="154"/>
    </row>
    <row r="26" spans="1:5" x14ac:dyDescent="0.25">
      <c r="A26" s="117">
        <v>240450106102</v>
      </c>
      <c r="B26" s="65">
        <v>1</v>
      </c>
      <c r="C26" s="153">
        <v>88.156424581005595</v>
      </c>
      <c r="E26" s="154"/>
    </row>
    <row r="27" spans="1:5" x14ac:dyDescent="0.25">
      <c r="A27" s="117">
        <v>240450107206</v>
      </c>
      <c r="B27" s="65">
        <v>4</v>
      </c>
      <c r="C27" s="153">
        <v>66.6666666666667</v>
      </c>
      <c r="E27" s="154"/>
    </row>
  </sheetData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I18" sqref="I18"/>
    </sheetView>
  </sheetViews>
  <sheetFormatPr defaultRowHeight="15" x14ac:dyDescent="0.25"/>
  <cols>
    <col min="1" max="4" width="8.7109375" style="65"/>
    <col min="5" max="5" width="11.5703125" style="65" customWidth="1"/>
  </cols>
  <sheetData>
    <row r="1" spans="1:5" ht="30" x14ac:dyDescent="0.25">
      <c r="A1" s="156" t="s">
        <v>964</v>
      </c>
      <c r="B1" s="156" t="s">
        <v>965</v>
      </c>
      <c r="C1" s="156" t="s">
        <v>966</v>
      </c>
      <c r="D1" s="156" t="s">
        <v>967</v>
      </c>
      <c r="E1" s="156" t="s">
        <v>977</v>
      </c>
    </row>
    <row r="2" spans="1:5" x14ac:dyDescent="0.25">
      <c r="A2" s="65">
        <v>2.4</v>
      </c>
      <c r="B2" s="65">
        <v>240</v>
      </c>
      <c r="C2" s="65">
        <v>7.7</v>
      </c>
      <c r="D2" s="65">
        <v>14</v>
      </c>
      <c r="E2" s="65">
        <v>138.161194029851</v>
      </c>
    </row>
    <row r="3" spans="1:5" x14ac:dyDescent="0.25">
      <c r="A3" s="65">
        <v>2.4</v>
      </c>
      <c r="B3" s="65">
        <v>320</v>
      </c>
      <c r="C3" s="65">
        <v>6.1</v>
      </c>
      <c r="D3" s="65">
        <v>13</v>
      </c>
      <c r="E3" s="65">
        <v>138.919858156028</v>
      </c>
    </row>
    <row r="4" spans="1:5" x14ac:dyDescent="0.25">
      <c r="A4" s="65">
        <v>2.9</v>
      </c>
      <c r="B4" s="65">
        <v>335</v>
      </c>
      <c r="C4" s="65">
        <v>6</v>
      </c>
      <c r="D4" s="65">
        <v>9</v>
      </c>
      <c r="E4" s="65">
        <v>133.37375</v>
      </c>
    </row>
    <row r="5" spans="1:5" x14ac:dyDescent="0.25">
      <c r="A5" s="65">
        <v>3.1</v>
      </c>
      <c r="B5" s="65">
        <v>260</v>
      </c>
      <c r="C5" s="65">
        <v>6.7</v>
      </c>
      <c r="D5" s="65">
        <v>8</v>
      </c>
      <c r="E5" s="65">
        <v>136.16882352941201</v>
      </c>
    </row>
    <row r="6" spans="1:5" x14ac:dyDescent="0.25">
      <c r="A6" s="65">
        <v>3.2</v>
      </c>
      <c r="B6" s="65">
        <v>245</v>
      </c>
      <c r="C6" s="65">
        <v>6.7</v>
      </c>
      <c r="D6" s="65">
        <v>9</v>
      </c>
      <c r="E6" s="65">
        <v>116.363870967742</v>
      </c>
    </row>
    <row r="7" spans="1:5" x14ac:dyDescent="0.25">
      <c r="A7" s="65">
        <v>3.2</v>
      </c>
      <c r="B7" s="65">
        <v>310</v>
      </c>
      <c r="C7" s="65">
        <v>6.2</v>
      </c>
      <c r="D7" s="65">
        <v>9</v>
      </c>
      <c r="E7" s="65">
        <v>146.437426900585</v>
      </c>
    </row>
    <row r="8" spans="1:5" x14ac:dyDescent="0.25">
      <c r="A8" s="65">
        <v>3.3</v>
      </c>
      <c r="B8" s="65">
        <v>260</v>
      </c>
      <c r="C8" s="65">
        <v>6.3</v>
      </c>
      <c r="D8" s="65">
        <v>7</v>
      </c>
      <c r="E8" s="65">
        <v>134.213496932515</v>
      </c>
    </row>
    <row r="9" spans="1:5" x14ac:dyDescent="0.25">
      <c r="A9" s="65">
        <v>3.5</v>
      </c>
      <c r="B9" s="65">
        <v>385</v>
      </c>
      <c r="C9" s="65">
        <v>6.6</v>
      </c>
      <c r="D9" s="65">
        <v>16</v>
      </c>
      <c r="E9" s="65">
        <v>139.71388888888899</v>
      </c>
    </row>
    <row r="10" spans="1:5" x14ac:dyDescent="0.25">
      <c r="A10" s="65">
        <v>3.5</v>
      </c>
      <c r="B10" s="65">
        <v>515</v>
      </c>
      <c r="C10" s="65">
        <v>5.6</v>
      </c>
      <c r="D10" s="65">
        <v>9</v>
      </c>
      <c r="E10" s="65">
        <v>104.25757575757601</v>
      </c>
    </row>
    <row r="11" spans="1:5" x14ac:dyDescent="0.25">
      <c r="A11" s="65">
        <v>3.6</v>
      </c>
      <c r="B11" s="65">
        <v>470</v>
      </c>
      <c r="C11" s="65">
        <v>6.5</v>
      </c>
      <c r="D11" s="65">
        <v>19</v>
      </c>
      <c r="E11" s="65">
        <v>136.970909090909</v>
      </c>
    </row>
    <row r="12" spans="1:5" x14ac:dyDescent="0.25">
      <c r="A12" s="65">
        <v>3.6</v>
      </c>
      <c r="B12" s="65">
        <v>555</v>
      </c>
      <c r="C12" s="65">
        <v>6.1</v>
      </c>
      <c r="D12" s="65">
        <v>18</v>
      </c>
      <c r="E12" s="65">
        <v>141.852866242038</v>
      </c>
    </row>
    <row r="13" spans="1:5" x14ac:dyDescent="0.25">
      <c r="A13" s="65">
        <v>3.7</v>
      </c>
      <c r="B13" s="65">
        <v>265</v>
      </c>
      <c r="C13" s="65">
        <v>6.9</v>
      </c>
      <c r="D13" s="65">
        <v>10</v>
      </c>
      <c r="E13" s="65">
        <v>148.14900662251699</v>
      </c>
    </row>
    <row r="14" spans="1:5" x14ac:dyDescent="0.25">
      <c r="A14" s="65">
        <v>3.8</v>
      </c>
      <c r="B14" s="65">
        <v>340</v>
      </c>
      <c r="C14" s="65">
        <v>7.1</v>
      </c>
      <c r="D14" s="65">
        <v>15</v>
      </c>
      <c r="E14" s="65">
        <v>140.045517241379</v>
      </c>
    </row>
    <row r="15" spans="1:5" x14ac:dyDescent="0.25">
      <c r="A15" s="65">
        <v>3.8</v>
      </c>
      <c r="B15" s="65">
        <v>385</v>
      </c>
      <c r="C15" s="65">
        <v>6.8</v>
      </c>
      <c r="D15" s="65">
        <v>23</v>
      </c>
      <c r="E15" s="65">
        <v>143.03860759493699</v>
      </c>
    </row>
    <row r="16" spans="1:5" x14ac:dyDescent="0.25">
      <c r="A16" s="65">
        <v>4.0999999999999996</v>
      </c>
      <c r="B16" s="65">
        <v>235</v>
      </c>
      <c r="C16" s="65">
        <v>6.9</v>
      </c>
      <c r="D16" s="65">
        <v>10</v>
      </c>
      <c r="E16" s="65">
        <v>147.91140939597301</v>
      </c>
    </row>
    <row r="17" spans="1:5" x14ac:dyDescent="0.25">
      <c r="A17" s="65">
        <v>4.0999999999999996</v>
      </c>
      <c r="B17" s="65">
        <v>330</v>
      </c>
      <c r="C17" s="65">
        <v>7.1</v>
      </c>
      <c r="D17" s="65">
        <v>21</v>
      </c>
      <c r="E17" s="65">
        <v>139.16050955413999</v>
      </c>
    </row>
    <row r="18" spans="1:5" x14ac:dyDescent="0.25">
      <c r="A18" s="65">
        <v>4.4000000000000004</v>
      </c>
      <c r="B18" s="65">
        <v>265</v>
      </c>
      <c r="C18" s="65">
        <v>6.4</v>
      </c>
      <c r="D18" s="65">
        <v>10</v>
      </c>
      <c r="E18" s="65">
        <v>81.498666666666693</v>
      </c>
    </row>
    <row r="19" spans="1:5" x14ac:dyDescent="0.25">
      <c r="A19" s="65">
        <v>4.5</v>
      </c>
      <c r="B19" s="65">
        <v>425</v>
      </c>
      <c r="C19" s="65">
        <v>7.1</v>
      </c>
      <c r="D19" s="65">
        <v>28</v>
      </c>
      <c r="E19" s="65">
        <v>143.94932432432401</v>
      </c>
    </row>
    <row r="20" spans="1:5" x14ac:dyDescent="0.25">
      <c r="A20" s="65">
        <v>4.5999999999999996</v>
      </c>
      <c r="B20" s="65">
        <v>260</v>
      </c>
      <c r="C20" s="65">
        <v>6.2</v>
      </c>
      <c r="D20" s="65">
        <v>12</v>
      </c>
      <c r="E20" s="65">
        <v>117.51858974359</v>
      </c>
    </row>
    <row r="21" spans="1:5" x14ac:dyDescent="0.25">
      <c r="A21" s="65">
        <v>4.5999999999999996</v>
      </c>
      <c r="B21" s="65">
        <v>435</v>
      </c>
      <c r="C21" s="65">
        <v>5.6</v>
      </c>
      <c r="D21" s="65">
        <v>14</v>
      </c>
      <c r="E21" s="65">
        <v>80.583448275862096</v>
      </c>
    </row>
    <row r="22" spans="1:5" x14ac:dyDescent="0.25">
      <c r="A22" s="65">
        <v>4.7</v>
      </c>
      <c r="B22" s="65">
        <v>245</v>
      </c>
      <c r="C22" s="65">
        <v>6.4</v>
      </c>
      <c r="D22" s="65">
        <v>11</v>
      </c>
      <c r="E22" s="65">
        <v>102.166197183099</v>
      </c>
    </row>
    <row r="23" spans="1:5" x14ac:dyDescent="0.25">
      <c r="A23" s="65">
        <v>4.7</v>
      </c>
      <c r="B23" s="65">
        <v>270</v>
      </c>
      <c r="C23" s="65">
        <v>7.1</v>
      </c>
      <c r="D23" s="65">
        <v>22</v>
      </c>
      <c r="E23" s="65">
        <v>124.363535911602</v>
      </c>
    </row>
    <row r="24" spans="1:5" x14ac:dyDescent="0.25">
      <c r="A24" s="65">
        <v>4.8</v>
      </c>
      <c r="B24" s="65">
        <v>185</v>
      </c>
      <c r="C24" s="65">
        <v>6.3</v>
      </c>
      <c r="D24" s="65">
        <v>7</v>
      </c>
      <c r="E24" s="65">
        <v>118.632530120482</v>
      </c>
    </row>
    <row r="25" spans="1:5" x14ac:dyDescent="0.25">
      <c r="A25" s="65">
        <v>5.4</v>
      </c>
      <c r="B25" s="65">
        <v>235</v>
      </c>
      <c r="C25" s="65">
        <v>5.9</v>
      </c>
      <c r="D25" s="65">
        <v>10</v>
      </c>
      <c r="E25" s="65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L35" sqref="L35"/>
    </sheetView>
  </sheetViews>
  <sheetFormatPr defaultRowHeight="15" x14ac:dyDescent="0.25"/>
  <sheetData>
    <row r="1" spans="1:6" x14ac:dyDescent="0.25">
      <c r="A1" t="s">
        <v>971</v>
      </c>
      <c r="B1" t="s">
        <v>972</v>
      </c>
      <c r="C1" t="s">
        <v>973</v>
      </c>
      <c r="D1" t="s">
        <v>974</v>
      </c>
      <c r="E1" t="s">
        <v>975</v>
      </c>
      <c r="F1" t="s">
        <v>976</v>
      </c>
    </row>
    <row r="2" spans="1:6" x14ac:dyDescent="0.25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25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25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55">
        <v>1.9472810556396901E-2</v>
      </c>
    </row>
    <row r="5" spans="1:6" x14ac:dyDescent="0.25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25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25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25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25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25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25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25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25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25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55">
        <v>8.2891204152846398E-2</v>
      </c>
    </row>
    <row r="15" spans="1:6" x14ac:dyDescent="0.25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55">
        <v>3.2971518634760603E-2</v>
      </c>
    </row>
    <row r="16" spans="1:6" x14ac:dyDescent="0.25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25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25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25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25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25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25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25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55">
        <v>2.2974720305802099E-2</v>
      </c>
    </row>
    <row r="24" spans="1:6" x14ac:dyDescent="0.25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25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25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25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25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25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25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25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25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25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25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25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25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25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25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25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25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25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O42" sqref="O42"/>
    </sheetView>
  </sheetViews>
  <sheetFormatPr defaultRowHeight="15" x14ac:dyDescent="0.25"/>
  <cols>
    <col min="1" max="1" width="19.5703125" customWidth="1"/>
    <col min="8" max="8" width="16.85546875" customWidth="1"/>
    <col min="9" max="9" width="16.7109375" customWidth="1"/>
    <col min="10" max="10" width="16.140625" customWidth="1"/>
  </cols>
  <sheetData>
    <row r="1" spans="1:12" ht="63" x14ac:dyDescent="0.25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501</v>
      </c>
      <c r="F1" s="30" t="s">
        <v>502</v>
      </c>
      <c r="G1" s="30" t="s">
        <v>503</v>
      </c>
      <c r="H1" s="31" t="s">
        <v>504</v>
      </c>
      <c r="I1" s="31" t="s">
        <v>505</v>
      </c>
      <c r="J1" s="31" t="s">
        <v>506</v>
      </c>
    </row>
    <row r="2" spans="1:12" ht="15.75" x14ac:dyDescent="0.25">
      <c r="A2" s="32" t="s">
        <v>223</v>
      </c>
      <c r="B2" s="32"/>
      <c r="C2" s="33"/>
      <c r="D2" s="34"/>
      <c r="E2" s="35"/>
      <c r="F2" s="35"/>
      <c r="G2" s="35"/>
      <c r="H2" s="36"/>
      <c r="I2" s="36"/>
      <c r="J2" s="36"/>
    </row>
    <row r="3" spans="1:12" ht="15.75" x14ac:dyDescent="0.25">
      <c r="A3" s="37" t="s">
        <v>166</v>
      </c>
      <c r="B3" s="38">
        <v>11</v>
      </c>
      <c r="C3" s="38">
        <v>7</v>
      </c>
      <c r="D3" s="39">
        <v>16</v>
      </c>
      <c r="E3" s="35">
        <v>0.34399999999999997</v>
      </c>
      <c r="F3" s="35">
        <v>0.79600000000000004</v>
      </c>
      <c r="G3" s="40">
        <v>0.89810000000000001</v>
      </c>
      <c r="H3" s="36">
        <v>435573</v>
      </c>
      <c r="I3" s="36">
        <v>1772482</v>
      </c>
      <c r="J3" s="36">
        <v>6412700</v>
      </c>
      <c r="L3" s="116">
        <f>ROUND(D3:D53,0)</f>
        <v>16</v>
      </c>
    </row>
    <row r="4" spans="1:12" ht="15.75" x14ac:dyDescent="0.25">
      <c r="A4" s="37" t="s">
        <v>168</v>
      </c>
      <c r="B4" s="38">
        <v>136</v>
      </c>
      <c r="C4" s="38">
        <v>99</v>
      </c>
      <c r="D4" s="39">
        <v>82</v>
      </c>
      <c r="E4" s="35">
        <v>0.73299999999999998</v>
      </c>
      <c r="F4" s="35">
        <v>0.90900000000000003</v>
      </c>
      <c r="G4" s="35">
        <v>0.90900000000000003</v>
      </c>
      <c r="H4" s="36">
        <v>5677251</v>
      </c>
      <c r="I4" s="36">
        <v>19971069</v>
      </c>
      <c r="J4" s="36">
        <v>37341989</v>
      </c>
      <c r="L4" s="116">
        <f t="shared" ref="L4:L53" si="0">ROUND(D4:D54,0)</f>
        <v>82</v>
      </c>
    </row>
    <row r="5" spans="1:12" ht="15.75" x14ac:dyDescent="0.25">
      <c r="A5" s="37" t="s">
        <v>169</v>
      </c>
      <c r="B5" s="38">
        <v>58</v>
      </c>
      <c r="C5" s="38">
        <v>33</v>
      </c>
      <c r="D5" s="39">
        <v>36</v>
      </c>
      <c r="E5" s="35">
        <v>0.502</v>
      </c>
      <c r="F5" s="35">
        <v>0.78500000000000003</v>
      </c>
      <c r="G5" s="40">
        <v>0.86150000000000004</v>
      </c>
      <c r="H5" s="36">
        <v>1035791</v>
      </c>
      <c r="I5" s="36">
        <v>2207259</v>
      </c>
      <c r="J5" s="36">
        <v>5044930</v>
      </c>
      <c r="L5" s="116">
        <f t="shared" si="0"/>
        <v>36</v>
      </c>
    </row>
    <row r="6" spans="1:12" ht="15.75" x14ac:dyDescent="0.25">
      <c r="A6" s="37" t="s">
        <v>175</v>
      </c>
      <c r="B6" s="38">
        <v>40</v>
      </c>
      <c r="C6" s="38">
        <v>34</v>
      </c>
      <c r="D6" s="39">
        <v>26</v>
      </c>
      <c r="E6" s="35">
        <v>0.29099999999999998</v>
      </c>
      <c r="F6" s="35">
        <v>0.54099999999999993</v>
      </c>
      <c r="G6" s="40">
        <v>0.70579999999999998</v>
      </c>
      <c r="H6" s="36">
        <v>445032</v>
      </c>
      <c r="I6" s="36">
        <v>713008</v>
      </c>
      <c r="J6" s="36">
        <v>1573499</v>
      </c>
      <c r="L6" s="116">
        <f t="shared" si="0"/>
        <v>26</v>
      </c>
    </row>
    <row r="7" spans="1:12" ht="15.75" x14ac:dyDescent="0.25">
      <c r="A7" s="37" t="s">
        <v>189</v>
      </c>
      <c r="B7" s="38">
        <v>47</v>
      </c>
      <c r="C7" s="38">
        <v>29</v>
      </c>
      <c r="D7" s="39">
        <v>29</v>
      </c>
      <c r="E7" s="35">
        <v>0.33700000000000002</v>
      </c>
      <c r="F7" s="35">
        <v>0.53400000000000003</v>
      </c>
      <c r="G7" s="40">
        <v>0.55889999999999995</v>
      </c>
      <c r="H7" s="36">
        <v>537606</v>
      </c>
      <c r="I7" s="36">
        <v>694409</v>
      </c>
      <c r="J7" s="36">
        <v>994416</v>
      </c>
      <c r="L7" s="116">
        <f t="shared" si="0"/>
        <v>29</v>
      </c>
    </row>
    <row r="8" spans="1:12" ht="15.75" x14ac:dyDescent="0.25">
      <c r="A8" s="37" t="s">
        <v>191</v>
      </c>
      <c r="B8" s="38">
        <v>4</v>
      </c>
      <c r="C8" s="38">
        <v>2</v>
      </c>
      <c r="D8" s="39">
        <v>3</v>
      </c>
      <c r="E8" s="35">
        <v>0.378</v>
      </c>
      <c r="F8" s="35">
        <v>0.80899999999999994</v>
      </c>
      <c r="G8" s="40">
        <v>0.94199999999999995</v>
      </c>
      <c r="H8" s="36">
        <v>91058</v>
      </c>
      <c r="I8" s="36">
        <v>488738</v>
      </c>
      <c r="J8" s="36">
        <v>2709432</v>
      </c>
      <c r="L8" s="116">
        <f t="shared" si="0"/>
        <v>3</v>
      </c>
    </row>
    <row r="9" spans="1:12" ht="15.75" x14ac:dyDescent="0.25">
      <c r="A9" s="37" t="s">
        <v>194</v>
      </c>
      <c r="B9" s="38">
        <v>31</v>
      </c>
      <c r="C9" s="38">
        <v>16</v>
      </c>
      <c r="D9" s="39">
        <v>21</v>
      </c>
      <c r="E9" s="35">
        <v>0.252</v>
      </c>
      <c r="F9" s="35">
        <v>0.69799999999999995</v>
      </c>
      <c r="G9" s="40">
        <v>0.77429999999999999</v>
      </c>
      <c r="H9" s="36">
        <v>423317</v>
      </c>
      <c r="I9" s="36">
        <v>1016000</v>
      </c>
      <c r="J9" s="36">
        <v>2067273</v>
      </c>
      <c r="L9" s="116">
        <f t="shared" si="0"/>
        <v>21</v>
      </c>
    </row>
    <row r="10" spans="1:12" ht="15.75" x14ac:dyDescent="0.25">
      <c r="A10" s="37" t="s">
        <v>200</v>
      </c>
      <c r="B10" s="38">
        <v>56</v>
      </c>
      <c r="C10" s="38">
        <v>43</v>
      </c>
      <c r="D10" s="39">
        <v>39</v>
      </c>
      <c r="E10" s="35">
        <v>0.51300000000000001</v>
      </c>
      <c r="F10" s="35">
        <v>0.67100000000000004</v>
      </c>
      <c r="G10" s="40">
        <v>0.81030000000000002</v>
      </c>
      <c r="H10" s="36">
        <v>953786</v>
      </c>
      <c r="I10" s="36">
        <v>2091385</v>
      </c>
      <c r="J10" s="36">
        <v>3848606</v>
      </c>
      <c r="L10" s="116">
        <f t="shared" si="0"/>
        <v>39</v>
      </c>
    </row>
    <row r="11" spans="1:12" ht="15.75" x14ac:dyDescent="0.25">
      <c r="A11" s="37" t="s">
        <v>207</v>
      </c>
      <c r="B11" s="38">
        <v>26</v>
      </c>
      <c r="C11" s="38">
        <v>18</v>
      </c>
      <c r="D11" s="39">
        <v>17</v>
      </c>
      <c r="E11" s="35">
        <v>0.52400000000000002</v>
      </c>
      <c r="F11" s="35">
        <v>0.80400000000000005</v>
      </c>
      <c r="G11" s="40">
        <v>0.90580000000000005</v>
      </c>
      <c r="H11" s="36">
        <v>507847</v>
      </c>
      <c r="I11" s="36">
        <v>1059273</v>
      </c>
      <c r="J11" s="36">
        <v>2770765</v>
      </c>
      <c r="L11" s="116">
        <f t="shared" si="0"/>
        <v>17</v>
      </c>
    </row>
    <row r="12" spans="1:12" ht="15.75" x14ac:dyDescent="0.25">
      <c r="A12" s="37" t="s">
        <v>210</v>
      </c>
      <c r="B12" s="38">
        <v>73</v>
      </c>
      <c r="C12" s="38">
        <v>52</v>
      </c>
      <c r="D12" s="39">
        <v>40</v>
      </c>
      <c r="E12" s="35">
        <v>0.56599999999999995</v>
      </c>
      <c r="F12" s="35">
        <v>0.73399999999999999</v>
      </c>
      <c r="G12" s="40">
        <v>0.84050000000000002</v>
      </c>
      <c r="H12" s="36">
        <v>1563396</v>
      </c>
      <c r="I12" s="36">
        <v>3409169</v>
      </c>
      <c r="J12" s="36">
        <v>6753369</v>
      </c>
      <c r="L12" s="116">
        <f t="shared" si="0"/>
        <v>40</v>
      </c>
    </row>
    <row r="13" spans="1:12" ht="15.75" x14ac:dyDescent="0.25">
      <c r="A13" s="37" t="s">
        <v>213</v>
      </c>
      <c r="B13" s="38">
        <v>15</v>
      </c>
      <c r="C13" s="38">
        <v>10</v>
      </c>
      <c r="D13" s="39">
        <v>11</v>
      </c>
      <c r="E13" s="35">
        <v>0.311</v>
      </c>
      <c r="F13" s="35">
        <v>0.60499999999999998</v>
      </c>
      <c r="G13" s="40">
        <v>0.64759999999999995</v>
      </c>
      <c r="H13" s="36">
        <v>225565</v>
      </c>
      <c r="I13" s="36">
        <v>332416</v>
      </c>
      <c r="J13" s="36">
        <v>568300</v>
      </c>
      <c r="L13" s="116">
        <f t="shared" si="0"/>
        <v>11</v>
      </c>
    </row>
    <row r="14" spans="1:12" ht="15.75" x14ac:dyDescent="0.25">
      <c r="A14" s="41" t="s">
        <v>224</v>
      </c>
      <c r="B14" s="34"/>
      <c r="C14" s="34"/>
      <c r="D14" s="34">
        <v>0</v>
      </c>
      <c r="E14" s="35"/>
      <c r="F14" s="35"/>
      <c r="G14" s="35"/>
      <c r="H14" s="36"/>
      <c r="I14" s="36"/>
      <c r="J14" s="36"/>
      <c r="L14" s="116">
        <f t="shared" si="0"/>
        <v>0</v>
      </c>
    </row>
    <row r="15" spans="1:12" ht="15.75" x14ac:dyDescent="0.25">
      <c r="A15" s="37" t="s">
        <v>176</v>
      </c>
      <c r="B15" s="38">
        <v>225</v>
      </c>
      <c r="C15" s="38">
        <v>155</v>
      </c>
      <c r="D15" s="39">
        <v>76</v>
      </c>
      <c r="E15" s="35">
        <v>0.73899999999999999</v>
      </c>
      <c r="F15" s="35">
        <v>0.83199999999999996</v>
      </c>
      <c r="G15" s="40">
        <v>0.88490000000000002</v>
      </c>
      <c r="H15" s="36">
        <v>7630654</v>
      </c>
      <c r="I15" s="36">
        <v>11113976</v>
      </c>
      <c r="J15" s="36">
        <v>12864380</v>
      </c>
      <c r="L15" s="116">
        <f t="shared" si="0"/>
        <v>76</v>
      </c>
    </row>
    <row r="16" spans="1:12" ht="15.75" x14ac:dyDescent="0.25">
      <c r="A16" s="37" t="s">
        <v>177</v>
      </c>
      <c r="B16" s="38">
        <v>195</v>
      </c>
      <c r="C16" s="38">
        <v>128</v>
      </c>
      <c r="D16" s="39">
        <v>62</v>
      </c>
      <c r="E16" s="35">
        <v>0.55500000000000005</v>
      </c>
      <c r="F16" s="35">
        <v>0.64900000000000002</v>
      </c>
      <c r="G16" s="40">
        <v>0.72440000000000004</v>
      </c>
      <c r="H16" s="36">
        <v>3238503</v>
      </c>
      <c r="I16" s="36">
        <v>5193669</v>
      </c>
      <c r="J16" s="36">
        <v>6501582</v>
      </c>
      <c r="L16" s="116">
        <f t="shared" si="0"/>
        <v>62</v>
      </c>
    </row>
    <row r="17" spans="1:12" ht="15.75" x14ac:dyDescent="0.25">
      <c r="A17" s="37" t="s">
        <v>178</v>
      </c>
      <c r="B17" s="38">
        <v>213</v>
      </c>
      <c r="C17" s="38">
        <v>175</v>
      </c>
      <c r="D17" s="39">
        <v>92</v>
      </c>
      <c r="E17" s="35">
        <v>0.39600000000000002</v>
      </c>
      <c r="F17" s="35">
        <v>0.57200000000000006</v>
      </c>
      <c r="G17" s="40">
        <v>0.64019999999999999</v>
      </c>
      <c r="H17" s="36">
        <v>2470939</v>
      </c>
      <c r="I17" s="36">
        <v>2825041</v>
      </c>
      <c r="J17" s="36">
        <v>3053787</v>
      </c>
      <c r="L17" s="116">
        <f t="shared" si="0"/>
        <v>92</v>
      </c>
    </row>
    <row r="18" spans="1:12" ht="15.75" x14ac:dyDescent="0.25">
      <c r="A18" s="37" t="s">
        <v>179</v>
      </c>
      <c r="B18" s="38">
        <v>165</v>
      </c>
      <c r="C18" s="38">
        <v>104</v>
      </c>
      <c r="D18" s="39">
        <v>66</v>
      </c>
      <c r="E18" s="35">
        <v>0.38800000000000001</v>
      </c>
      <c r="F18" s="35">
        <v>0.66100000000000003</v>
      </c>
      <c r="G18" s="40">
        <v>0.74199999999999999</v>
      </c>
      <c r="H18" s="36">
        <v>1880999</v>
      </c>
      <c r="I18" s="36">
        <v>2249071</v>
      </c>
      <c r="J18" s="36">
        <v>2863813</v>
      </c>
      <c r="L18" s="116">
        <f t="shared" si="0"/>
        <v>66</v>
      </c>
    </row>
    <row r="19" spans="1:12" ht="15.75" x14ac:dyDescent="0.25">
      <c r="A19" s="37" t="s">
        <v>185</v>
      </c>
      <c r="B19" s="38">
        <v>192</v>
      </c>
      <c r="C19" s="38">
        <v>112</v>
      </c>
      <c r="D19" s="39">
        <v>55</v>
      </c>
      <c r="E19" s="35">
        <v>0.68200000000000005</v>
      </c>
      <c r="F19" s="35">
        <v>0.74</v>
      </c>
      <c r="G19" s="40">
        <v>0.74570000000000003</v>
      </c>
      <c r="H19" s="36">
        <v>4842325</v>
      </c>
      <c r="I19" s="36">
        <v>8875083</v>
      </c>
      <c r="J19" s="36">
        <v>9911626</v>
      </c>
      <c r="L19" s="116">
        <f t="shared" si="0"/>
        <v>55</v>
      </c>
    </row>
    <row r="20" spans="1:12" ht="15.75" x14ac:dyDescent="0.25">
      <c r="A20" s="37" t="s">
        <v>186</v>
      </c>
      <c r="B20" s="38">
        <v>188</v>
      </c>
      <c r="C20" s="38">
        <v>146</v>
      </c>
      <c r="D20" s="39">
        <v>81</v>
      </c>
      <c r="E20" s="35">
        <v>0.49</v>
      </c>
      <c r="F20" s="35">
        <v>0.66500000000000004</v>
      </c>
      <c r="G20" s="40">
        <v>0.73270000000000002</v>
      </c>
      <c r="H20" s="36">
        <v>2563953</v>
      </c>
      <c r="I20" s="36">
        <v>3805069</v>
      </c>
      <c r="J20" s="36">
        <v>5314879</v>
      </c>
      <c r="L20" s="116">
        <f t="shared" si="0"/>
        <v>81</v>
      </c>
    </row>
    <row r="21" spans="1:12" ht="15.75" x14ac:dyDescent="0.25">
      <c r="A21" s="37" t="s">
        <v>188</v>
      </c>
      <c r="B21" s="38">
        <v>260</v>
      </c>
      <c r="C21" s="38">
        <v>169</v>
      </c>
      <c r="D21" s="39">
        <v>108</v>
      </c>
      <c r="E21" s="35">
        <v>0.51200000000000001</v>
      </c>
      <c r="F21" s="35">
        <v>0.70100000000000007</v>
      </c>
      <c r="G21" s="40">
        <v>0.70440000000000003</v>
      </c>
      <c r="H21" s="36">
        <v>3629367</v>
      </c>
      <c r="I21" s="36">
        <v>4677399</v>
      </c>
      <c r="J21" s="36">
        <v>6011478</v>
      </c>
      <c r="L21" s="116">
        <f t="shared" si="0"/>
        <v>108</v>
      </c>
    </row>
    <row r="22" spans="1:12" ht="15.75" x14ac:dyDescent="0.25">
      <c r="A22" s="37" t="s">
        <v>190</v>
      </c>
      <c r="B22" s="38">
        <v>127</v>
      </c>
      <c r="C22" s="38">
        <v>90</v>
      </c>
      <c r="D22" s="39">
        <v>47</v>
      </c>
      <c r="E22" s="35">
        <v>0.35299999999999998</v>
      </c>
      <c r="F22" s="35">
        <v>0.61499999999999999</v>
      </c>
      <c r="G22" s="40">
        <v>0.73129999999999995</v>
      </c>
      <c r="H22" s="36">
        <v>1377963</v>
      </c>
      <c r="I22" s="36">
        <v>1483791</v>
      </c>
      <c r="J22" s="36">
        <v>1831825</v>
      </c>
      <c r="L22" s="116">
        <f t="shared" si="0"/>
        <v>47</v>
      </c>
    </row>
    <row r="23" spans="1:12" ht="15.75" x14ac:dyDescent="0.25">
      <c r="A23" s="37" t="s">
        <v>197</v>
      </c>
      <c r="B23" s="38">
        <v>76</v>
      </c>
      <c r="C23" s="38">
        <v>55</v>
      </c>
      <c r="D23" s="39">
        <v>32</v>
      </c>
      <c r="E23" s="35">
        <v>0.16600000000000001</v>
      </c>
      <c r="F23" s="35">
        <v>0.44299999999999995</v>
      </c>
      <c r="G23" s="40">
        <v>0.59899999999999998</v>
      </c>
      <c r="H23" s="36">
        <v>680845</v>
      </c>
      <c r="I23" s="36">
        <v>617761</v>
      </c>
      <c r="J23" s="36">
        <v>675905</v>
      </c>
      <c r="L23" s="116">
        <f t="shared" si="0"/>
        <v>32</v>
      </c>
    </row>
    <row r="24" spans="1:12" ht="15.75" x14ac:dyDescent="0.25">
      <c r="A24" s="37" t="s">
        <v>198</v>
      </c>
      <c r="B24" s="38">
        <v>244</v>
      </c>
      <c r="C24" s="38">
        <v>140</v>
      </c>
      <c r="D24" s="39">
        <v>75</v>
      </c>
      <c r="E24" s="35">
        <v>0.67800000000000005</v>
      </c>
      <c r="F24" s="35">
        <v>0.753</v>
      </c>
      <c r="G24" s="40">
        <v>0.7792</v>
      </c>
      <c r="H24" s="36">
        <v>6646697</v>
      </c>
      <c r="I24" s="36">
        <v>10652017</v>
      </c>
      <c r="J24" s="36">
        <v>11568495</v>
      </c>
      <c r="L24" s="116">
        <f t="shared" si="0"/>
        <v>75</v>
      </c>
    </row>
    <row r="25" spans="1:12" ht="15.75" x14ac:dyDescent="0.25">
      <c r="A25" s="37" t="s">
        <v>204</v>
      </c>
      <c r="B25" s="38">
        <v>79</v>
      </c>
      <c r="C25" s="38">
        <v>55</v>
      </c>
      <c r="D25" s="39">
        <v>32</v>
      </c>
      <c r="E25" s="35">
        <v>0.189</v>
      </c>
      <c r="F25" s="35">
        <v>0.44599999999999995</v>
      </c>
      <c r="G25" s="40">
        <v>0.5665</v>
      </c>
      <c r="H25" s="36">
        <v>692849</v>
      </c>
      <c r="I25" s="36">
        <v>666257</v>
      </c>
      <c r="J25" s="36">
        <v>819761</v>
      </c>
      <c r="L25" s="116">
        <f t="shared" si="0"/>
        <v>32</v>
      </c>
    </row>
    <row r="26" spans="1:12" ht="15.75" x14ac:dyDescent="0.25">
      <c r="A26" s="37" t="s">
        <v>212</v>
      </c>
      <c r="B26" s="38">
        <v>193</v>
      </c>
      <c r="C26" s="38">
        <v>131</v>
      </c>
      <c r="D26" s="39">
        <v>78</v>
      </c>
      <c r="E26" s="35">
        <v>0.52900000000000003</v>
      </c>
      <c r="F26" s="35">
        <v>0.65900000000000003</v>
      </c>
      <c r="G26" s="40">
        <v>0.70150000000000001</v>
      </c>
      <c r="H26" s="36">
        <v>2939006</v>
      </c>
      <c r="I26" s="36">
        <v>4417933</v>
      </c>
      <c r="J26" s="36">
        <v>5698230</v>
      </c>
      <c r="L26" s="116">
        <f t="shared" si="0"/>
        <v>78</v>
      </c>
    </row>
    <row r="27" spans="1:12" ht="15.75" x14ac:dyDescent="0.25">
      <c r="A27" s="41" t="s">
        <v>225</v>
      </c>
      <c r="B27" s="34"/>
      <c r="C27" s="34"/>
      <c r="D27" s="34">
        <v>0</v>
      </c>
      <c r="E27" s="35"/>
      <c r="F27" s="35"/>
      <c r="G27" s="35"/>
      <c r="H27" s="36"/>
      <c r="I27" s="36"/>
      <c r="J27" s="36"/>
      <c r="L27" s="116">
        <f t="shared" si="0"/>
        <v>0</v>
      </c>
    </row>
    <row r="28" spans="1:12" ht="15.75" x14ac:dyDescent="0.25">
      <c r="A28" s="37" t="s">
        <v>164</v>
      </c>
      <c r="B28" s="38">
        <v>237</v>
      </c>
      <c r="C28" s="38">
        <v>116</v>
      </c>
      <c r="D28" s="39">
        <v>49</v>
      </c>
      <c r="E28" s="35">
        <v>0.28100000000000003</v>
      </c>
      <c r="F28" s="35">
        <v>0.58600000000000008</v>
      </c>
      <c r="G28" s="40">
        <v>0.59040000000000004</v>
      </c>
      <c r="H28" s="36">
        <v>2646248</v>
      </c>
      <c r="I28" s="36">
        <v>3444165</v>
      </c>
      <c r="J28" s="36">
        <v>4802982</v>
      </c>
      <c r="L28" s="116">
        <f t="shared" si="0"/>
        <v>49</v>
      </c>
    </row>
    <row r="29" spans="1:12" ht="15.75" x14ac:dyDescent="0.25">
      <c r="A29" s="37" t="s">
        <v>167</v>
      </c>
      <c r="B29" s="38">
        <v>221</v>
      </c>
      <c r="C29" s="38">
        <v>95</v>
      </c>
      <c r="D29" s="39">
        <v>49</v>
      </c>
      <c r="E29" s="35">
        <v>0.20599999999999999</v>
      </c>
      <c r="F29" s="35">
        <v>0.5</v>
      </c>
      <c r="G29" s="40">
        <v>0.56159999999999999</v>
      </c>
      <c r="H29" s="36">
        <v>1854482</v>
      </c>
      <c r="I29" s="36">
        <v>1923295</v>
      </c>
      <c r="J29" s="36">
        <v>2926229</v>
      </c>
      <c r="L29" s="116">
        <f t="shared" si="0"/>
        <v>49</v>
      </c>
    </row>
    <row r="30" spans="1:12" ht="15.75" x14ac:dyDescent="0.25">
      <c r="A30" s="37" t="s">
        <v>171</v>
      </c>
      <c r="B30" s="38">
        <v>10</v>
      </c>
      <c r="C30" s="38">
        <v>5</v>
      </c>
      <c r="D30" s="39">
        <v>2</v>
      </c>
      <c r="E30" s="35">
        <v>0.51700000000000002</v>
      </c>
      <c r="F30" s="35">
        <v>0.72199999999999998</v>
      </c>
      <c r="G30" s="40">
        <v>0.83299999999999996</v>
      </c>
      <c r="H30" s="36">
        <v>238380</v>
      </c>
      <c r="I30" s="36">
        <v>548104</v>
      </c>
      <c r="J30" s="36">
        <v>900877</v>
      </c>
      <c r="L30" s="116">
        <f t="shared" si="0"/>
        <v>2</v>
      </c>
    </row>
    <row r="31" spans="1:12" ht="15.75" x14ac:dyDescent="0.25">
      <c r="A31" s="37" t="s">
        <v>173</v>
      </c>
      <c r="B31" s="38">
        <v>50</v>
      </c>
      <c r="C31" s="38">
        <v>45</v>
      </c>
      <c r="D31" s="39">
        <v>48</v>
      </c>
      <c r="E31" s="35">
        <v>0.51700000000000002</v>
      </c>
      <c r="F31" s="35">
        <v>0.81699999999999995</v>
      </c>
      <c r="G31" s="40">
        <v>0.91159999999999997</v>
      </c>
      <c r="H31" s="36">
        <v>1468211</v>
      </c>
      <c r="I31" s="36">
        <v>6789443</v>
      </c>
      <c r="J31" s="36">
        <v>18900773</v>
      </c>
      <c r="L31" s="116">
        <f t="shared" si="0"/>
        <v>48</v>
      </c>
    </row>
    <row r="32" spans="1:12" ht="15.75" x14ac:dyDescent="0.25">
      <c r="A32" s="37" t="s">
        <v>52</v>
      </c>
      <c r="B32" s="38">
        <v>249</v>
      </c>
      <c r="C32" s="38">
        <v>106</v>
      </c>
      <c r="D32" s="39">
        <v>47</v>
      </c>
      <c r="E32" s="35">
        <v>0.308</v>
      </c>
      <c r="F32" s="35">
        <v>0.60299999999999998</v>
      </c>
      <c r="G32" s="40">
        <v>0.75070000000000003</v>
      </c>
      <c r="H32" s="36">
        <v>2908506</v>
      </c>
      <c r="I32" s="36">
        <v>4589575</v>
      </c>
      <c r="J32" s="36">
        <v>9727566</v>
      </c>
      <c r="L32" s="116">
        <f t="shared" si="0"/>
        <v>47</v>
      </c>
    </row>
    <row r="33" spans="1:12" ht="15.75" x14ac:dyDescent="0.25">
      <c r="A33" s="37" t="s">
        <v>180</v>
      </c>
      <c r="B33" s="38">
        <v>258</v>
      </c>
      <c r="C33" s="38">
        <v>151</v>
      </c>
      <c r="D33" s="39">
        <v>86</v>
      </c>
      <c r="E33" s="35">
        <v>0.30599999999999999</v>
      </c>
      <c r="F33" s="35">
        <v>0.52300000000000002</v>
      </c>
      <c r="G33" s="40">
        <v>0.58379999999999999</v>
      </c>
      <c r="H33" s="36">
        <v>2614589</v>
      </c>
      <c r="I33" s="36">
        <v>3219311</v>
      </c>
      <c r="J33" s="36">
        <v>4350606</v>
      </c>
      <c r="L33" s="116">
        <f t="shared" si="0"/>
        <v>86</v>
      </c>
    </row>
    <row r="34" spans="1:12" ht="15.75" x14ac:dyDescent="0.25">
      <c r="A34" s="37" t="s">
        <v>181</v>
      </c>
      <c r="B34" s="38">
        <v>132</v>
      </c>
      <c r="C34" s="38">
        <v>74</v>
      </c>
      <c r="D34" s="39">
        <v>30</v>
      </c>
      <c r="E34" s="35">
        <v>0.39700000000000002</v>
      </c>
      <c r="F34" s="35">
        <v>0.66500000000000004</v>
      </c>
      <c r="G34" s="40">
        <v>0.7319</v>
      </c>
      <c r="H34" s="36">
        <v>2101593</v>
      </c>
      <c r="I34" s="36">
        <v>3643180</v>
      </c>
      <c r="J34" s="36">
        <v>4553962</v>
      </c>
      <c r="L34" s="116">
        <f t="shared" si="0"/>
        <v>30</v>
      </c>
    </row>
    <row r="35" spans="1:12" ht="15.75" x14ac:dyDescent="0.25">
      <c r="A35" s="37" t="s">
        <v>183</v>
      </c>
      <c r="B35" s="38">
        <v>49</v>
      </c>
      <c r="C35" s="38">
        <v>25</v>
      </c>
      <c r="D35" s="39">
        <v>13</v>
      </c>
      <c r="E35" s="35">
        <v>0.59799999999999998</v>
      </c>
      <c r="F35" s="35">
        <v>0.76600000000000001</v>
      </c>
      <c r="G35" s="40">
        <v>0.872</v>
      </c>
      <c r="H35" s="36">
        <v>1631526</v>
      </c>
      <c r="I35" s="36">
        <v>3922399</v>
      </c>
      <c r="J35" s="36">
        <v>5789929</v>
      </c>
      <c r="L35" s="116">
        <f t="shared" si="0"/>
        <v>13</v>
      </c>
    </row>
    <row r="36" spans="1:12" ht="15.75" x14ac:dyDescent="0.25">
      <c r="A36" s="37" t="s">
        <v>187</v>
      </c>
      <c r="B36" s="38">
        <v>257</v>
      </c>
      <c r="C36" s="38">
        <v>138</v>
      </c>
      <c r="D36" s="39">
        <v>42</v>
      </c>
      <c r="E36" s="35">
        <v>0.16900000000000001</v>
      </c>
      <c r="F36" s="35">
        <v>0.44499999999999995</v>
      </c>
      <c r="G36" s="40">
        <v>0.49349999999999999</v>
      </c>
      <c r="H36" s="36">
        <v>2009821</v>
      </c>
      <c r="I36" s="36">
        <v>2216912</v>
      </c>
      <c r="J36" s="36">
        <v>2978240</v>
      </c>
      <c r="L36" s="116">
        <f t="shared" si="0"/>
        <v>42</v>
      </c>
    </row>
    <row r="37" spans="1:12" ht="15.75" x14ac:dyDescent="0.25">
      <c r="A37" s="37" t="s">
        <v>196</v>
      </c>
      <c r="B37" s="38">
        <v>283</v>
      </c>
      <c r="C37" s="38">
        <v>191</v>
      </c>
      <c r="D37" s="39">
        <v>52</v>
      </c>
      <c r="E37" s="35">
        <v>0.255</v>
      </c>
      <c r="F37" s="35">
        <v>0.45499999999999996</v>
      </c>
      <c r="G37" s="40">
        <v>0.66090000000000004</v>
      </c>
      <c r="H37" s="36">
        <v>3170276</v>
      </c>
      <c r="I37" s="36">
        <v>5082059</v>
      </c>
      <c r="J37" s="36">
        <v>9565781</v>
      </c>
      <c r="L37" s="116">
        <f t="shared" si="0"/>
        <v>52</v>
      </c>
    </row>
    <row r="38" spans="1:12" ht="15.75" x14ac:dyDescent="0.25">
      <c r="A38" s="37" t="s">
        <v>199</v>
      </c>
      <c r="B38" s="38">
        <v>197</v>
      </c>
      <c r="C38" s="38">
        <v>95</v>
      </c>
      <c r="D38" s="39">
        <v>87</v>
      </c>
      <c r="E38" s="35">
        <v>0.34300000000000003</v>
      </c>
      <c r="F38" s="35">
        <v>0.67999999999999994</v>
      </c>
      <c r="G38" s="40">
        <v>0.66239999999999999</v>
      </c>
      <c r="H38" s="36">
        <v>2396040</v>
      </c>
      <c r="I38" s="36">
        <v>2559253</v>
      </c>
      <c r="J38" s="36">
        <v>3764882</v>
      </c>
      <c r="L38" s="116">
        <f t="shared" si="0"/>
        <v>87</v>
      </c>
    </row>
    <row r="39" spans="1:12" ht="15.75" x14ac:dyDescent="0.25">
      <c r="A39" s="37" t="s">
        <v>203</v>
      </c>
      <c r="B39" s="38">
        <v>172</v>
      </c>
      <c r="C39" s="38">
        <v>78</v>
      </c>
      <c r="D39" s="39">
        <v>27</v>
      </c>
      <c r="E39" s="35">
        <v>0.21299999999999999</v>
      </c>
      <c r="F39" s="35">
        <v>0.48299999999999998</v>
      </c>
      <c r="G39" s="40">
        <v>0.6633</v>
      </c>
      <c r="H39" s="36">
        <v>1738765</v>
      </c>
      <c r="I39" s="36">
        <v>2590516</v>
      </c>
      <c r="J39" s="36">
        <v>4645975</v>
      </c>
      <c r="L39" s="116">
        <f t="shared" si="0"/>
        <v>27</v>
      </c>
    </row>
    <row r="40" spans="1:12" ht="15.75" x14ac:dyDescent="0.25">
      <c r="A40" s="37" t="s">
        <v>205</v>
      </c>
      <c r="B40" s="38">
        <v>252</v>
      </c>
      <c r="C40" s="38">
        <v>158</v>
      </c>
      <c r="D40" s="39">
        <v>78</v>
      </c>
      <c r="E40" s="35">
        <v>0.34300000000000003</v>
      </c>
      <c r="F40" s="35">
        <v>0.59099999999999997</v>
      </c>
      <c r="G40" s="40">
        <v>0.66390000000000005</v>
      </c>
      <c r="H40" s="36">
        <v>2616556</v>
      </c>
      <c r="I40" s="36">
        <v>3924164</v>
      </c>
      <c r="J40" s="36">
        <v>6375431</v>
      </c>
      <c r="L40" s="116">
        <f t="shared" si="0"/>
        <v>78</v>
      </c>
    </row>
    <row r="41" spans="1:12" ht="15.75" x14ac:dyDescent="0.25">
      <c r="A41" s="37" t="s">
        <v>206</v>
      </c>
      <c r="B41" s="38">
        <v>465</v>
      </c>
      <c r="C41" s="38">
        <v>227</v>
      </c>
      <c r="D41" s="39">
        <v>248</v>
      </c>
      <c r="E41" s="35">
        <v>0.41</v>
      </c>
      <c r="F41" s="35">
        <v>0.79699999999999993</v>
      </c>
      <c r="G41" s="40">
        <v>0.84699999999999998</v>
      </c>
      <c r="H41" s="36">
        <v>5824715</v>
      </c>
      <c r="I41" s="36">
        <v>11196730</v>
      </c>
      <c r="J41" s="36">
        <v>25268418</v>
      </c>
      <c r="L41" s="116">
        <f t="shared" si="0"/>
        <v>248</v>
      </c>
    </row>
    <row r="42" spans="1:12" ht="15.75" x14ac:dyDescent="0.25">
      <c r="A42" s="37" t="s">
        <v>209</v>
      </c>
      <c r="B42" s="38">
        <v>193</v>
      </c>
      <c r="C42" s="38">
        <v>98</v>
      </c>
      <c r="D42" s="39">
        <v>47</v>
      </c>
      <c r="E42" s="35">
        <v>0.32400000000000001</v>
      </c>
      <c r="F42" s="35">
        <v>0.63200000000000001</v>
      </c>
      <c r="G42" s="40">
        <v>0.75449999999999995</v>
      </c>
      <c r="H42" s="36">
        <v>2421851</v>
      </c>
      <c r="I42" s="36">
        <v>4648494</v>
      </c>
      <c r="J42" s="36">
        <v>8037736</v>
      </c>
      <c r="L42" s="116">
        <f t="shared" si="0"/>
        <v>47</v>
      </c>
    </row>
    <row r="43" spans="1:12" ht="15.75" x14ac:dyDescent="0.25">
      <c r="A43" s="37" t="s">
        <v>211</v>
      </c>
      <c r="B43" s="38">
        <v>90</v>
      </c>
      <c r="C43" s="38">
        <v>44</v>
      </c>
      <c r="D43" s="39">
        <v>23</v>
      </c>
      <c r="E43" s="35">
        <v>0.28399999999999997</v>
      </c>
      <c r="F43" s="35">
        <v>0.39100000000000001</v>
      </c>
      <c r="G43" s="40">
        <v>0.48720000000000002</v>
      </c>
      <c r="H43" s="36">
        <v>1729205</v>
      </c>
      <c r="I43" s="36">
        <v>1744237</v>
      </c>
      <c r="J43" s="36">
        <v>1859815</v>
      </c>
      <c r="L43" s="116">
        <f t="shared" si="0"/>
        <v>23</v>
      </c>
    </row>
    <row r="44" spans="1:12" ht="15.75" x14ac:dyDescent="0.25">
      <c r="A44" s="41" t="s">
        <v>226</v>
      </c>
      <c r="B44" s="34"/>
      <c r="C44" s="34"/>
      <c r="D44" s="34">
        <v>0</v>
      </c>
      <c r="E44" s="35"/>
      <c r="F44" s="35"/>
      <c r="G44" s="35"/>
      <c r="H44" s="36"/>
      <c r="I44" s="36"/>
      <c r="J44" s="36"/>
      <c r="L44" s="116">
        <f t="shared" si="0"/>
        <v>0</v>
      </c>
    </row>
    <row r="45" spans="1:12" ht="15.75" x14ac:dyDescent="0.25">
      <c r="A45" s="37" t="s">
        <v>170</v>
      </c>
      <c r="B45" s="38">
        <v>23</v>
      </c>
      <c r="C45" s="38">
        <v>8</v>
      </c>
      <c r="D45" s="39">
        <v>5</v>
      </c>
      <c r="E45" s="35">
        <v>0.70399999999999996</v>
      </c>
      <c r="F45" s="35">
        <v>0.78400000000000003</v>
      </c>
      <c r="G45" s="40">
        <v>0.87990000000000002</v>
      </c>
      <c r="H45" s="36">
        <v>1606903</v>
      </c>
      <c r="I45" s="36">
        <v>3032217</v>
      </c>
      <c r="J45" s="36">
        <v>3581628</v>
      </c>
      <c r="L45" s="116">
        <f t="shared" si="0"/>
        <v>5</v>
      </c>
    </row>
    <row r="46" spans="1:12" ht="15.75" x14ac:dyDescent="0.25">
      <c r="A46" s="37" t="s">
        <v>182</v>
      </c>
      <c r="B46" s="38">
        <v>50</v>
      </c>
      <c r="C46" s="38">
        <v>17</v>
      </c>
      <c r="D46" s="39">
        <v>8</v>
      </c>
      <c r="E46" s="35">
        <v>0.40300000000000002</v>
      </c>
      <c r="F46" s="35">
        <v>0.50800000000000001</v>
      </c>
      <c r="G46" s="40">
        <v>0.3866</v>
      </c>
      <c r="H46" s="36">
        <v>797423</v>
      </c>
      <c r="I46" s="36">
        <v>993663</v>
      </c>
      <c r="J46" s="36">
        <v>1333074</v>
      </c>
      <c r="L46" s="116">
        <f t="shared" si="0"/>
        <v>8</v>
      </c>
    </row>
    <row r="47" spans="1:12" ht="15.75" x14ac:dyDescent="0.25">
      <c r="A47" s="37" t="s">
        <v>184</v>
      </c>
      <c r="B47" s="38">
        <v>34</v>
      </c>
      <c r="C47" s="38">
        <v>11</v>
      </c>
      <c r="D47" s="39">
        <v>8</v>
      </c>
      <c r="E47" s="35">
        <v>0.90200000000000002</v>
      </c>
      <c r="F47" s="35">
        <v>0.84599999999999997</v>
      </c>
      <c r="G47" s="40">
        <v>0.91969999999999996</v>
      </c>
      <c r="H47" s="36">
        <v>4249614</v>
      </c>
      <c r="I47" s="36">
        <v>5689170</v>
      </c>
      <c r="J47" s="36">
        <v>6559644</v>
      </c>
      <c r="L47" s="116">
        <f t="shared" si="0"/>
        <v>8</v>
      </c>
    </row>
    <row r="48" spans="1:12" ht="15.75" x14ac:dyDescent="0.25">
      <c r="A48" s="37" t="s">
        <v>192</v>
      </c>
      <c r="B48" s="38">
        <v>21</v>
      </c>
      <c r="C48" s="38">
        <v>7</v>
      </c>
      <c r="D48" s="39">
        <v>4</v>
      </c>
      <c r="E48" s="35">
        <v>0.58699999999999997</v>
      </c>
      <c r="F48" s="35">
        <v>0.56400000000000006</v>
      </c>
      <c r="G48" s="40">
        <v>0.60299999999999998</v>
      </c>
      <c r="H48" s="36">
        <v>465293</v>
      </c>
      <c r="I48" s="36">
        <v>737681</v>
      </c>
      <c r="J48" s="36">
        <v>1321445</v>
      </c>
      <c r="L48" s="116">
        <f t="shared" si="0"/>
        <v>4</v>
      </c>
    </row>
    <row r="49" spans="1:12" ht="15.75" x14ac:dyDescent="0.25">
      <c r="A49" s="37" t="s">
        <v>193</v>
      </c>
      <c r="B49" s="38">
        <v>29</v>
      </c>
      <c r="C49" s="38">
        <v>15</v>
      </c>
      <c r="D49" s="39">
        <v>10</v>
      </c>
      <c r="E49" s="35">
        <v>0.82599999999999996</v>
      </c>
      <c r="F49" s="35">
        <v>0.88900000000000001</v>
      </c>
      <c r="G49" s="40">
        <v>0.94679999999999997</v>
      </c>
      <c r="H49" s="36">
        <v>4041334</v>
      </c>
      <c r="I49" s="36">
        <v>7168164</v>
      </c>
      <c r="J49" s="36">
        <v>8807501</v>
      </c>
      <c r="L49" s="116">
        <f t="shared" si="0"/>
        <v>10</v>
      </c>
    </row>
    <row r="50" spans="1:12" ht="15.75" x14ac:dyDescent="0.25">
      <c r="A50" s="37" t="s">
        <v>195</v>
      </c>
      <c r="B50" s="38">
        <v>188</v>
      </c>
      <c r="C50" s="38">
        <v>82</v>
      </c>
      <c r="D50" s="39">
        <v>36</v>
      </c>
      <c r="E50" s="35">
        <v>0.83599999999999997</v>
      </c>
      <c r="F50" s="35">
        <v>0.85699999999999998</v>
      </c>
      <c r="G50" s="40">
        <v>0.87870000000000004</v>
      </c>
      <c r="H50" s="36">
        <v>12588066</v>
      </c>
      <c r="I50" s="36">
        <v>18241266</v>
      </c>
      <c r="J50" s="36">
        <v>19421055</v>
      </c>
      <c r="L50" s="116">
        <f t="shared" si="0"/>
        <v>36</v>
      </c>
    </row>
    <row r="51" spans="1:12" ht="15.75" x14ac:dyDescent="0.25">
      <c r="A51" s="37" t="s">
        <v>201</v>
      </c>
      <c r="B51" s="38">
        <v>200</v>
      </c>
      <c r="C51" s="38">
        <v>83</v>
      </c>
      <c r="D51" s="39">
        <v>63</v>
      </c>
      <c r="E51" s="35">
        <v>0.67800000000000005</v>
      </c>
      <c r="F51" s="35">
        <v>0.71500000000000008</v>
      </c>
      <c r="G51" s="40">
        <v>0.78659999999999997</v>
      </c>
      <c r="H51" s="36">
        <v>9631350</v>
      </c>
      <c r="I51" s="36">
        <v>11793909</v>
      </c>
      <c r="J51" s="36">
        <v>12734905</v>
      </c>
      <c r="L51" s="116">
        <f t="shared" si="0"/>
        <v>63</v>
      </c>
    </row>
    <row r="52" spans="1:12" ht="15.75" x14ac:dyDescent="0.25">
      <c r="A52" s="37" t="s">
        <v>202</v>
      </c>
      <c r="B52" s="38">
        <v>4</v>
      </c>
      <c r="C52" s="38">
        <v>1</v>
      </c>
      <c r="D52" s="39">
        <v>1</v>
      </c>
      <c r="E52" s="35">
        <v>0.92400000000000004</v>
      </c>
      <c r="F52" s="35">
        <v>0.871</v>
      </c>
      <c r="G52" s="40">
        <v>0.9073</v>
      </c>
      <c r="H52" s="36">
        <v>687497</v>
      </c>
      <c r="I52" s="36">
        <v>949723</v>
      </c>
      <c r="J52" s="36">
        <v>1055247</v>
      </c>
      <c r="L52" s="116">
        <f t="shared" si="0"/>
        <v>1</v>
      </c>
    </row>
    <row r="53" spans="1:12" ht="15.75" x14ac:dyDescent="0.25">
      <c r="A53" s="37" t="s">
        <v>208</v>
      </c>
      <c r="B53" s="38">
        <v>27</v>
      </c>
      <c r="C53" s="38">
        <v>12</v>
      </c>
      <c r="D53" s="39">
        <v>7</v>
      </c>
      <c r="E53" s="35">
        <v>0.33</v>
      </c>
      <c r="F53" s="35">
        <v>0.32199999999999995</v>
      </c>
      <c r="G53" s="40">
        <v>0.38900000000000001</v>
      </c>
      <c r="H53" s="36">
        <v>359611</v>
      </c>
      <c r="I53" s="36">
        <v>444732</v>
      </c>
      <c r="J53" s="36">
        <v>630337</v>
      </c>
      <c r="L53" s="116">
        <f t="shared" si="0"/>
        <v>7</v>
      </c>
    </row>
    <row r="54" spans="1:12" ht="15.75" x14ac:dyDescent="0.25">
      <c r="A54" s="34"/>
      <c r="B54" s="34"/>
      <c r="C54" s="34"/>
      <c r="D54" s="34"/>
      <c r="E54" s="35"/>
      <c r="F54" s="35"/>
      <c r="G54" s="35"/>
      <c r="H54" s="36"/>
      <c r="I54" s="36"/>
      <c r="J54" s="36"/>
    </row>
    <row r="55" spans="1:12" ht="15.75" x14ac:dyDescent="0.25">
      <c r="A55" s="42" t="s">
        <v>227</v>
      </c>
      <c r="B55" s="34"/>
      <c r="C55" s="34"/>
      <c r="D55" s="34"/>
      <c r="E55" s="35"/>
      <c r="F55" s="35"/>
      <c r="G55" s="35"/>
      <c r="H55" s="36"/>
      <c r="I55" s="36"/>
      <c r="J55" s="36"/>
    </row>
    <row r="56" spans="1:12" ht="15.75" x14ac:dyDescent="0.25">
      <c r="A56" s="42" t="s">
        <v>228</v>
      </c>
      <c r="B56" s="34"/>
      <c r="C56" s="34"/>
      <c r="D56" s="34"/>
      <c r="E56" s="35"/>
      <c r="F56" s="35"/>
      <c r="G56" s="35"/>
      <c r="H56" s="36"/>
      <c r="I56" s="36"/>
      <c r="J56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I6" sqref="I6"/>
    </sheetView>
  </sheetViews>
  <sheetFormatPr defaultRowHeight="15" x14ac:dyDescent="0.25"/>
  <cols>
    <col min="1" max="1" width="27.140625" customWidth="1"/>
    <col min="2" max="2" width="14" style="65" customWidth="1"/>
    <col min="3" max="3" width="12.140625" style="65" customWidth="1"/>
    <col min="4" max="4" width="8.7109375" style="65"/>
    <col min="5" max="5" width="12.7109375" style="65" customWidth="1"/>
    <col min="6" max="6" width="13.28515625" style="65" customWidth="1"/>
    <col min="7" max="7" width="13.42578125" style="65" customWidth="1"/>
  </cols>
  <sheetData>
    <row r="1" spans="1:7" ht="29.25" thickBot="1" x14ac:dyDescent="0.3">
      <c r="A1" s="43" t="s">
        <v>229</v>
      </c>
      <c r="B1" s="63" t="s">
        <v>230</v>
      </c>
      <c r="C1" s="63" t="s">
        <v>231</v>
      </c>
      <c r="D1" s="63" t="s">
        <v>232</v>
      </c>
      <c r="E1" s="63" t="s">
        <v>233</v>
      </c>
      <c r="F1" s="63" t="s">
        <v>234</v>
      </c>
      <c r="G1" s="63" t="s">
        <v>235</v>
      </c>
    </row>
    <row r="2" spans="1:7" ht="15.75" thickBot="1" x14ac:dyDescent="0.3">
      <c r="A2" s="44" t="s">
        <v>236</v>
      </c>
      <c r="B2" s="64">
        <v>38.6</v>
      </c>
      <c r="C2" s="64">
        <v>64.400000000000006</v>
      </c>
      <c r="D2" s="64">
        <v>42.652000000000001</v>
      </c>
      <c r="E2" s="64">
        <v>-73.754999999999995</v>
      </c>
      <c r="F2" s="64" t="s">
        <v>237</v>
      </c>
      <c r="G2" s="64" t="s">
        <v>238</v>
      </c>
    </row>
    <row r="3" spans="1:7" ht="15.75" thickBot="1" x14ac:dyDescent="0.3">
      <c r="A3" s="44" t="s">
        <v>239</v>
      </c>
      <c r="B3" s="64">
        <v>9.4700000000000006</v>
      </c>
      <c r="C3" s="64">
        <v>11</v>
      </c>
      <c r="D3" s="64">
        <v>35.084000000000003</v>
      </c>
      <c r="E3" s="64">
        <v>-106.649</v>
      </c>
      <c r="F3" s="64" t="s">
        <v>240</v>
      </c>
      <c r="G3" s="64" t="s">
        <v>241</v>
      </c>
    </row>
    <row r="4" spans="1:7" ht="15.75" thickBot="1" x14ac:dyDescent="0.3">
      <c r="A4" s="44" t="s">
        <v>242</v>
      </c>
      <c r="B4" s="64">
        <v>16.079999999999998</v>
      </c>
      <c r="C4" s="64">
        <v>70.8</v>
      </c>
      <c r="D4" s="64">
        <v>61.218000000000004</v>
      </c>
      <c r="E4" s="64">
        <v>-149.858</v>
      </c>
      <c r="F4" s="64" t="s">
        <v>240</v>
      </c>
      <c r="G4" s="64" t="s">
        <v>238</v>
      </c>
    </row>
    <row r="5" spans="1:7" ht="15.75" thickBot="1" x14ac:dyDescent="0.3">
      <c r="A5" s="44" t="s">
        <v>243</v>
      </c>
      <c r="B5" s="64">
        <v>47.07</v>
      </c>
      <c r="C5" s="64">
        <v>15.3</v>
      </c>
      <c r="D5" s="64">
        <v>35.597999999999999</v>
      </c>
      <c r="E5" s="64">
        <v>-82.552999999999997</v>
      </c>
      <c r="F5" s="64" t="s">
        <v>237</v>
      </c>
      <c r="G5" s="64" t="s">
        <v>241</v>
      </c>
    </row>
    <row r="6" spans="1:7" ht="15.75" thickBot="1" x14ac:dyDescent="0.3">
      <c r="A6" s="44" t="s">
        <v>244</v>
      </c>
      <c r="B6" s="64">
        <v>50.2</v>
      </c>
      <c r="C6" s="64">
        <v>2.1</v>
      </c>
      <c r="D6" s="64">
        <v>33.747999999999998</v>
      </c>
      <c r="E6" s="64">
        <v>-84.391000000000005</v>
      </c>
      <c r="F6" s="64" t="s">
        <v>245</v>
      </c>
      <c r="G6" s="64" t="s">
        <v>241</v>
      </c>
    </row>
    <row r="7" spans="1:7" ht="15.75" thickBot="1" x14ac:dyDescent="0.3">
      <c r="A7" s="44" t="s">
        <v>246</v>
      </c>
      <c r="B7" s="64">
        <v>40.590000000000003</v>
      </c>
      <c r="C7" s="64">
        <v>16.2</v>
      </c>
      <c r="D7" s="64">
        <v>39.363</v>
      </c>
      <c r="E7" s="64">
        <v>-74.427000000000007</v>
      </c>
      <c r="F7" s="64" t="s">
        <v>237</v>
      </c>
      <c r="G7" s="64" t="s">
        <v>245</v>
      </c>
    </row>
    <row r="8" spans="1:7" ht="15.75" thickBot="1" x14ac:dyDescent="0.3">
      <c r="A8" s="44" t="s">
        <v>247</v>
      </c>
      <c r="B8" s="64">
        <v>33.65</v>
      </c>
      <c r="C8" s="64">
        <v>0.9</v>
      </c>
      <c r="D8" s="64">
        <v>30.268000000000001</v>
      </c>
      <c r="E8" s="64">
        <v>-97.742999999999995</v>
      </c>
      <c r="F8" s="64" t="s">
        <v>240</v>
      </c>
      <c r="G8" s="64" t="s">
        <v>241</v>
      </c>
    </row>
    <row r="9" spans="1:7" ht="15.75" thickBot="1" x14ac:dyDescent="0.3">
      <c r="A9" s="44" t="s">
        <v>248</v>
      </c>
      <c r="B9" s="64">
        <v>41.94</v>
      </c>
      <c r="C9" s="64">
        <v>21.5</v>
      </c>
      <c r="D9" s="64">
        <v>39.290999999999997</v>
      </c>
      <c r="E9" s="64">
        <v>-76.608999999999995</v>
      </c>
      <c r="F9" s="64" t="s">
        <v>237</v>
      </c>
      <c r="G9" s="64" t="s">
        <v>245</v>
      </c>
    </row>
    <row r="10" spans="1:7" ht="15.75" thickBot="1" x14ac:dyDescent="0.3">
      <c r="A10" s="44" t="s">
        <v>249</v>
      </c>
      <c r="B10" s="64">
        <v>63.08</v>
      </c>
      <c r="C10" s="64">
        <v>0.2</v>
      </c>
      <c r="D10" s="64">
        <v>30.443000000000001</v>
      </c>
      <c r="E10" s="64">
        <v>-91.186999999999998</v>
      </c>
      <c r="F10" s="64" t="s">
        <v>245</v>
      </c>
      <c r="G10" s="64" t="s">
        <v>241</v>
      </c>
    </row>
    <row r="11" spans="1:7" ht="15.75" thickBot="1" x14ac:dyDescent="0.3">
      <c r="A11" s="44" t="s">
        <v>250</v>
      </c>
      <c r="B11" s="64">
        <v>14.77</v>
      </c>
      <c r="C11" s="64">
        <v>56.9</v>
      </c>
      <c r="D11" s="64">
        <v>45.783999999999999</v>
      </c>
      <c r="E11" s="64">
        <v>-108.506</v>
      </c>
      <c r="F11" s="64" t="s">
        <v>240</v>
      </c>
      <c r="G11" s="64" t="s">
        <v>238</v>
      </c>
    </row>
    <row r="12" spans="1:7" ht="15.75" thickBot="1" x14ac:dyDescent="0.3">
      <c r="A12" s="44" t="s">
        <v>251</v>
      </c>
      <c r="B12" s="64">
        <v>53.99</v>
      </c>
      <c r="C12" s="64">
        <v>1.5</v>
      </c>
      <c r="D12" s="64">
        <v>33.521000000000001</v>
      </c>
      <c r="E12" s="64">
        <v>-86.811999999999998</v>
      </c>
      <c r="F12" s="64" t="s">
        <v>245</v>
      </c>
      <c r="G12" s="64" t="s">
        <v>241</v>
      </c>
    </row>
    <row r="13" spans="1:7" ht="15.75" thickBot="1" x14ac:dyDescent="0.3">
      <c r="A13" s="44" t="s">
        <v>252</v>
      </c>
      <c r="B13" s="64">
        <v>16.84</v>
      </c>
      <c r="C13" s="64">
        <v>44.3</v>
      </c>
      <c r="D13" s="64">
        <v>46.805</v>
      </c>
      <c r="E13" s="64">
        <v>-100.779</v>
      </c>
      <c r="F13" s="64" t="s">
        <v>240</v>
      </c>
      <c r="G13" s="64" t="s">
        <v>238</v>
      </c>
    </row>
    <row r="14" spans="1:7" ht="15.75" thickBot="1" x14ac:dyDescent="0.3">
      <c r="A14" s="44" t="s">
        <v>253</v>
      </c>
      <c r="B14" s="64">
        <v>12.19</v>
      </c>
      <c r="C14" s="64">
        <v>20.6</v>
      </c>
      <c r="D14" s="64">
        <v>43.606999999999999</v>
      </c>
      <c r="E14" s="64">
        <v>-116.193</v>
      </c>
      <c r="F14" s="64" t="s">
        <v>240</v>
      </c>
      <c r="G14" s="64" t="s">
        <v>238</v>
      </c>
    </row>
    <row r="15" spans="1:7" ht="15.75" thickBot="1" x14ac:dyDescent="0.3">
      <c r="A15" s="44" t="s">
        <v>254</v>
      </c>
      <c r="B15" s="64">
        <v>42.53</v>
      </c>
      <c r="C15" s="64">
        <v>42.8</v>
      </c>
      <c r="D15" s="64">
        <v>42.337000000000003</v>
      </c>
      <c r="E15" s="64">
        <v>-71.097999999999999</v>
      </c>
      <c r="F15" s="64" t="s">
        <v>237</v>
      </c>
      <c r="G15" s="64" t="s">
        <v>238</v>
      </c>
    </row>
    <row r="16" spans="1:7" ht="15.75" thickBot="1" x14ac:dyDescent="0.3">
      <c r="A16" s="44" t="s">
        <v>255</v>
      </c>
      <c r="B16" s="64">
        <v>44.15</v>
      </c>
      <c r="C16" s="64">
        <v>26.2</v>
      </c>
      <c r="D16" s="64">
        <v>41.182000000000002</v>
      </c>
      <c r="E16" s="64">
        <v>-73.191000000000003</v>
      </c>
      <c r="F16" s="64" t="s">
        <v>237</v>
      </c>
      <c r="G16" s="64" t="s">
        <v>245</v>
      </c>
    </row>
    <row r="17" spans="1:7" ht="15.75" thickBot="1" x14ac:dyDescent="0.3">
      <c r="A17" s="44" t="s">
        <v>256</v>
      </c>
      <c r="B17" s="64">
        <v>40.54</v>
      </c>
      <c r="C17" s="64">
        <v>93.6</v>
      </c>
      <c r="D17" s="64">
        <v>42.884999999999998</v>
      </c>
      <c r="E17" s="64">
        <v>-78.878</v>
      </c>
      <c r="F17" s="64" t="s">
        <v>237</v>
      </c>
      <c r="G17" s="64" t="s">
        <v>238</v>
      </c>
    </row>
    <row r="18" spans="1:7" ht="15.75" thickBot="1" x14ac:dyDescent="0.3">
      <c r="A18" s="44" t="s">
        <v>257</v>
      </c>
      <c r="B18" s="64">
        <v>36.049999999999997</v>
      </c>
      <c r="C18" s="64">
        <v>79.3</v>
      </c>
      <c r="D18" s="64">
        <v>44.475999999999999</v>
      </c>
      <c r="E18" s="64">
        <v>-73.212999999999994</v>
      </c>
      <c r="F18" s="64" t="s">
        <v>237</v>
      </c>
      <c r="G18" s="64" t="s">
        <v>238</v>
      </c>
    </row>
    <row r="19" spans="1:7" ht="15.75" thickBot="1" x14ac:dyDescent="0.3">
      <c r="A19" s="44" t="s">
        <v>258</v>
      </c>
      <c r="B19" s="64">
        <v>37.44</v>
      </c>
      <c r="C19" s="64">
        <v>112.1</v>
      </c>
      <c r="D19" s="64">
        <v>46.859000000000002</v>
      </c>
      <c r="E19" s="64">
        <v>-68.010999999999996</v>
      </c>
      <c r="F19" s="64" t="s">
        <v>237</v>
      </c>
      <c r="G19" s="64" t="s">
        <v>238</v>
      </c>
    </row>
    <row r="20" spans="1:7" ht="15.75" thickBot="1" x14ac:dyDescent="0.3">
      <c r="A20" s="44" t="s">
        <v>259</v>
      </c>
      <c r="B20" s="64">
        <v>13.03</v>
      </c>
      <c r="C20" s="64">
        <v>77.8</v>
      </c>
      <c r="D20" s="64">
        <v>42.85</v>
      </c>
      <c r="E20" s="64">
        <v>-106.328</v>
      </c>
      <c r="F20" s="64" t="s">
        <v>240</v>
      </c>
      <c r="G20" s="64" t="s">
        <v>238</v>
      </c>
    </row>
    <row r="21" spans="1:7" ht="15.75" thickBot="1" x14ac:dyDescent="0.3">
      <c r="A21" s="44" t="s">
        <v>260</v>
      </c>
      <c r="B21" s="64">
        <v>51.53</v>
      </c>
      <c r="C21" s="64">
        <v>0.7</v>
      </c>
      <c r="D21" s="64">
        <v>32.780999999999999</v>
      </c>
      <c r="E21" s="64">
        <v>-79.932000000000002</v>
      </c>
      <c r="F21" s="64" t="s">
        <v>237</v>
      </c>
      <c r="G21" s="64" t="s">
        <v>241</v>
      </c>
    </row>
    <row r="22" spans="1:7" ht="15.75" thickBot="1" x14ac:dyDescent="0.3">
      <c r="A22" s="44" t="s">
        <v>261</v>
      </c>
      <c r="B22" s="64">
        <v>44.05</v>
      </c>
      <c r="C22" s="64">
        <v>34</v>
      </c>
      <c r="D22" s="64">
        <v>38.35</v>
      </c>
      <c r="E22" s="64">
        <v>-81.638999999999996</v>
      </c>
      <c r="F22" s="64" t="s">
        <v>237</v>
      </c>
      <c r="G22" s="64" t="s">
        <v>245</v>
      </c>
    </row>
    <row r="23" spans="1:7" ht="15.75" thickBot="1" x14ac:dyDescent="0.3">
      <c r="A23" s="44" t="s">
        <v>262</v>
      </c>
      <c r="B23" s="64">
        <v>43.51</v>
      </c>
      <c r="C23" s="64">
        <v>5.6</v>
      </c>
      <c r="D23" s="64">
        <v>35.222999999999999</v>
      </c>
      <c r="E23" s="64">
        <v>-80.837999999999994</v>
      </c>
      <c r="F23" s="64" t="s">
        <v>237</v>
      </c>
      <c r="G23" s="64" t="s">
        <v>241</v>
      </c>
    </row>
    <row r="24" spans="1:7" ht="15.75" thickBot="1" x14ac:dyDescent="0.3">
      <c r="A24" s="44" t="s">
        <v>263</v>
      </c>
      <c r="B24" s="64">
        <v>15.45</v>
      </c>
      <c r="C24" s="64">
        <v>55.8</v>
      </c>
      <c r="D24" s="64">
        <v>41.134999999999998</v>
      </c>
      <c r="E24" s="64">
        <v>-104.822</v>
      </c>
      <c r="F24" s="64" t="s">
        <v>240</v>
      </c>
      <c r="G24" s="64" t="s">
        <v>245</v>
      </c>
    </row>
    <row r="25" spans="1:7" ht="15.75" thickBot="1" x14ac:dyDescent="0.3">
      <c r="A25" s="44" t="s">
        <v>264</v>
      </c>
      <c r="B25" s="64">
        <v>36.270000000000003</v>
      </c>
      <c r="C25" s="64">
        <v>38</v>
      </c>
      <c r="D25" s="64">
        <v>41.884</v>
      </c>
      <c r="E25" s="64">
        <v>-87.632000000000005</v>
      </c>
      <c r="F25" s="64" t="s">
        <v>245</v>
      </c>
      <c r="G25" s="64" t="s">
        <v>238</v>
      </c>
    </row>
    <row r="26" spans="1:7" ht="15.75" thickBot="1" x14ac:dyDescent="0.3">
      <c r="A26" s="44" t="s">
        <v>265</v>
      </c>
      <c r="B26" s="64">
        <v>38.71</v>
      </c>
      <c r="C26" s="64">
        <v>57.6</v>
      </c>
      <c r="D26" s="64">
        <v>41.505000000000003</v>
      </c>
      <c r="E26" s="64">
        <v>-81.691000000000003</v>
      </c>
      <c r="F26" s="64" t="s">
        <v>237</v>
      </c>
      <c r="G26" s="64" t="s">
        <v>238</v>
      </c>
    </row>
    <row r="27" spans="1:7" ht="15.75" thickBot="1" x14ac:dyDescent="0.3">
      <c r="A27" s="44" t="s">
        <v>266</v>
      </c>
      <c r="B27" s="64">
        <v>48.27</v>
      </c>
      <c r="C27" s="64">
        <v>1.9</v>
      </c>
      <c r="D27" s="64">
        <v>33.999000000000002</v>
      </c>
      <c r="E27" s="64">
        <v>-81.045000000000002</v>
      </c>
      <c r="F27" s="64" t="s">
        <v>237</v>
      </c>
      <c r="G27" s="64" t="s">
        <v>241</v>
      </c>
    </row>
    <row r="28" spans="1:7" ht="15.75" thickBot="1" x14ac:dyDescent="0.3">
      <c r="A28" s="44" t="s">
        <v>267</v>
      </c>
      <c r="B28" s="64">
        <v>38.520000000000003</v>
      </c>
      <c r="C28" s="64">
        <v>28.2</v>
      </c>
      <c r="D28" s="64">
        <v>39.962000000000003</v>
      </c>
      <c r="E28" s="64">
        <v>-83.003</v>
      </c>
      <c r="F28" s="64" t="s">
        <v>237</v>
      </c>
      <c r="G28" s="64" t="s">
        <v>245</v>
      </c>
    </row>
    <row r="29" spans="1:7" ht="15.75" thickBot="1" x14ac:dyDescent="0.3">
      <c r="A29" s="44" t="s">
        <v>268</v>
      </c>
      <c r="B29" s="64">
        <v>37.6</v>
      </c>
      <c r="C29" s="64">
        <v>64.5</v>
      </c>
      <c r="D29" s="64">
        <v>43.207000000000001</v>
      </c>
      <c r="E29" s="64">
        <v>-71.537000000000006</v>
      </c>
      <c r="F29" s="64" t="s">
        <v>237</v>
      </c>
      <c r="G29" s="64" t="s">
        <v>238</v>
      </c>
    </row>
    <row r="30" spans="1:7" ht="15.75" thickBot="1" x14ac:dyDescent="0.3">
      <c r="A30" s="44" t="s">
        <v>269</v>
      </c>
      <c r="B30" s="64">
        <v>34.729999999999997</v>
      </c>
      <c r="C30" s="64">
        <v>2.6</v>
      </c>
      <c r="D30" s="64">
        <v>32.866</v>
      </c>
      <c r="E30" s="64">
        <v>-97.04</v>
      </c>
      <c r="F30" s="64" t="s">
        <v>245</v>
      </c>
      <c r="G30" s="64" t="s">
        <v>241</v>
      </c>
    </row>
    <row r="31" spans="1:7" ht="15.75" thickBot="1" x14ac:dyDescent="0.3">
      <c r="A31" s="44" t="s">
        <v>270</v>
      </c>
      <c r="B31" s="64">
        <v>15.81</v>
      </c>
      <c r="C31" s="64">
        <v>60.3</v>
      </c>
      <c r="D31" s="64">
        <v>39.74</v>
      </c>
      <c r="E31" s="64">
        <v>-104.992</v>
      </c>
      <c r="F31" s="64" t="s">
        <v>240</v>
      </c>
      <c r="G31" s="64" t="s">
        <v>245</v>
      </c>
    </row>
    <row r="32" spans="1:7" ht="15.75" thickBot="1" x14ac:dyDescent="0.3">
      <c r="A32" s="44" t="s">
        <v>271</v>
      </c>
      <c r="B32" s="64">
        <v>34.72</v>
      </c>
      <c r="C32" s="64">
        <v>33.299999999999997</v>
      </c>
      <c r="D32" s="64">
        <v>41.59</v>
      </c>
      <c r="E32" s="64">
        <v>-93.616</v>
      </c>
      <c r="F32" s="64" t="s">
        <v>245</v>
      </c>
      <c r="G32" s="64" t="s">
        <v>238</v>
      </c>
    </row>
    <row r="33" spans="1:7" ht="15.75" thickBot="1" x14ac:dyDescent="0.3">
      <c r="A33" s="44" t="s">
        <v>272</v>
      </c>
      <c r="B33" s="64">
        <v>32.89</v>
      </c>
      <c r="C33" s="64">
        <v>41.3</v>
      </c>
      <c r="D33" s="64">
        <v>42.332000000000001</v>
      </c>
      <c r="E33" s="64">
        <v>-83.048000000000002</v>
      </c>
      <c r="F33" s="64" t="s">
        <v>245</v>
      </c>
      <c r="G33" s="64" t="s">
        <v>238</v>
      </c>
    </row>
    <row r="34" spans="1:7" ht="15.75" thickBot="1" x14ac:dyDescent="0.3">
      <c r="A34" s="44" t="s">
        <v>273</v>
      </c>
      <c r="B34" s="64">
        <v>22.35</v>
      </c>
      <c r="C34" s="64">
        <v>20.3</v>
      </c>
      <c r="D34" s="64">
        <v>37.753</v>
      </c>
      <c r="E34" s="64">
        <v>-100.01900000000001</v>
      </c>
      <c r="F34" s="64" t="s">
        <v>240</v>
      </c>
      <c r="G34" s="64" t="s">
        <v>245</v>
      </c>
    </row>
    <row r="35" spans="1:7" ht="15.75" thickBot="1" x14ac:dyDescent="0.3">
      <c r="A35" s="44" t="s">
        <v>274</v>
      </c>
      <c r="B35" s="64">
        <v>31</v>
      </c>
      <c r="C35" s="64">
        <v>80.599999999999994</v>
      </c>
      <c r="D35" s="64">
        <v>46.787999999999997</v>
      </c>
      <c r="E35" s="64">
        <v>-92.1</v>
      </c>
      <c r="F35" s="64" t="s">
        <v>245</v>
      </c>
      <c r="G35" s="64" t="s">
        <v>238</v>
      </c>
    </row>
    <row r="36" spans="1:7" ht="15.75" thickBot="1" x14ac:dyDescent="0.3">
      <c r="A36" s="44" t="s">
        <v>275</v>
      </c>
      <c r="B36" s="64">
        <v>9.43</v>
      </c>
      <c r="C36" s="64">
        <v>5.3</v>
      </c>
      <c r="D36" s="64">
        <v>31.759</v>
      </c>
      <c r="E36" s="64">
        <v>-106.48699999999999</v>
      </c>
      <c r="F36" s="64" t="s">
        <v>240</v>
      </c>
      <c r="G36" s="64" t="s">
        <v>241</v>
      </c>
    </row>
    <row r="37" spans="1:7" ht="15.75" thickBot="1" x14ac:dyDescent="0.3">
      <c r="A37" s="44" t="s">
        <v>276</v>
      </c>
      <c r="B37" s="64">
        <v>10.34</v>
      </c>
      <c r="C37" s="64">
        <v>67.7</v>
      </c>
      <c r="D37" s="64">
        <v>64.844999999999999</v>
      </c>
      <c r="E37" s="64">
        <v>-147.72200000000001</v>
      </c>
      <c r="F37" s="64" t="s">
        <v>240</v>
      </c>
      <c r="G37" s="64" t="s">
        <v>241</v>
      </c>
    </row>
    <row r="38" spans="1:7" ht="15.75" thickBot="1" x14ac:dyDescent="0.3">
      <c r="A38" s="44" t="s">
        <v>277</v>
      </c>
      <c r="B38" s="64">
        <v>21.19</v>
      </c>
      <c r="C38" s="64">
        <v>40.799999999999997</v>
      </c>
      <c r="D38" s="64">
        <v>46.875999999999998</v>
      </c>
      <c r="E38" s="64">
        <v>-96.781999999999996</v>
      </c>
      <c r="F38" s="64" t="s">
        <v>245</v>
      </c>
      <c r="G38" s="64" t="s">
        <v>238</v>
      </c>
    </row>
    <row r="39" spans="1:7" ht="15.75" thickBot="1" x14ac:dyDescent="0.3">
      <c r="A39" s="44" t="s">
        <v>278</v>
      </c>
      <c r="B39" s="64">
        <v>8.99</v>
      </c>
      <c r="C39" s="64">
        <v>23.6</v>
      </c>
      <c r="D39" s="64">
        <v>39.069000000000003</v>
      </c>
      <c r="E39" s="64">
        <v>-108.56399999999999</v>
      </c>
      <c r="F39" s="64" t="s">
        <v>240</v>
      </c>
      <c r="G39" s="64" t="s">
        <v>245</v>
      </c>
    </row>
    <row r="40" spans="1:7" ht="15.75" thickBot="1" x14ac:dyDescent="0.3">
      <c r="A40" s="44" t="s">
        <v>279</v>
      </c>
      <c r="B40" s="64">
        <v>37.130000000000003</v>
      </c>
      <c r="C40" s="64">
        <v>73.3</v>
      </c>
      <c r="D40" s="64">
        <v>42.966000000000001</v>
      </c>
      <c r="E40" s="64">
        <v>-85.671000000000006</v>
      </c>
      <c r="F40" s="64" t="s">
        <v>245</v>
      </c>
      <c r="G40" s="64" t="s">
        <v>238</v>
      </c>
    </row>
    <row r="41" spans="1:7" ht="15.75" thickBot="1" x14ac:dyDescent="0.3">
      <c r="A41" s="44" t="s">
        <v>280</v>
      </c>
      <c r="B41" s="64">
        <v>46.16</v>
      </c>
      <c r="C41" s="64">
        <v>49.6</v>
      </c>
      <c r="D41" s="64">
        <v>41.762999999999998</v>
      </c>
      <c r="E41" s="64">
        <v>-72.674000000000007</v>
      </c>
      <c r="F41" s="64" t="s">
        <v>237</v>
      </c>
      <c r="G41" s="64" t="s">
        <v>238</v>
      </c>
    </row>
    <row r="42" spans="1:7" ht="15.75" thickBot="1" x14ac:dyDescent="0.3">
      <c r="A42" s="44" t="s">
        <v>281</v>
      </c>
      <c r="B42" s="64">
        <v>11.32</v>
      </c>
      <c r="C42" s="64">
        <v>46.9</v>
      </c>
      <c r="D42" s="64">
        <v>46.59</v>
      </c>
      <c r="E42" s="64">
        <v>-112.021</v>
      </c>
      <c r="F42" s="64" t="s">
        <v>240</v>
      </c>
      <c r="G42" s="64" t="s">
        <v>238</v>
      </c>
    </row>
    <row r="43" spans="1:7" ht="15.75" thickBot="1" x14ac:dyDescent="0.3">
      <c r="A43" s="44" t="s">
        <v>282</v>
      </c>
      <c r="B43" s="64">
        <v>18.29</v>
      </c>
      <c r="C43" s="64">
        <v>0</v>
      </c>
      <c r="D43" s="64">
        <v>21.305</v>
      </c>
      <c r="E43" s="64">
        <v>-157.858</v>
      </c>
      <c r="F43" s="64" t="s">
        <v>240</v>
      </c>
      <c r="G43" s="64" t="s">
        <v>241</v>
      </c>
    </row>
    <row r="44" spans="1:7" ht="15.75" thickBot="1" x14ac:dyDescent="0.3">
      <c r="A44" s="44" t="s">
        <v>283</v>
      </c>
      <c r="B44" s="64">
        <v>47.84</v>
      </c>
      <c r="C44" s="64">
        <v>0.4</v>
      </c>
      <c r="D44" s="64">
        <v>29.76</v>
      </c>
      <c r="E44" s="64">
        <v>-95.37</v>
      </c>
      <c r="F44" s="64" t="s">
        <v>245</v>
      </c>
      <c r="G44" s="64" t="s">
        <v>241</v>
      </c>
    </row>
    <row r="45" spans="1:7" ht="15.75" thickBot="1" x14ac:dyDescent="0.3">
      <c r="A45" s="44" t="s">
        <v>284</v>
      </c>
      <c r="B45" s="64">
        <v>40.950000000000003</v>
      </c>
      <c r="C45" s="64">
        <v>23.9</v>
      </c>
      <c r="D45" s="64">
        <v>39.767000000000003</v>
      </c>
      <c r="E45" s="64">
        <v>-86.15</v>
      </c>
      <c r="F45" s="64" t="s">
        <v>245</v>
      </c>
      <c r="G45" s="64" t="s">
        <v>245</v>
      </c>
    </row>
    <row r="46" spans="1:7" ht="15.75" thickBot="1" x14ac:dyDescent="0.3">
      <c r="A46" s="44" t="s">
        <v>285</v>
      </c>
      <c r="B46" s="64">
        <v>55.95</v>
      </c>
      <c r="C46" s="64">
        <v>1</v>
      </c>
      <c r="D46" s="64">
        <v>32.298999999999999</v>
      </c>
      <c r="E46" s="64">
        <v>-90.18</v>
      </c>
      <c r="F46" s="64" t="s">
        <v>245</v>
      </c>
      <c r="G46" s="64" t="s">
        <v>241</v>
      </c>
    </row>
    <row r="47" spans="1:7" ht="15.75" thickBot="1" x14ac:dyDescent="0.3">
      <c r="A47" s="44" t="s">
        <v>286</v>
      </c>
      <c r="B47" s="64">
        <v>52.34</v>
      </c>
      <c r="C47" s="64">
        <v>0</v>
      </c>
      <c r="D47" s="64">
        <v>30.331</v>
      </c>
      <c r="E47" s="64">
        <v>-81.656000000000006</v>
      </c>
      <c r="F47" s="64" t="s">
        <v>237</v>
      </c>
      <c r="G47" s="64" t="s">
        <v>241</v>
      </c>
    </row>
    <row r="48" spans="1:7" ht="15.75" thickBot="1" x14ac:dyDescent="0.3">
      <c r="A48" s="44" t="s">
        <v>287</v>
      </c>
      <c r="B48" s="64">
        <v>58.33</v>
      </c>
      <c r="C48" s="64">
        <v>97</v>
      </c>
      <c r="D48" s="64">
        <v>58.3</v>
      </c>
      <c r="E48" s="64">
        <v>-134.40700000000001</v>
      </c>
      <c r="F48" s="64" t="s">
        <v>240</v>
      </c>
      <c r="G48" s="64" t="s">
        <v>238</v>
      </c>
    </row>
    <row r="49" spans="1:7" ht="15.75" thickBot="1" x14ac:dyDescent="0.3">
      <c r="A49" s="44" t="s">
        <v>288</v>
      </c>
      <c r="B49" s="64">
        <v>37.979999999999997</v>
      </c>
      <c r="C49" s="64">
        <v>19.899999999999999</v>
      </c>
      <c r="D49" s="64">
        <v>39.103000000000002</v>
      </c>
      <c r="E49" s="64">
        <v>-94.582999999999998</v>
      </c>
      <c r="F49" s="64" t="s">
        <v>245</v>
      </c>
      <c r="G49" s="64" t="s">
        <v>245</v>
      </c>
    </row>
    <row r="50" spans="1:7" ht="15.75" thickBot="1" x14ac:dyDescent="0.3">
      <c r="A50" s="44" t="s">
        <v>289</v>
      </c>
      <c r="B50" s="64">
        <v>48.22</v>
      </c>
      <c r="C50" s="64">
        <v>11.5</v>
      </c>
      <c r="D50" s="64">
        <v>35.96</v>
      </c>
      <c r="E50" s="64">
        <v>-83.921000000000006</v>
      </c>
      <c r="F50" s="64" t="s">
        <v>245</v>
      </c>
      <c r="G50" s="64" t="s">
        <v>245</v>
      </c>
    </row>
    <row r="51" spans="1:7" ht="15.75" thickBot="1" x14ac:dyDescent="0.3">
      <c r="A51" s="44" t="s">
        <v>290</v>
      </c>
      <c r="B51" s="64">
        <v>4.49</v>
      </c>
      <c r="C51" s="64">
        <v>1.2</v>
      </c>
      <c r="D51" s="64">
        <v>36.171999999999997</v>
      </c>
      <c r="E51" s="64">
        <v>-115.14</v>
      </c>
      <c r="F51" s="64" t="s">
        <v>240</v>
      </c>
      <c r="G51" s="64" t="s">
        <v>245</v>
      </c>
    </row>
    <row r="52" spans="1:7" ht="15.75" thickBot="1" x14ac:dyDescent="0.3">
      <c r="A52" s="44" t="s">
        <v>291</v>
      </c>
      <c r="B52" s="64">
        <v>45.91</v>
      </c>
      <c r="C52" s="64">
        <v>16.100000000000001</v>
      </c>
      <c r="D52" s="64">
        <v>38.048999999999999</v>
      </c>
      <c r="E52" s="64">
        <v>-84.5</v>
      </c>
      <c r="F52" s="64" t="s">
        <v>245</v>
      </c>
      <c r="G52" s="64" t="s">
        <v>245</v>
      </c>
    </row>
    <row r="53" spans="1:7" ht="15.75" thickBot="1" x14ac:dyDescent="0.3">
      <c r="A53" s="44" t="s">
        <v>292</v>
      </c>
      <c r="B53" s="64">
        <v>50.93</v>
      </c>
      <c r="C53" s="64">
        <v>5.2</v>
      </c>
      <c r="D53" s="64">
        <v>34.749000000000002</v>
      </c>
      <c r="E53" s="64">
        <v>-92.274000000000001</v>
      </c>
      <c r="F53" s="64" t="s">
        <v>245</v>
      </c>
      <c r="G53" s="64" t="s">
        <v>241</v>
      </c>
    </row>
    <row r="54" spans="1:7" ht="15.75" thickBot="1" x14ac:dyDescent="0.3">
      <c r="A54" s="44" t="s">
        <v>293</v>
      </c>
      <c r="B54" s="64">
        <v>12.94</v>
      </c>
      <c r="C54" s="64">
        <v>0</v>
      </c>
      <c r="D54" s="64">
        <v>33.767000000000003</v>
      </c>
      <c r="E54" s="64">
        <v>-118.19199999999999</v>
      </c>
      <c r="F54" s="64" t="s">
        <v>240</v>
      </c>
      <c r="G54" s="64" t="s">
        <v>241</v>
      </c>
    </row>
    <row r="55" spans="1:7" ht="15.75" thickBot="1" x14ac:dyDescent="0.3">
      <c r="A55" s="44" t="s">
        <v>294</v>
      </c>
      <c r="B55" s="64">
        <v>13.15</v>
      </c>
      <c r="C55" s="64">
        <v>0</v>
      </c>
      <c r="D55" s="64">
        <v>34.052999999999997</v>
      </c>
      <c r="E55" s="64">
        <v>-118.245</v>
      </c>
      <c r="F55" s="64" t="s">
        <v>240</v>
      </c>
      <c r="G55" s="64" t="s">
        <v>241</v>
      </c>
    </row>
    <row r="56" spans="1:7" ht="15.75" thickBot="1" x14ac:dyDescent="0.3">
      <c r="A56" s="44" t="s">
        <v>295</v>
      </c>
      <c r="B56" s="64">
        <v>44.54</v>
      </c>
      <c r="C56" s="64">
        <v>16.399999999999999</v>
      </c>
      <c r="D56" s="64">
        <v>38.255000000000003</v>
      </c>
      <c r="E56" s="64">
        <v>-85.766000000000005</v>
      </c>
      <c r="F56" s="64" t="s">
        <v>245</v>
      </c>
      <c r="G56" s="64" t="s">
        <v>245</v>
      </c>
    </row>
    <row r="57" spans="1:7" ht="15.75" thickBot="1" x14ac:dyDescent="0.3">
      <c r="A57" s="44" t="s">
        <v>296</v>
      </c>
      <c r="B57" s="64">
        <v>32.950000000000003</v>
      </c>
      <c r="C57" s="64">
        <v>43.8</v>
      </c>
      <c r="D57" s="64">
        <v>43.042000000000002</v>
      </c>
      <c r="E57" s="64">
        <v>-89.403999999999996</v>
      </c>
      <c r="F57" s="64" t="s">
        <v>245</v>
      </c>
      <c r="G57" s="64" t="s">
        <v>238</v>
      </c>
    </row>
    <row r="58" spans="1:7" ht="15.75" thickBot="1" x14ac:dyDescent="0.3">
      <c r="A58" s="44" t="s">
        <v>297</v>
      </c>
      <c r="B58" s="64">
        <v>54.65</v>
      </c>
      <c r="C58" s="64">
        <v>5.0999999999999996</v>
      </c>
      <c r="D58" s="64">
        <v>35.15</v>
      </c>
      <c r="E58" s="64">
        <v>-90.049000000000007</v>
      </c>
      <c r="F58" s="64" t="s">
        <v>245</v>
      </c>
      <c r="G58" s="64" t="s">
        <v>241</v>
      </c>
    </row>
    <row r="59" spans="1:7" ht="15.75" thickBot="1" x14ac:dyDescent="0.3">
      <c r="A59" s="44" t="s">
        <v>298</v>
      </c>
      <c r="B59" s="64">
        <v>58.53</v>
      </c>
      <c r="C59" s="64">
        <v>0</v>
      </c>
      <c r="D59" s="64">
        <v>25.774999999999999</v>
      </c>
      <c r="E59" s="64">
        <v>-80.197999999999993</v>
      </c>
      <c r="F59" s="64" t="s">
        <v>237</v>
      </c>
      <c r="G59" s="64" t="s">
        <v>241</v>
      </c>
    </row>
    <row r="60" spans="1:7" ht="15.75" thickBot="1" x14ac:dyDescent="0.3">
      <c r="A60" s="44" t="s">
        <v>299</v>
      </c>
      <c r="B60" s="64">
        <v>34.81</v>
      </c>
      <c r="C60" s="64">
        <v>47</v>
      </c>
      <c r="D60" s="64">
        <v>43.042000000000002</v>
      </c>
      <c r="E60" s="64">
        <v>-87.906999999999996</v>
      </c>
      <c r="F60" s="64" t="s">
        <v>245</v>
      </c>
      <c r="G60" s="64" t="s">
        <v>238</v>
      </c>
    </row>
    <row r="61" spans="1:7" ht="15.75" thickBot="1" x14ac:dyDescent="0.3">
      <c r="A61" s="44" t="s">
        <v>300</v>
      </c>
      <c r="B61" s="64">
        <v>29.41</v>
      </c>
      <c r="C61" s="64">
        <v>49.9</v>
      </c>
      <c r="D61" s="64">
        <v>44.978999999999999</v>
      </c>
      <c r="E61" s="64">
        <v>-93.265000000000001</v>
      </c>
      <c r="F61" s="64" t="s">
        <v>245</v>
      </c>
      <c r="G61" s="64" t="s">
        <v>238</v>
      </c>
    </row>
    <row r="62" spans="1:7" ht="15.75" thickBot="1" x14ac:dyDescent="0.3">
      <c r="A62" s="44" t="s">
        <v>301</v>
      </c>
      <c r="B62" s="64">
        <v>66.290000000000006</v>
      </c>
      <c r="C62" s="64">
        <v>0.4</v>
      </c>
      <c r="D62" s="64">
        <v>30.686</v>
      </c>
      <c r="E62" s="64">
        <v>-88.052999999999997</v>
      </c>
      <c r="F62" s="64" t="s">
        <v>245</v>
      </c>
      <c r="G62" s="64" t="s">
        <v>241</v>
      </c>
    </row>
    <row r="63" spans="1:7" ht="15.75" thickBot="1" x14ac:dyDescent="0.3">
      <c r="A63" s="44" t="s">
        <v>302</v>
      </c>
      <c r="B63" s="64">
        <v>54.77</v>
      </c>
      <c r="C63" s="64">
        <v>0.4</v>
      </c>
      <c r="D63" s="64">
        <v>32.380000000000003</v>
      </c>
      <c r="E63" s="64">
        <v>-86.301000000000002</v>
      </c>
      <c r="F63" s="64" t="s">
        <v>245</v>
      </c>
      <c r="G63" s="64" t="s">
        <v>241</v>
      </c>
    </row>
    <row r="64" spans="1:7" ht="15.75" thickBot="1" x14ac:dyDescent="0.3">
      <c r="A64" s="44" t="s">
        <v>303</v>
      </c>
      <c r="B64" s="64">
        <v>101.91</v>
      </c>
      <c r="C64" s="64">
        <v>259.89999999999998</v>
      </c>
      <c r="D64" s="64">
        <v>44.27</v>
      </c>
      <c r="E64" s="64">
        <v>-71.304000000000002</v>
      </c>
      <c r="F64" s="64" t="s">
        <v>237</v>
      </c>
      <c r="G64" s="64" t="s">
        <v>238</v>
      </c>
    </row>
    <row r="65" spans="1:7" ht="15.75" thickBot="1" x14ac:dyDescent="0.3">
      <c r="A65" s="44" t="s">
        <v>304</v>
      </c>
      <c r="B65" s="64">
        <v>48.11</v>
      </c>
      <c r="C65" s="64">
        <v>10.1</v>
      </c>
      <c r="D65" s="64">
        <v>36.167999999999999</v>
      </c>
      <c r="E65" s="64">
        <v>-86.778000000000006</v>
      </c>
      <c r="F65" s="64" t="s">
        <v>245</v>
      </c>
      <c r="G65" s="64" t="s">
        <v>245</v>
      </c>
    </row>
    <row r="66" spans="1:7" ht="15.75" thickBot="1" x14ac:dyDescent="0.3">
      <c r="A66" s="44" t="s">
        <v>305</v>
      </c>
      <c r="B66" s="64">
        <v>64.16</v>
      </c>
      <c r="C66" s="64">
        <v>0.2</v>
      </c>
      <c r="D66" s="64">
        <v>29.954000000000001</v>
      </c>
      <c r="E66" s="64">
        <v>-90.078000000000003</v>
      </c>
      <c r="F66" s="64" t="s">
        <v>245</v>
      </c>
      <c r="G66" s="64" t="s">
        <v>241</v>
      </c>
    </row>
    <row r="67" spans="1:7" ht="15.75" thickBot="1" x14ac:dyDescent="0.3">
      <c r="A67" s="44" t="s">
        <v>306</v>
      </c>
      <c r="B67" s="64">
        <v>49.69</v>
      </c>
      <c r="C67" s="64">
        <v>28.6</v>
      </c>
      <c r="D67" s="64">
        <v>40.781999999999996</v>
      </c>
      <c r="E67" s="64">
        <v>-73.831999999999994</v>
      </c>
      <c r="F67" s="64" t="s">
        <v>237</v>
      </c>
      <c r="G67" s="64" t="s">
        <v>245</v>
      </c>
    </row>
    <row r="68" spans="1:7" ht="15.75" thickBot="1" x14ac:dyDescent="0.3">
      <c r="A68" s="44" t="s">
        <v>307</v>
      </c>
      <c r="B68" s="64">
        <v>46.25</v>
      </c>
      <c r="C68" s="64">
        <v>28.3</v>
      </c>
      <c r="D68" s="64">
        <v>40.731999999999999</v>
      </c>
      <c r="E68" s="64">
        <v>-74.174000000000007</v>
      </c>
      <c r="F68" s="64" t="s">
        <v>237</v>
      </c>
      <c r="G68" s="64" t="s">
        <v>245</v>
      </c>
    </row>
    <row r="69" spans="1:7" ht="15.75" thickBot="1" x14ac:dyDescent="0.3">
      <c r="A69" s="44" t="s">
        <v>308</v>
      </c>
      <c r="B69" s="64">
        <v>45.74</v>
      </c>
      <c r="C69" s="64">
        <v>7.8</v>
      </c>
      <c r="D69" s="64">
        <v>36.847000000000001</v>
      </c>
      <c r="E69" s="64">
        <v>-76.284999999999997</v>
      </c>
      <c r="F69" s="64" t="s">
        <v>237</v>
      </c>
      <c r="G69" s="64" t="s">
        <v>245</v>
      </c>
    </row>
    <row r="70" spans="1:7" ht="15.75" thickBot="1" x14ac:dyDescent="0.3">
      <c r="A70" s="44" t="s">
        <v>309</v>
      </c>
      <c r="B70" s="64">
        <v>35.85</v>
      </c>
      <c r="C70" s="64">
        <v>9.5</v>
      </c>
      <c r="D70" s="64">
        <v>35.472000000000001</v>
      </c>
      <c r="E70" s="64">
        <v>-97.521000000000001</v>
      </c>
      <c r="F70" s="64" t="s">
        <v>240</v>
      </c>
      <c r="G70" s="64" t="s">
        <v>241</v>
      </c>
    </row>
    <row r="71" spans="1:7" ht="15.75" thickBot="1" x14ac:dyDescent="0.3">
      <c r="A71" s="44" t="s">
        <v>310</v>
      </c>
      <c r="B71" s="64">
        <v>50.79</v>
      </c>
      <c r="C71" s="64">
        <v>16.7</v>
      </c>
      <c r="D71" s="64">
        <v>47.039000000000001</v>
      </c>
      <c r="E71" s="64">
        <v>-122.89100000000001</v>
      </c>
      <c r="F71" s="64" t="s">
        <v>240</v>
      </c>
      <c r="G71" s="64" t="s">
        <v>238</v>
      </c>
    </row>
    <row r="72" spans="1:7" ht="15.75" thickBot="1" x14ac:dyDescent="0.3">
      <c r="A72" s="44" t="s">
        <v>311</v>
      </c>
      <c r="B72" s="64">
        <v>30.22</v>
      </c>
      <c r="C72" s="64">
        <v>30.1</v>
      </c>
      <c r="D72" s="64">
        <v>41.261000000000003</v>
      </c>
      <c r="E72" s="64">
        <v>-95.941000000000003</v>
      </c>
      <c r="F72" s="64" t="s">
        <v>245</v>
      </c>
      <c r="G72" s="64" t="s">
        <v>238</v>
      </c>
    </row>
    <row r="73" spans="1:7" ht="15.75" thickBot="1" x14ac:dyDescent="0.3">
      <c r="A73" s="44" t="s">
        <v>312</v>
      </c>
      <c r="B73" s="64">
        <v>42.05</v>
      </c>
      <c r="C73" s="64">
        <v>20.8</v>
      </c>
      <c r="D73" s="64">
        <v>39.951999999999998</v>
      </c>
      <c r="E73" s="64">
        <v>-75.162000000000006</v>
      </c>
      <c r="F73" s="64" t="s">
        <v>237</v>
      </c>
      <c r="G73" s="64" t="s">
        <v>245</v>
      </c>
    </row>
    <row r="74" spans="1:7" ht="15.75" thickBot="1" x14ac:dyDescent="0.3">
      <c r="A74" s="44" t="s">
        <v>313</v>
      </c>
      <c r="B74" s="64">
        <v>8.2899999999999991</v>
      </c>
      <c r="C74" s="64">
        <v>0</v>
      </c>
      <c r="D74" s="64">
        <v>33.448</v>
      </c>
      <c r="E74" s="64">
        <v>-112.07599999999999</v>
      </c>
      <c r="F74" s="64" t="s">
        <v>240</v>
      </c>
      <c r="G74" s="64" t="s">
        <v>241</v>
      </c>
    </row>
    <row r="75" spans="1:7" ht="15.75" thickBot="1" x14ac:dyDescent="0.3">
      <c r="A75" s="44" t="s">
        <v>314</v>
      </c>
      <c r="B75" s="64">
        <v>37.85</v>
      </c>
      <c r="C75" s="64">
        <v>43.6</v>
      </c>
      <c r="D75" s="64">
        <v>40.438000000000002</v>
      </c>
      <c r="E75" s="64">
        <v>-79.997</v>
      </c>
      <c r="F75" s="64" t="s">
        <v>237</v>
      </c>
      <c r="G75" s="64" t="s">
        <v>245</v>
      </c>
    </row>
    <row r="76" spans="1:7" ht="15.75" thickBot="1" x14ac:dyDescent="0.3">
      <c r="A76" s="44" t="s">
        <v>315</v>
      </c>
      <c r="B76" s="64">
        <v>45.83</v>
      </c>
      <c r="C76" s="64">
        <v>70.400000000000006</v>
      </c>
      <c r="D76" s="64">
        <v>43.658999999999999</v>
      </c>
      <c r="E76" s="64">
        <v>-70.257000000000005</v>
      </c>
      <c r="F76" s="64" t="s">
        <v>237</v>
      </c>
      <c r="G76" s="64" t="s">
        <v>238</v>
      </c>
    </row>
    <row r="77" spans="1:7" ht="15.75" thickBot="1" x14ac:dyDescent="0.3">
      <c r="A77" s="44" t="s">
        <v>316</v>
      </c>
      <c r="B77" s="64">
        <v>37.07</v>
      </c>
      <c r="C77" s="64">
        <v>6.5</v>
      </c>
      <c r="D77" s="64">
        <v>45.512</v>
      </c>
      <c r="E77" s="64">
        <v>-122.676</v>
      </c>
      <c r="F77" s="64" t="s">
        <v>240</v>
      </c>
      <c r="G77" s="64" t="s">
        <v>238</v>
      </c>
    </row>
    <row r="78" spans="1:7" ht="15.75" thickBot="1" x14ac:dyDescent="0.3">
      <c r="A78" s="44" t="s">
        <v>317</v>
      </c>
      <c r="B78" s="64">
        <v>46.45</v>
      </c>
      <c r="C78" s="64">
        <v>36</v>
      </c>
      <c r="D78" s="64">
        <v>41.823999999999998</v>
      </c>
      <c r="E78" s="64">
        <v>-71.412000000000006</v>
      </c>
      <c r="F78" s="64" t="s">
        <v>237</v>
      </c>
      <c r="G78" s="64" t="s">
        <v>238</v>
      </c>
    </row>
    <row r="79" spans="1:7" ht="15.75" thickBot="1" x14ac:dyDescent="0.3">
      <c r="A79" s="44" t="s">
        <v>318</v>
      </c>
      <c r="B79" s="64">
        <v>43.05</v>
      </c>
      <c r="C79" s="64">
        <v>7.5</v>
      </c>
      <c r="D79" s="64">
        <v>35.786000000000001</v>
      </c>
      <c r="E79" s="64">
        <v>-78.643000000000001</v>
      </c>
      <c r="F79" s="64" t="s">
        <v>237</v>
      </c>
      <c r="G79" s="64" t="s">
        <v>245</v>
      </c>
    </row>
    <row r="80" spans="1:7" ht="15.75" thickBot="1" x14ac:dyDescent="0.3">
      <c r="A80" s="44" t="s">
        <v>319</v>
      </c>
      <c r="B80" s="64">
        <v>7.48</v>
      </c>
      <c r="C80" s="64">
        <v>24.3</v>
      </c>
      <c r="D80" s="64">
        <v>39.527000000000001</v>
      </c>
      <c r="E80" s="64">
        <v>-119.813</v>
      </c>
      <c r="F80" s="64" t="s">
        <v>240</v>
      </c>
      <c r="G80" s="64" t="s">
        <v>245</v>
      </c>
    </row>
    <row r="81" spans="1:7" ht="15.75" thickBot="1" x14ac:dyDescent="0.3">
      <c r="A81" s="44" t="s">
        <v>320</v>
      </c>
      <c r="B81" s="64">
        <v>43.91</v>
      </c>
      <c r="C81" s="64">
        <v>13.8</v>
      </c>
      <c r="D81" s="64">
        <v>37.540999999999997</v>
      </c>
      <c r="E81" s="64">
        <v>-77.433999999999997</v>
      </c>
      <c r="F81" s="64" t="s">
        <v>237</v>
      </c>
      <c r="G81" s="64" t="s">
        <v>245</v>
      </c>
    </row>
    <row r="82" spans="1:7" ht="15.75" thickBot="1" x14ac:dyDescent="0.3">
      <c r="A82" s="44" t="s">
        <v>321</v>
      </c>
      <c r="B82" s="64">
        <v>13.34</v>
      </c>
      <c r="C82" s="64">
        <v>11.7</v>
      </c>
      <c r="D82" s="64">
        <v>33.395000000000003</v>
      </c>
      <c r="E82" s="64">
        <v>-104.523</v>
      </c>
      <c r="F82" s="64" t="s">
        <v>240</v>
      </c>
      <c r="G82" s="64" t="s">
        <v>241</v>
      </c>
    </row>
    <row r="83" spans="1:7" ht="15.75" thickBot="1" x14ac:dyDescent="0.3">
      <c r="A83" s="44" t="s">
        <v>322</v>
      </c>
      <c r="B83" s="64">
        <v>17.93</v>
      </c>
      <c r="C83" s="64">
        <v>0</v>
      </c>
      <c r="D83" s="64">
        <v>38.448999999999998</v>
      </c>
      <c r="E83" s="64">
        <v>-121.34399999999999</v>
      </c>
      <c r="F83" s="64" t="s">
        <v>240</v>
      </c>
      <c r="G83" s="64" t="s">
        <v>245</v>
      </c>
    </row>
    <row r="84" spans="1:7" ht="15.75" thickBot="1" x14ac:dyDescent="0.3">
      <c r="A84" s="44" t="s">
        <v>323</v>
      </c>
      <c r="B84" s="64">
        <v>16.5</v>
      </c>
      <c r="C84" s="64">
        <v>58.7</v>
      </c>
      <c r="D84" s="64">
        <v>40.76</v>
      </c>
      <c r="E84" s="64">
        <v>-111.88800000000001</v>
      </c>
      <c r="F84" s="64" t="s">
        <v>240</v>
      </c>
      <c r="G84" s="64" t="s">
        <v>245</v>
      </c>
    </row>
    <row r="85" spans="1:7" ht="15.75" thickBot="1" x14ac:dyDescent="0.3">
      <c r="A85" s="44" t="s">
        <v>324</v>
      </c>
      <c r="B85" s="64">
        <v>32.92</v>
      </c>
      <c r="C85" s="64">
        <v>0.7</v>
      </c>
      <c r="D85" s="64">
        <v>29.425000000000001</v>
      </c>
      <c r="E85" s="64">
        <v>-98.495000000000005</v>
      </c>
      <c r="F85" s="64" t="s">
        <v>240</v>
      </c>
      <c r="G85" s="64" t="s">
        <v>241</v>
      </c>
    </row>
    <row r="86" spans="1:7" ht="15.75" thickBot="1" x14ac:dyDescent="0.3">
      <c r="A86" s="44" t="s">
        <v>325</v>
      </c>
      <c r="B86" s="64">
        <v>10.77</v>
      </c>
      <c r="C86" s="64">
        <v>0</v>
      </c>
      <c r="D86" s="64">
        <v>32.716000000000001</v>
      </c>
      <c r="E86" s="64">
        <v>-117.16200000000001</v>
      </c>
      <c r="F86" s="64" t="s">
        <v>240</v>
      </c>
      <c r="G86" s="64" t="s">
        <v>241</v>
      </c>
    </row>
    <row r="87" spans="1:7" ht="15.75" thickBot="1" x14ac:dyDescent="0.3">
      <c r="A87" s="44" t="s">
        <v>326</v>
      </c>
      <c r="B87" s="64">
        <v>20.11</v>
      </c>
      <c r="C87" s="64">
        <v>0</v>
      </c>
      <c r="D87" s="64">
        <v>37.777000000000001</v>
      </c>
      <c r="E87" s="64">
        <v>-122.42</v>
      </c>
      <c r="F87" s="64" t="s">
        <v>240</v>
      </c>
      <c r="G87" s="64" t="s">
        <v>245</v>
      </c>
    </row>
    <row r="88" spans="1:7" ht="15.75" thickBot="1" x14ac:dyDescent="0.3">
      <c r="A88" s="44" t="s">
        <v>327</v>
      </c>
      <c r="B88" s="64">
        <v>49.58</v>
      </c>
      <c r="C88" s="64">
        <v>0.4</v>
      </c>
      <c r="D88" s="64">
        <v>32.081000000000003</v>
      </c>
      <c r="E88" s="64">
        <v>-81.090999999999994</v>
      </c>
      <c r="F88" s="64" t="s">
        <v>237</v>
      </c>
      <c r="G88" s="64" t="s">
        <v>241</v>
      </c>
    </row>
    <row r="89" spans="1:7" ht="15.75" thickBot="1" x14ac:dyDescent="0.3">
      <c r="A89" s="44" t="s">
        <v>328</v>
      </c>
      <c r="B89" s="64">
        <v>24.69</v>
      </c>
      <c r="C89" s="64">
        <v>41.2</v>
      </c>
      <c r="D89" s="64">
        <v>43.545000000000002</v>
      </c>
      <c r="E89" s="64">
        <v>-96.730999999999995</v>
      </c>
      <c r="F89" s="64" t="s">
        <v>245</v>
      </c>
      <c r="G89" s="64" t="s">
        <v>238</v>
      </c>
    </row>
    <row r="90" spans="1:7" ht="15.75" thickBot="1" x14ac:dyDescent="0.3">
      <c r="A90" s="44" t="s">
        <v>329</v>
      </c>
      <c r="B90" s="64">
        <v>16.670000000000002</v>
      </c>
      <c r="C90" s="64">
        <v>48.6</v>
      </c>
      <c r="D90" s="64">
        <v>47.656999999999996</v>
      </c>
      <c r="E90" s="64">
        <v>-117.41200000000001</v>
      </c>
      <c r="F90" s="64" t="s">
        <v>240</v>
      </c>
      <c r="G90" s="64" t="s">
        <v>238</v>
      </c>
    </row>
    <row r="91" spans="1:7" ht="15.75" thickBot="1" x14ac:dyDescent="0.3">
      <c r="A91" s="44" t="s">
        <v>330</v>
      </c>
      <c r="B91" s="64">
        <v>35.56</v>
      </c>
      <c r="C91" s="64">
        <v>23.2</v>
      </c>
      <c r="D91" s="64">
        <v>39.801000000000002</v>
      </c>
      <c r="E91" s="64">
        <v>-89.644000000000005</v>
      </c>
      <c r="F91" s="64" t="s">
        <v>245</v>
      </c>
      <c r="G91" s="64" t="s">
        <v>245</v>
      </c>
    </row>
    <row r="92" spans="1:7" ht="15.75" thickBot="1" x14ac:dyDescent="0.3">
      <c r="A92" s="44" t="s">
        <v>331</v>
      </c>
      <c r="B92" s="64">
        <v>38.75</v>
      </c>
      <c r="C92" s="64">
        <v>19.600000000000001</v>
      </c>
      <c r="D92" s="64">
        <v>38.628</v>
      </c>
      <c r="E92" s="64">
        <v>-90.2</v>
      </c>
      <c r="F92" s="64" t="s">
        <v>245</v>
      </c>
      <c r="G92" s="64" t="s">
        <v>245</v>
      </c>
    </row>
    <row r="93" spans="1:7" ht="15.75" thickBot="1" x14ac:dyDescent="0.3">
      <c r="A93" s="44" t="s">
        <v>332</v>
      </c>
      <c r="B93" s="64">
        <v>44.77</v>
      </c>
      <c r="C93" s="64">
        <v>0</v>
      </c>
      <c r="D93" s="64">
        <v>27.946999999999999</v>
      </c>
      <c r="E93" s="64">
        <v>-82.459000000000003</v>
      </c>
      <c r="F93" s="64" t="s">
        <v>237</v>
      </c>
      <c r="G93" s="64" t="s">
        <v>241</v>
      </c>
    </row>
    <row r="94" spans="1:7" ht="15.75" thickBot="1" x14ac:dyDescent="0.3">
      <c r="A94" s="44" t="s">
        <v>333</v>
      </c>
      <c r="B94" s="64">
        <v>12.17</v>
      </c>
      <c r="C94" s="64">
        <v>1.2</v>
      </c>
      <c r="D94" s="64">
        <v>32.222000000000001</v>
      </c>
      <c r="E94" s="64">
        <v>-110.97</v>
      </c>
      <c r="F94" s="64" t="s">
        <v>240</v>
      </c>
      <c r="G94" s="64" t="s">
        <v>241</v>
      </c>
    </row>
    <row r="95" spans="1:7" ht="15.75" thickBot="1" x14ac:dyDescent="0.3">
      <c r="A95" s="44" t="s">
        <v>334</v>
      </c>
      <c r="B95" s="64">
        <v>42.42</v>
      </c>
      <c r="C95" s="64">
        <v>10.199999999999999</v>
      </c>
      <c r="D95" s="64">
        <v>36.15</v>
      </c>
      <c r="E95" s="64">
        <v>-95.992999999999995</v>
      </c>
      <c r="F95" s="64" t="s">
        <v>245</v>
      </c>
      <c r="G95" s="64" t="s">
        <v>245</v>
      </c>
    </row>
    <row r="96" spans="1:7" ht="15.75" thickBot="1" x14ac:dyDescent="0.3">
      <c r="A96" s="44" t="s">
        <v>335</v>
      </c>
      <c r="B96" s="64">
        <v>51.93</v>
      </c>
      <c r="C96" s="64">
        <v>0</v>
      </c>
      <c r="D96" s="64">
        <v>27.638999999999999</v>
      </c>
      <c r="E96" s="64">
        <v>-80.394000000000005</v>
      </c>
      <c r="F96" s="64" t="s">
        <v>237</v>
      </c>
      <c r="G96" s="64" t="s">
        <v>241</v>
      </c>
    </row>
    <row r="97" spans="1:7" ht="15.75" thickBot="1" x14ac:dyDescent="0.3">
      <c r="A97" s="44" t="s">
        <v>336</v>
      </c>
      <c r="B97" s="64">
        <v>39.35</v>
      </c>
      <c r="C97" s="64">
        <v>17.100000000000001</v>
      </c>
      <c r="D97" s="64">
        <v>38.89</v>
      </c>
      <c r="E97" s="64">
        <v>-77.031999999999996</v>
      </c>
      <c r="F97" s="64" t="s">
        <v>237</v>
      </c>
      <c r="G97" s="64" t="s">
        <v>245</v>
      </c>
    </row>
    <row r="98" spans="1:7" ht="15.75" thickBot="1" x14ac:dyDescent="0.3">
      <c r="A98" s="44" t="s">
        <v>337</v>
      </c>
      <c r="B98" s="64">
        <v>30.38</v>
      </c>
      <c r="C98" s="64">
        <v>15.9</v>
      </c>
      <c r="D98" s="64">
        <v>37.686999999999998</v>
      </c>
      <c r="E98" s="64">
        <v>-97.335999999999999</v>
      </c>
      <c r="F98" s="64" t="s">
        <v>245</v>
      </c>
      <c r="G98" s="64" t="s">
        <v>245</v>
      </c>
    </row>
    <row r="99" spans="1:7" ht="15.75" thickBot="1" x14ac:dyDescent="0.3">
      <c r="A99" s="44" t="s">
        <v>338</v>
      </c>
      <c r="B99" s="64">
        <v>42.81</v>
      </c>
      <c r="C99" s="64">
        <v>21.1</v>
      </c>
      <c r="D99" s="64">
        <v>53.05</v>
      </c>
      <c r="E99" s="64">
        <v>8.6460000000000008</v>
      </c>
      <c r="F99" s="64" t="s">
        <v>237</v>
      </c>
      <c r="G99" s="64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L11" sqref="L11"/>
    </sheetView>
  </sheetViews>
  <sheetFormatPr defaultColWidth="8.7109375" defaultRowHeight="15.75" x14ac:dyDescent="0.25"/>
  <cols>
    <col min="1" max="4" width="8.7109375" style="34"/>
    <col min="5" max="5" width="12" style="34" customWidth="1"/>
    <col min="6" max="6" width="23.28515625" style="138" customWidth="1"/>
    <col min="7" max="7" width="19.7109375" style="138" customWidth="1"/>
    <col min="8" max="16384" width="8.7109375" style="34"/>
  </cols>
  <sheetData>
    <row r="1" spans="1:7" ht="32.25" thickBot="1" x14ac:dyDescent="0.3">
      <c r="F1" s="139" t="s">
        <v>887</v>
      </c>
      <c r="G1" s="139" t="s">
        <v>887</v>
      </c>
    </row>
    <row r="2" spans="1:7" x14ac:dyDescent="0.25">
      <c r="A2" s="69"/>
      <c r="B2" s="70" t="s">
        <v>339</v>
      </c>
      <c r="C2" s="70" t="s">
        <v>160</v>
      </c>
      <c r="D2" s="70" t="s">
        <v>340</v>
      </c>
      <c r="E2" s="71" t="s">
        <v>341</v>
      </c>
      <c r="F2" s="137" t="s">
        <v>885</v>
      </c>
      <c r="G2" s="137" t="s">
        <v>886</v>
      </c>
    </row>
    <row r="3" spans="1:7" x14ac:dyDescent="0.25">
      <c r="A3" s="72">
        <v>1900</v>
      </c>
      <c r="E3" s="73"/>
    </row>
    <row r="4" spans="1:7" x14ac:dyDescent="0.25">
      <c r="A4" s="74"/>
      <c r="B4" s="75" t="s">
        <v>342</v>
      </c>
      <c r="C4" s="75" t="s">
        <v>343</v>
      </c>
      <c r="D4" s="76">
        <v>42.35866</v>
      </c>
      <c r="E4" s="77">
        <v>-71.056700000000006</v>
      </c>
      <c r="F4" s="138">
        <v>-5672072.31568579</v>
      </c>
      <c r="G4" s="138">
        <v>5431359.6122174701</v>
      </c>
    </row>
    <row r="5" spans="1:7" x14ac:dyDescent="0.25">
      <c r="A5" s="74"/>
      <c r="B5" s="75" t="s">
        <v>344</v>
      </c>
      <c r="C5" s="75" t="s">
        <v>345</v>
      </c>
      <c r="D5" s="76">
        <v>40.692450000000001</v>
      </c>
      <c r="E5" s="77">
        <v>-73.990399999999994</v>
      </c>
      <c r="F5" s="138">
        <v>-5988862.7676855596</v>
      </c>
      <c r="G5" s="138">
        <v>5321796.3899245895</v>
      </c>
    </row>
    <row r="6" spans="1:7" x14ac:dyDescent="0.25">
      <c r="A6" s="74"/>
      <c r="B6" s="75" t="s">
        <v>346</v>
      </c>
      <c r="C6" s="75" t="s">
        <v>347</v>
      </c>
      <c r="D6" s="76">
        <v>41.884250000000002</v>
      </c>
      <c r="E6" s="77">
        <v>-87.632400000000004</v>
      </c>
      <c r="F6" s="138">
        <v>-6621765.9871533504</v>
      </c>
      <c r="G6" s="138">
        <v>5903381.4826320102</v>
      </c>
    </row>
    <row r="7" spans="1:7" x14ac:dyDescent="0.25">
      <c r="A7" s="74"/>
      <c r="B7" s="75" t="s">
        <v>348</v>
      </c>
      <c r="C7" s="75" t="s">
        <v>349</v>
      </c>
      <c r="D7" s="76">
        <v>39.107129999999998</v>
      </c>
      <c r="E7" s="77">
        <v>-84.504099999999994</v>
      </c>
      <c r="F7" s="138">
        <v>-6733335.5224906998</v>
      </c>
      <c r="G7" s="138">
        <v>5461898.1484953398</v>
      </c>
    </row>
    <row r="8" spans="1:7" x14ac:dyDescent="0.25">
      <c r="A8" s="74"/>
      <c r="B8" s="75" t="s">
        <v>195</v>
      </c>
      <c r="C8" s="75" t="s">
        <v>345</v>
      </c>
      <c r="D8" s="76">
        <v>40.781999999999996</v>
      </c>
      <c r="E8" s="77">
        <v>-73.831699999999998</v>
      </c>
      <c r="F8" s="138">
        <v>-5971781.1665434102</v>
      </c>
      <c r="G8" s="138">
        <v>5327671.7506526299</v>
      </c>
    </row>
    <row r="9" spans="1:7" x14ac:dyDescent="0.25">
      <c r="A9" s="74"/>
      <c r="B9" s="75" t="s">
        <v>350</v>
      </c>
      <c r="C9" s="75" t="s">
        <v>351</v>
      </c>
      <c r="D9" s="76">
        <v>39.952280000000002</v>
      </c>
      <c r="E9" s="77">
        <v>-75.162499999999994</v>
      </c>
      <c r="F9" s="138">
        <v>-6121409.11282619</v>
      </c>
      <c r="G9" s="138">
        <v>5269164.1441798601</v>
      </c>
    </row>
    <row r="10" spans="1:7" x14ac:dyDescent="0.25">
      <c r="A10" s="74"/>
      <c r="B10" s="75" t="s">
        <v>352</v>
      </c>
      <c r="C10" s="75" t="s">
        <v>351</v>
      </c>
      <c r="D10" s="76">
        <v>40.438339999999997</v>
      </c>
      <c r="E10" s="77">
        <v>-79.997500000000002</v>
      </c>
      <c r="F10" s="138">
        <v>-6365150.9709125701</v>
      </c>
      <c r="G10" s="138">
        <v>5471373.5983296996</v>
      </c>
    </row>
    <row r="11" spans="1:7" x14ac:dyDescent="0.25">
      <c r="A11" s="74"/>
      <c r="B11" s="75" t="s">
        <v>353</v>
      </c>
      <c r="C11" s="75" t="s">
        <v>354</v>
      </c>
      <c r="D11" s="76">
        <v>38.627749999999999</v>
      </c>
      <c r="E11" s="77">
        <v>-90.199600000000004</v>
      </c>
      <c r="F11" s="138">
        <v>-7068500.7069312502</v>
      </c>
      <c r="G11" s="138">
        <v>5610545.9236321999</v>
      </c>
    </row>
    <row r="12" spans="1:7" x14ac:dyDescent="0.25">
      <c r="A12" s="72">
        <v>1920</v>
      </c>
      <c r="E12" s="73"/>
    </row>
    <row r="13" spans="1:7" x14ac:dyDescent="0.25">
      <c r="A13" s="74"/>
      <c r="B13" s="75" t="s">
        <v>342</v>
      </c>
      <c r="C13" s="75" t="s">
        <v>343</v>
      </c>
      <c r="D13" s="76">
        <v>42.35866</v>
      </c>
      <c r="E13" s="77">
        <v>-71.056700000000006</v>
      </c>
      <c r="F13" s="138">
        <v>-5672072.31568579</v>
      </c>
      <c r="G13" s="138">
        <v>5431359.6122174701</v>
      </c>
    </row>
    <row r="14" spans="1:7" x14ac:dyDescent="0.25">
      <c r="A14" s="74"/>
      <c r="B14" s="75" t="s">
        <v>342</v>
      </c>
      <c r="C14" s="75" t="s">
        <v>343</v>
      </c>
      <c r="D14" s="76">
        <v>42.35866</v>
      </c>
      <c r="E14" s="77">
        <v>-71.056700000000006</v>
      </c>
      <c r="F14" s="138">
        <v>-5672072.31568579</v>
      </c>
      <c r="G14" s="138">
        <v>5431359.6122174701</v>
      </c>
    </row>
    <row r="15" spans="1:7" x14ac:dyDescent="0.25">
      <c r="A15" s="74"/>
      <c r="B15" s="75" t="s">
        <v>344</v>
      </c>
      <c r="C15" s="75" t="s">
        <v>345</v>
      </c>
      <c r="D15" s="76">
        <v>40.692450000000001</v>
      </c>
      <c r="E15" s="77">
        <v>-73.990399999999994</v>
      </c>
      <c r="F15" s="138">
        <v>-5988862.7676855596</v>
      </c>
      <c r="G15" s="138">
        <v>5321796.3899245895</v>
      </c>
    </row>
    <row r="16" spans="1:7" x14ac:dyDescent="0.25">
      <c r="A16" s="74"/>
      <c r="B16" s="75" t="s">
        <v>346</v>
      </c>
      <c r="C16" s="75" t="s">
        <v>347</v>
      </c>
      <c r="D16" s="76">
        <v>41.884250000000002</v>
      </c>
      <c r="E16" s="77">
        <v>-87.632400000000004</v>
      </c>
      <c r="F16" s="138">
        <v>-6621765.9871533504</v>
      </c>
      <c r="G16" s="138">
        <v>5903381.4826320102</v>
      </c>
    </row>
    <row r="17" spans="1:7" x14ac:dyDescent="0.25">
      <c r="A17" s="74"/>
      <c r="B17" s="75" t="s">
        <v>346</v>
      </c>
      <c r="C17" s="75" t="s">
        <v>347</v>
      </c>
      <c r="D17" s="76">
        <v>41.884250000000002</v>
      </c>
      <c r="E17" s="77">
        <v>-87.632400000000004</v>
      </c>
      <c r="F17" s="138">
        <v>-6621765.9871533504</v>
      </c>
      <c r="G17" s="138">
        <v>5903381.4826320102</v>
      </c>
    </row>
    <row r="18" spans="1:7" x14ac:dyDescent="0.25">
      <c r="A18" s="74"/>
      <c r="B18" s="75" t="s">
        <v>348</v>
      </c>
      <c r="C18" s="75" t="s">
        <v>349</v>
      </c>
      <c r="D18" s="76">
        <v>39.107129999999998</v>
      </c>
      <c r="E18" s="77">
        <v>-84.504099999999994</v>
      </c>
      <c r="F18" s="138">
        <v>-6733335.5224906998</v>
      </c>
      <c r="G18" s="138">
        <v>5461898.1484953398</v>
      </c>
    </row>
    <row r="19" spans="1:7" x14ac:dyDescent="0.25">
      <c r="A19" s="74"/>
      <c r="B19" s="75" t="s">
        <v>355</v>
      </c>
      <c r="C19" s="75" t="s">
        <v>349</v>
      </c>
      <c r="D19" s="76">
        <v>41.504750000000001</v>
      </c>
      <c r="E19" s="77">
        <v>-81.690700000000007</v>
      </c>
      <c r="F19" s="138">
        <v>-6361296.23648596</v>
      </c>
      <c r="G19" s="138">
        <v>5650582.7120533101</v>
      </c>
    </row>
    <row r="20" spans="1:7" x14ac:dyDescent="0.25">
      <c r="A20" s="74"/>
      <c r="B20" s="75" t="s">
        <v>356</v>
      </c>
      <c r="C20" s="75" t="s">
        <v>357</v>
      </c>
      <c r="D20" s="76">
        <v>42.331679999999999</v>
      </c>
      <c r="E20" s="77">
        <v>-83.048000000000002</v>
      </c>
      <c r="F20" s="138">
        <v>-6353822.2018344495</v>
      </c>
      <c r="G20" s="138">
        <v>5791801.4879990602</v>
      </c>
    </row>
    <row r="21" spans="1:7" x14ac:dyDescent="0.25">
      <c r="A21" s="74"/>
      <c r="B21" s="75" t="s">
        <v>195</v>
      </c>
      <c r="C21" s="75" t="s">
        <v>345</v>
      </c>
      <c r="D21" s="76">
        <v>40.781999999999996</v>
      </c>
      <c r="E21" s="77">
        <v>-73.831699999999998</v>
      </c>
      <c r="F21" s="138">
        <v>-5971781.1665434102</v>
      </c>
      <c r="G21" s="138">
        <v>5327671.7506526299</v>
      </c>
    </row>
    <row r="22" spans="1:7" x14ac:dyDescent="0.25">
      <c r="A22" s="74"/>
      <c r="B22" s="75" t="s">
        <v>195</v>
      </c>
      <c r="C22" s="75" t="s">
        <v>345</v>
      </c>
      <c r="D22" s="76">
        <v>40.781999999999996</v>
      </c>
      <c r="E22" s="77">
        <v>-73.831699999999998</v>
      </c>
      <c r="F22" s="138">
        <v>-5971781.1665434102</v>
      </c>
      <c r="G22" s="138">
        <v>5327671.7506526299</v>
      </c>
    </row>
    <row r="23" spans="1:7" x14ac:dyDescent="0.25">
      <c r="A23" s="74"/>
      <c r="B23" s="75" t="s">
        <v>350</v>
      </c>
      <c r="C23" s="75" t="s">
        <v>351</v>
      </c>
      <c r="D23" s="76">
        <v>39.952280000000002</v>
      </c>
      <c r="E23" s="77">
        <v>-75.162499999999994</v>
      </c>
      <c r="F23" s="138">
        <v>-6121409.11282619</v>
      </c>
      <c r="G23" s="138">
        <v>5269164.1441798601</v>
      </c>
    </row>
    <row r="24" spans="1:7" x14ac:dyDescent="0.25">
      <c r="A24" s="74"/>
      <c r="B24" s="75" t="s">
        <v>350</v>
      </c>
      <c r="C24" s="75" t="s">
        <v>351</v>
      </c>
      <c r="D24" s="76">
        <v>39.952280000000002</v>
      </c>
      <c r="E24" s="77">
        <v>-75.162499999999994</v>
      </c>
      <c r="F24" s="138">
        <v>-6121409.11282619</v>
      </c>
      <c r="G24" s="138">
        <v>5269164.1441798601</v>
      </c>
    </row>
    <row r="25" spans="1:7" x14ac:dyDescent="0.25">
      <c r="A25" s="74"/>
      <c r="B25" s="75" t="s">
        <v>352</v>
      </c>
      <c r="C25" s="75" t="s">
        <v>351</v>
      </c>
      <c r="D25" s="76">
        <v>40.438339999999997</v>
      </c>
      <c r="E25" s="77">
        <v>-79.997500000000002</v>
      </c>
      <c r="F25" s="138">
        <v>-6365150.9709125701</v>
      </c>
      <c r="G25" s="138">
        <v>5471373.5983296996</v>
      </c>
    </row>
    <row r="26" spans="1:7" x14ac:dyDescent="0.25">
      <c r="A26" s="74"/>
      <c r="B26" s="75" t="s">
        <v>353</v>
      </c>
      <c r="C26" s="75" t="s">
        <v>354</v>
      </c>
      <c r="D26" s="76">
        <v>38.627749999999999</v>
      </c>
      <c r="E26" s="77">
        <v>-90.199600000000004</v>
      </c>
      <c r="F26" s="138">
        <v>-7068500.7069312502</v>
      </c>
      <c r="G26" s="138">
        <v>5610545.9236321999</v>
      </c>
    </row>
    <row r="27" spans="1:7" x14ac:dyDescent="0.25">
      <c r="A27" s="74"/>
      <c r="B27" s="75" t="s">
        <v>353</v>
      </c>
      <c r="C27" s="75" t="s">
        <v>354</v>
      </c>
      <c r="D27" s="76">
        <v>38.627749999999999</v>
      </c>
      <c r="E27" s="77">
        <v>-90.199600000000004</v>
      </c>
      <c r="F27" s="138">
        <v>-7068500.7069312502</v>
      </c>
      <c r="G27" s="138">
        <v>5610545.9236321999</v>
      </c>
    </row>
    <row r="28" spans="1:7" x14ac:dyDescent="0.25">
      <c r="A28" s="74"/>
      <c r="B28" s="75" t="s">
        <v>210</v>
      </c>
      <c r="C28" s="75" t="s">
        <v>358</v>
      </c>
      <c r="D28" s="76">
        <v>38.890369999999997</v>
      </c>
      <c r="E28" s="77">
        <v>-77.031999999999996</v>
      </c>
      <c r="F28" s="138">
        <v>-6322856.0058489004</v>
      </c>
      <c r="G28" s="138">
        <v>5198598.3053356502</v>
      </c>
    </row>
    <row r="29" spans="1:7" x14ac:dyDescent="0.25">
      <c r="A29" s="72">
        <v>1940</v>
      </c>
      <c r="E29" s="73"/>
    </row>
    <row r="30" spans="1:7" x14ac:dyDescent="0.25">
      <c r="A30" s="74"/>
      <c r="B30" s="75" t="s">
        <v>342</v>
      </c>
      <c r="C30" s="75" t="s">
        <v>343</v>
      </c>
      <c r="D30" s="76">
        <v>42.35866</v>
      </c>
      <c r="E30" s="77">
        <v>-71.056700000000006</v>
      </c>
      <c r="F30" s="138">
        <v>-5672072.31568579</v>
      </c>
      <c r="G30" s="138">
        <v>5431359.6122174701</v>
      </c>
    </row>
    <row r="31" spans="1:7" x14ac:dyDescent="0.25">
      <c r="A31" s="74"/>
      <c r="B31" s="75" t="s">
        <v>342</v>
      </c>
      <c r="C31" s="75" t="s">
        <v>343</v>
      </c>
      <c r="D31" s="76">
        <v>42.35866</v>
      </c>
      <c r="E31" s="77">
        <v>-71.056700000000006</v>
      </c>
      <c r="F31" s="138">
        <v>-5672072.31568579</v>
      </c>
      <c r="G31" s="138">
        <v>5431359.6122174701</v>
      </c>
    </row>
    <row r="32" spans="1:7" x14ac:dyDescent="0.25">
      <c r="A32" s="74"/>
      <c r="B32" s="75" t="s">
        <v>344</v>
      </c>
      <c r="C32" s="75" t="s">
        <v>345</v>
      </c>
      <c r="D32" s="76">
        <v>40.692450000000001</v>
      </c>
      <c r="E32" s="77">
        <v>-73.990399999999994</v>
      </c>
      <c r="F32" s="138">
        <v>-5988862.7676855596</v>
      </c>
      <c r="G32" s="138">
        <v>5321796.3899245895</v>
      </c>
    </row>
    <row r="33" spans="1:7" x14ac:dyDescent="0.25">
      <c r="A33" s="74"/>
      <c r="B33" s="75" t="s">
        <v>346</v>
      </c>
      <c r="C33" s="75" t="s">
        <v>347</v>
      </c>
      <c r="D33" s="76">
        <v>41.884250000000002</v>
      </c>
      <c r="E33" s="77">
        <v>-87.632400000000004</v>
      </c>
      <c r="F33" s="138">
        <v>-6621765.9871533504</v>
      </c>
      <c r="G33" s="138">
        <v>5903381.4826320102</v>
      </c>
    </row>
    <row r="34" spans="1:7" x14ac:dyDescent="0.25">
      <c r="A34" s="74"/>
      <c r="B34" s="75" t="s">
        <v>346</v>
      </c>
      <c r="C34" s="75" t="s">
        <v>347</v>
      </c>
      <c r="D34" s="76">
        <v>41.884250000000002</v>
      </c>
      <c r="E34" s="77">
        <v>-87.632400000000004</v>
      </c>
      <c r="F34" s="138">
        <v>-6621765.9871533504</v>
      </c>
      <c r="G34" s="138">
        <v>5903381.4826320102</v>
      </c>
    </row>
    <row r="35" spans="1:7" x14ac:dyDescent="0.25">
      <c r="A35" s="74"/>
      <c r="B35" s="75" t="s">
        <v>348</v>
      </c>
      <c r="C35" s="75" t="s">
        <v>349</v>
      </c>
      <c r="D35" s="76">
        <v>39.107129999999998</v>
      </c>
      <c r="E35" s="77">
        <v>-84.504099999999994</v>
      </c>
      <c r="F35" s="138">
        <v>-6733335.5224906998</v>
      </c>
      <c r="G35" s="138">
        <v>5461898.1484953398</v>
      </c>
    </row>
    <row r="36" spans="1:7" x14ac:dyDescent="0.25">
      <c r="A36" s="74"/>
      <c r="B36" s="75" t="s">
        <v>355</v>
      </c>
      <c r="C36" s="75" t="s">
        <v>349</v>
      </c>
      <c r="D36" s="76">
        <v>41.504750000000001</v>
      </c>
      <c r="E36" s="77">
        <v>-81.690700000000007</v>
      </c>
      <c r="F36" s="138">
        <v>-6361296.23648596</v>
      </c>
      <c r="G36" s="138">
        <v>5650582.7120533101</v>
      </c>
    </row>
    <row r="37" spans="1:7" x14ac:dyDescent="0.25">
      <c r="A37" s="74"/>
      <c r="B37" s="75" t="s">
        <v>356</v>
      </c>
      <c r="C37" s="75" t="s">
        <v>357</v>
      </c>
      <c r="D37" s="76">
        <v>42.331679999999999</v>
      </c>
      <c r="E37" s="77">
        <v>-83.048000000000002</v>
      </c>
      <c r="F37" s="138">
        <v>-6353822.2018344495</v>
      </c>
      <c r="G37" s="138">
        <v>5791801.4879990602</v>
      </c>
    </row>
    <row r="38" spans="1:7" x14ac:dyDescent="0.25">
      <c r="A38" s="74"/>
      <c r="B38" s="75" t="s">
        <v>195</v>
      </c>
      <c r="C38" s="75" t="s">
        <v>345</v>
      </c>
      <c r="D38" s="76">
        <v>40.781999999999996</v>
      </c>
      <c r="E38" s="77">
        <v>-73.831699999999998</v>
      </c>
      <c r="F38" s="138">
        <v>-5971781.1665434102</v>
      </c>
      <c r="G38" s="138">
        <v>5327671.7506526299</v>
      </c>
    </row>
    <row r="39" spans="1:7" x14ac:dyDescent="0.25">
      <c r="A39" s="74"/>
      <c r="B39" s="75" t="s">
        <v>195</v>
      </c>
      <c r="C39" s="75" t="s">
        <v>345</v>
      </c>
      <c r="D39" s="76">
        <v>40.781999999999996</v>
      </c>
      <c r="E39" s="77">
        <v>-73.831699999999998</v>
      </c>
      <c r="F39" s="138">
        <v>-5971781.1665434102</v>
      </c>
      <c r="G39" s="138">
        <v>5327671.7506526299</v>
      </c>
    </row>
    <row r="40" spans="1:7" x14ac:dyDescent="0.25">
      <c r="A40" s="74"/>
      <c r="B40" s="75" t="s">
        <v>350</v>
      </c>
      <c r="C40" s="75" t="s">
        <v>351</v>
      </c>
      <c r="D40" s="76">
        <v>39.952280000000002</v>
      </c>
      <c r="E40" s="77">
        <v>-75.162499999999994</v>
      </c>
      <c r="F40" s="138">
        <v>-6121409.11282619</v>
      </c>
      <c r="G40" s="138">
        <v>5269164.1441798601</v>
      </c>
    </row>
    <row r="41" spans="1:7" x14ac:dyDescent="0.25">
      <c r="A41" s="74"/>
      <c r="B41" s="75" t="s">
        <v>350</v>
      </c>
      <c r="C41" s="75" t="s">
        <v>351</v>
      </c>
      <c r="D41" s="76">
        <v>39.952280000000002</v>
      </c>
      <c r="E41" s="77">
        <v>-75.162499999999994</v>
      </c>
      <c r="F41" s="138">
        <v>-6121409.11282619</v>
      </c>
      <c r="G41" s="138">
        <v>5269164.1441798601</v>
      </c>
    </row>
    <row r="42" spans="1:7" x14ac:dyDescent="0.25">
      <c r="A42" s="74"/>
      <c r="B42" s="75" t="s">
        <v>352</v>
      </c>
      <c r="C42" s="75" t="s">
        <v>351</v>
      </c>
      <c r="D42" s="76">
        <v>40.438339999999997</v>
      </c>
      <c r="E42" s="77">
        <v>-79.997500000000002</v>
      </c>
      <c r="F42" s="138">
        <v>-6365150.9709125701</v>
      </c>
      <c r="G42" s="138">
        <v>5471373.5983296996</v>
      </c>
    </row>
    <row r="43" spans="1:7" x14ac:dyDescent="0.25">
      <c r="A43" s="74"/>
      <c r="B43" s="75" t="s">
        <v>353</v>
      </c>
      <c r="C43" s="75" t="s">
        <v>354</v>
      </c>
      <c r="D43" s="76">
        <v>38.627749999999999</v>
      </c>
      <c r="E43" s="77">
        <v>-90.199600000000004</v>
      </c>
      <c r="F43" s="138">
        <v>-7068500.7069312502</v>
      </c>
      <c r="G43" s="138">
        <v>5610545.9236321999</v>
      </c>
    </row>
    <row r="44" spans="1:7" x14ac:dyDescent="0.25">
      <c r="A44" s="74"/>
      <c r="B44" s="75" t="s">
        <v>353</v>
      </c>
      <c r="C44" s="75" t="s">
        <v>354</v>
      </c>
      <c r="D44" s="76">
        <v>38.627749999999999</v>
      </c>
      <c r="E44" s="77">
        <v>-90.199600000000004</v>
      </c>
      <c r="F44" s="138">
        <v>-7068500.7069312502</v>
      </c>
      <c r="G44" s="138">
        <v>5610545.9236321999</v>
      </c>
    </row>
    <row r="45" spans="1:7" x14ac:dyDescent="0.25">
      <c r="A45" s="74"/>
      <c r="B45" s="75" t="s">
        <v>210</v>
      </c>
      <c r="C45" s="75" t="s">
        <v>358</v>
      </c>
      <c r="D45" s="76">
        <v>38.890369999999997</v>
      </c>
      <c r="E45" s="77">
        <v>-77.031999999999996</v>
      </c>
      <c r="F45" s="138">
        <v>-6322856.0058489004</v>
      </c>
      <c r="G45" s="138">
        <v>5198598.3053356502</v>
      </c>
    </row>
    <row r="46" spans="1:7" x14ac:dyDescent="0.25">
      <c r="A46" s="72">
        <v>1960</v>
      </c>
      <c r="E46" s="73"/>
    </row>
    <row r="47" spans="1:7" x14ac:dyDescent="0.25">
      <c r="A47" s="74"/>
      <c r="B47" s="75" t="s">
        <v>359</v>
      </c>
      <c r="C47" s="75" t="s">
        <v>360</v>
      </c>
      <c r="D47" s="76">
        <v>39.290579999999999</v>
      </c>
      <c r="E47" s="77">
        <v>-76.609300000000005</v>
      </c>
      <c r="F47" s="138">
        <v>-6264208.4429769004</v>
      </c>
      <c r="G47" s="138">
        <v>5233449.0863928301</v>
      </c>
    </row>
    <row r="48" spans="1:7" x14ac:dyDescent="0.25">
      <c r="A48" s="74"/>
      <c r="B48" s="75" t="s">
        <v>342</v>
      </c>
      <c r="C48" s="75" t="s">
        <v>343</v>
      </c>
      <c r="D48" s="76">
        <v>42.35866</v>
      </c>
      <c r="E48" s="77">
        <v>-71.056700000000006</v>
      </c>
      <c r="F48" s="138">
        <v>-5672072.31568579</v>
      </c>
      <c r="G48" s="138">
        <v>5431359.6122174701</v>
      </c>
    </row>
    <row r="49" spans="1:7" x14ac:dyDescent="0.25">
      <c r="A49" s="74"/>
      <c r="B49" s="75" t="s">
        <v>346</v>
      </c>
      <c r="C49" s="75" t="s">
        <v>347</v>
      </c>
      <c r="D49" s="76">
        <v>41.884250000000002</v>
      </c>
      <c r="E49" s="77">
        <v>-87.632400000000004</v>
      </c>
      <c r="F49" s="138">
        <v>-6621765.9871533504</v>
      </c>
      <c r="G49" s="138">
        <v>5903381.4826320102</v>
      </c>
    </row>
    <row r="50" spans="1:7" x14ac:dyDescent="0.25">
      <c r="A50" s="74"/>
      <c r="B50" s="75" t="s">
        <v>346</v>
      </c>
      <c r="C50" s="75" t="s">
        <v>347</v>
      </c>
      <c r="D50" s="76">
        <v>41.884250000000002</v>
      </c>
      <c r="E50" s="77">
        <v>-87.632400000000004</v>
      </c>
      <c r="F50" s="138">
        <v>-6621765.9871533504</v>
      </c>
      <c r="G50" s="138">
        <v>5903381.4826320102</v>
      </c>
    </row>
    <row r="51" spans="1:7" x14ac:dyDescent="0.25">
      <c r="A51" s="74"/>
      <c r="B51" s="75" t="s">
        <v>348</v>
      </c>
      <c r="C51" s="75" t="s">
        <v>349</v>
      </c>
      <c r="D51" s="76">
        <v>39.107129999999998</v>
      </c>
      <c r="E51" s="77">
        <v>-84.504099999999994</v>
      </c>
      <c r="F51" s="138">
        <v>-6733335.5224906998</v>
      </c>
      <c r="G51" s="138">
        <v>5461898.1484953398</v>
      </c>
    </row>
    <row r="52" spans="1:7" x14ac:dyDescent="0.25">
      <c r="A52" s="74"/>
      <c r="B52" s="75" t="s">
        <v>355</v>
      </c>
      <c r="C52" s="75" t="s">
        <v>349</v>
      </c>
      <c r="D52" s="76">
        <v>41.504750000000001</v>
      </c>
      <c r="E52" s="77">
        <v>-81.690700000000007</v>
      </c>
      <c r="F52" s="138">
        <v>-6361296.23648596</v>
      </c>
      <c r="G52" s="138">
        <v>5650582.7120533101</v>
      </c>
    </row>
    <row r="53" spans="1:7" x14ac:dyDescent="0.25">
      <c r="A53" s="74"/>
      <c r="B53" s="75" t="s">
        <v>356</v>
      </c>
      <c r="C53" s="75" t="s">
        <v>357</v>
      </c>
      <c r="D53" s="76">
        <v>42.331679999999999</v>
      </c>
      <c r="E53" s="77">
        <v>-83.048000000000002</v>
      </c>
      <c r="F53" s="138">
        <v>-6353822.2018344495</v>
      </c>
      <c r="G53" s="138">
        <v>5791801.4879990602</v>
      </c>
    </row>
    <row r="54" spans="1:7" x14ac:dyDescent="0.25">
      <c r="A54" s="74"/>
      <c r="B54" s="75" t="s">
        <v>361</v>
      </c>
      <c r="C54" s="75" t="s">
        <v>354</v>
      </c>
      <c r="D54" s="76">
        <v>39.10295</v>
      </c>
      <c r="E54" s="77">
        <v>-94.583100000000002</v>
      </c>
      <c r="F54" s="138">
        <v>-7217469.5170953805</v>
      </c>
      <c r="G54" s="138">
        <v>5845523.6353791896</v>
      </c>
    </row>
    <row r="55" spans="1:7" x14ac:dyDescent="0.25">
      <c r="A55" s="74"/>
      <c r="B55" s="75" t="s">
        <v>362</v>
      </c>
      <c r="C55" s="75" t="s">
        <v>363</v>
      </c>
      <c r="D55" s="76">
        <v>34.053489999999996</v>
      </c>
      <c r="E55" s="77">
        <v>-118.245</v>
      </c>
      <c r="F55" s="138">
        <v>-8459331.34110572</v>
      </c>
      <c r="G55" s="138">
        <v>6446717.18185966</v>
      </c>
    </row>
    <row r="56" spans="1:7" x14ac:dyDescent="0.25">
      <c r="A56" s="74"/>
      <c r="B56" s="75" t="s">
        <v>364</v>
      </c>
      <c r="C56" s="75" t="s">
        <v>365</v>
      </c>
      <c r="D56" s="76">
        <v>43.041809999999998</v>
      </c>
      <c r="E56" s="77">
        <v>-87.906800000000004</v>
      </c>
      <c r="F56" s="138">
        <v>-6515116.5309224399</v>
      </c>
      <c r="G56" s="138">
        <v>6047651.8933719499</v>
      </c>
    </row>
    <row r="57" spans="1:7" x14ac:dyDescent="0.25">
      <c r="A57" s="74"/>
      <c r="B57" s="75" t="s">
        <v>195</v>
      </c>
      <c r="C57" s="75" t="s">
        <v>345</v>
      </c>
      <c r="D57" s="76">
        <v>40.781999999999996</v>
      </c>
      <c r="E57" s="77">
        <v>-73.831699999999998</v>
      </c>
      <c r="F57" s="138">
        <v>-5971781.1665434102</v>
      </c>
      <c r="G57" s="138">
        <v>5327671.7506526299</v>
      </c>
    </row>
    <row r="58" spans="1:7" x14ac:dyDescent="0.25">
      <c r="A58" s="74"/>
      <c r="B58" s="75" t="s">
        <v>350</v>
      </c>
      <c r="C58" s="75" t="s">
        <v>351</v>
      </c>
      <c r="D58" s="76">
        <v>39.952280000000002</v>
      </c>
      <c r="E58" s="77">
        <v>-75.162499999999994</v>
      </c>
      <c r="F58" s="138">
        <v>-6121409.11282619</v>
      </c>
      <c r="G58" s="138">
        <v>5269164.1441798601</v>
      </c>
    </row>
    <row r="59" spans="1:7" x14ac:dyDescent="0.25">
      <c r="A59" s="74"/>
      <c r="B59" s="75" t="s">
        <v>352</v>
      </c>
      <c r="C59" s="75" t="s">
        <v>351</v>
      </c>
      <c r="D59" s="76">
        <v>40.438339999999997</v>
      </c>
      <c r="E59" s="77">
        <v>-79.997500000000002</v>
      </c>
      <c r="F59" s="138">
        <v>-6365150.9709125701</v>
      </c>
      <c r="G59" s="138">
        <v>5471373.5983296996</v>
      </c>
    </row>
    <row r="60" spans="1:7" x14ac:dyDescent="0.25">
      <c r="A60" s="74"/>
      <c r="B60" s="75" t="s">
        <v>366</v>
      </c>
      <c r="C60" s="75" t="s">
        <v>363</v>
      </c>
      <c r="D60" s="76">
        <v>37.777119999999996</v>
      </c>
      <c r="E60" s="77">
        <v>-122.42</v>
      </c>
      <c r="F60" s="138">
        <v>-7946228.9636551496</v>
      </c>
      <c r="G60" s="138">
        <v>7246924.3031219197</v>
      </c>
    </row>
    <row r="61" spans="1:7" x14ac:dyDescent="0.25">
      <c r="A61" s="74"/>
      <c r="B61" s="75" t="s">
        <v>353</v>
      </c>
      <c r="C61" s="75" t="s">
        <v>354</v>
      </c>
      <c r="D61" s="76">
        <v>38.627749999999999</v>
      </c>
      <c r="E61" s="77">
        <v>-90.199600000000004</v>
      </c>
      <c r="F61" s="138">
        <v>-7068500.7069312502</v>
      </c>
      <c r="G61" s="138">
        <v>5610545.9236321999</v>
      </c>
    </row>
    <row r="62" spans="1:7" x14ac:dyDescent="0.25">
      <c r="A62" s="74"/>
      <c r="B62" s="75" t="s">
        <v>210</v>
      </c>
      <c r="C62" s="75" t="s">
        <v>358</v>
      </c>
      <c r="D62" s="76">
        <v>38.890369999999997</v>
      </c>
      <c r="E62" s="77">
        <v>-77.031999999999996</v>
      </c>
      <c r="F62" s="138">
        <v>-6322856.0058489004</v>
      </c>
      <c r="G62" s="138">
        <v>5198598.3053356502</v>
      </c>
    </row>
    <row r="63" spans="1:7" x14ac:dyDescent="0.25">
      <c r="A63" s="72">
        <v>1980</v>
      </c>
      <c r="E63" s="73"/>
    </row>
    <row r="64" spans="1:7" x14ac:dyDescent="0.25">
      <c r="A64" s="74"/>
      <c r="B64" s="75" t="s">
        <v>367</v>
      </c>
      <c r="C64" s="75" t="s">
        <v>363</v>
      </c>
      <c r="D64" s="76">
        <v>33.83276</v>
      </c>
      <c r="E64" s="77">
        <v>-117.916</v>
      </c>
      <c r="F64" s="138">
        <v>-8484851.4837696198</v>
      </c>
      <c r="G64" s="138">
        <v>6392996.0592818903</v>
      </c>
    </row>
    <row r="65" spans="1:7" x14ac:dyDescent="0.25">
      <c r="A65" s="74"/>
      <c r="B65" s="75" t="s">
        <v>368</v>
      </c>
      <c r="C65" s="75" t="s">
        <v>369</v>
      </c>
      <c r="D65" s="76">
        <v>33.748309999999996</v>
      </c>
      <c r="E65" s="77">
        <v>-84.391099999999994</v>
      </c>
      <c r="F65" s="138">
        <v>-7187683.2383434102</v>
      </c>
      <c r="G65" s="138">
        <v>4793153.9237844702</v>
      </c>
    </row>
    <row r="66" spans="1:7" x14ac:dyDescent="0.25">
      <c r="A66" s="74"/>
      <c r="B66" s="75" t="s">
        <v>370</v>
      </c>
      <c r="C66" s="75" t="s">
        <v>371</v>
      </c>
      <c r="D66" s="76">
        <v>30.267589999999998</v>
      </c>
      <c r="E66" s="77">
        <v>-97.742999999999995</v>
      </c>
      <c r="F66" s="138">
        <v>-8221904.3978887098</v>
      </c>
      <c r="G66" s="138">
        <v>4809994.2104328796</v>
      </c>
    </row>
    <row r="67" spans="1:7" x14ac:dyDescent="0.25">
      <c r="A67" s="74"/>
      <c r="B67" s="75" t="s">
        <v>359</v>
      </c>
      <c r="C67" s="75" t="s">
        <v>360</v>
      </c>
      <c r="D67" s="76">
        <v>39.290579999999999</v>
      </c>
      <c r="E67" s="77">
        <v>-76.609300000000005</v>
      </c>
      <c r="F67" s="138">
        <v>-6264208.4429769004</v>
      </c>
      <c r="G67" s="138">
        <v>5233449.0863928301</v>
      </c>
    </row>
    <row r="68" spans="1:7" x14ac:dyDescent="0.25">
      <c r="A68" s="74"/>
      <c r="B68" s="75" t="s">
        <v>342</v>
      </c>
      <c r="C68" s="75" t="s">
        <v>343</v>
      </c>
      <c r="D68" s="76">
        <v>42.35866</v>
      </c>
      <c r="E68" s="77">
        <v>-71.056700000000006</v>
      </c>
      <c r="F68" s="138">
        <v>-5672072.31568579</v>
      </c>
      <c r="G68" s="138">
        <v>5431359.6122174701</v>
      </c>
    </row>
    <row r="69" spans="1:7" x14ac:dyDescent="0.25">
      <c r="A69" s="74"/>
      <c r="B69" s="75" t="s">
        <v>346</v>
      </c>
      <c r="C69" s="75" t="s">
        <v>347</v>
      </c>
      <c r="D69" s="76">
        <v>41.884250000000002</v>
      </c>
      <c r="E69" s="77">
        <v>-87.632400000000004</v>
      </c>
      <c r="F69" s="138">
        <v>-6621765.9871533504</v>
      </c>
      <c r="G69" s="138">
        <v>5903381.4826320102</v>
      </c>
    </row>
    <row r="70" spans="1:7" x14ac:dyDescent="0.25">
      <c r="A70" s="74"/>
      <c r="B70" s="75" t="s">
        <v>346</v>
      </c>
      <c r="C70" s="75" t="s">
        <v>347</v>
      </c>
      <c r="D70" s="76">
        <v>41.884250000000002</v>
      </c>
      <c r="E70" s="77">
        <v>-87.632400000000004</v>
      </c>
      <c r="F70" s="138">
        <v>-6621765.9871533504</v>
      </c>
      <c r="G70" s="138">
        <v>5903381.4826320102</v>
      </c>
    </row>
    <row r="71" spans="1:7" x14ac:dyDescent="0.25">
      <c r="A71" s="74"/>
      <c r="B71" s="75" t="s">
        <v>348</v>
      </c>
      <c r="C71" s="75" t="s">
        <v>349</v>
      </c>
      <c r="D71" s="76">
        <v>39.107129999999998</v>
      </c>
      <c r="E71" s="77">
        <v>-84.504099999999994</v>
      </c>
      <c r="F71" s="138">
        <v>-6733335.5224906998</v>
      </c>
      <c r="G71" s="138">
        <v>5461898.1484953398</v>
      </c>
    </row>
    <row r="72" spans="1:7" x14ac:dyDescent="0.25">
      <c r="A72" s="74"/>
      <c r="B72" s="75" t="s">
        <v>355</v>
      </c>
      <c r="C72" s="75" t="s">
        <v>349</v>
      </c>
      <c r="D72" s="76">
        <v>41.504750000000001</v>
      </c>
      <c r="E72" s="77">
        <v>-81.690700000000007</v>
      </c>
      <c r="F72" s="138">
        <v>-6361296.23648596</v>
      </c>
      <c r="G72" s="138">
        <v>5650582.7120533101</v>
      </c>
    </row>
    <row r="73" spans="1:7" x14ac:dyDescent="0.25">
      <c r="A73" s="74"/>
      <c r="B73" s="75" t="s">
        <v>356</v>
      </c>
      <c r="C73" s="75" t="s">
        <v>357</v>
      </c>
      <c r="D73" s="76">
        <v>42.331679999999999</v>
      </c>
      <c r="E73" s="77">
        <v>-83.048000000000002</v>
      </c>
      <c r="F73" s="138">
        <v>-6353822.2018344495</v>
      </c>
      <c r="G73" s="138">
        <v>5791801.4879990602</v>
      </c>
    </row>
    <row r="74" spans="1:7" x14ac:dyDescent="0.25">
      <c r="A74" s="74"/>
      <c r="B74" s="75" t="s">
        <v>372</v>
      </c>
      <c r="C74" s="75" t="s">
        <v>371</v>
      </c>
      <c r="D74" s="76">
        <v>29.760449999999999</v>
      </c>
      <c r="E74" s="77">
        <v>-95.369799999999998</v>
      </c>
      <c r="F74" s="138">
        <v>-8142739.6585493097</v>
      </c>
      <c r="G74" s="138">
        <v>4645150.0355996797</v>
      </c>
    </row>
    <row r="75" spans="1:7" x14ac:dyDescent="0.25">
      <c r="A75" s="74"/>
      <c r="B75" s="75" t="s">
        <v>361</v>
      </c>
      <c r="C75" s="75" t="s">
        <v>354</v>
      </c>
      <c r="D75" s="76">
        <v>39.10295</v>
      </c>
      <c r="E75" s="77">
        <v>-94.583100000000002</v>
      </c>
      <c r="F75" s="138">
        <v>-7217469.5170953805</v>
      </c>
      <c r="G75" s="138">
        <v>5845523.6353791896</v>
      </c>
    </row>
    <row r="76" spans="1:7" x14ac:dyDescent="0.25">
      <c r="A76" s="74"/>
      <c r="B76" s="75" t="s">
        <v>362</v>
      </c>
      <c r="C76" s="75" t="s">
        <v>363</v>
      </c>
      <c r="D76" s="76">
        <v>34.053489999999996</v>
      </c>
      <c r="E76" s="77">
        <v>-118.245</v>
      </c>
      <c r="F76" s="138">
        <v>-8459331.34110572</v>
      </c>
      <c r="G76" s="138">
        <v>6446717.18185966</v>
      </c>
    </row>
    <row r="77" spans="1:7" x14ac:dyDescent="0.25">
      <c r="A77" s="74"/>
      <c r="B77" s="75" t="s">
        <v>364</v>
      </c>
      <c r="C77" s="75" t="s">
        <v>365</v>
      </c>
      <c r="D77" s="76">
        <v>43.041809999999998</v>
      </c>
      <c r="E77" s="77">
        <v>-87.906800000000004</v>
      </c>
      <c r="F77" s="138">
        <v>-6515116.5309224399</v>
      </c>
      <c r="G77" s="138">
        <v>6047651.8933719499</v>
      </c>
    </row>
    <row r="78" spans="1:7" x14ac:dyDescent="0.25">
      <c r="A78" s="74"/>
      <c r="B78" s="75" t="s">
        <v>373</v>
      </c>
      <c r="C78" s="75" t="s">
        <v>374</v>
      </c>
      <c r="D78" s="76">
        <v>44.979030000000002</v>
      </c>
      <c r="E78" s="77">
        <v>-93.264899999999997</v>
      </c>
      <c r="F78" s="138">
        <v>-6517279.4832151402</v>
      </c>
      <c r="G78" s="138">
        <v>6479439.9462937899</v>
      </c>
    </row>
    <row r="79" spans="1:7" x14ac:dyDescent="0.25">
      <c r="A79" s="74"/>
      <c r="B79" s="75" t="s">
        <v>375</v>
      </c>
      <c r="C79" s="75" t="s">
        <v>25</v>
      </c>
      <c r="D79" s="76">
        <v>45.517200000000003</v>
      </c>
      <c r="E79" s="77">
        <v>-73.549899999999994</v>
      </c>
      <c r="F79" s="138">
        <v>-5548654.5631139902</v>
      </c>
      <c r="G79" s="138">
        <v>5851449.5291829603</v>
      </c>
    </row>
    <row r="80" spans="1:7" x14ac:dyDescent="0.25">
      <c r="A80" s="74"/>
      <c r="B80" s="75" t="s">
        <v>195</v>
      </c>
      <c r="C80" s="75" t="s">
        <v>345</v>
      </c>
      <c r="D80" s="76">
        <v>40.781999999999996</v>
      </c>
      <c r="E80" s="77">
        <v>-73.831699999999998</v>
      </c>
      <c r="F80" s="138">
        <v>-5971781.1665434102</v>
      </c>
      <c r="G80" s="138">
        <v>5327671.7506526299</v>
      </c>
    </row>
    <row r="81" spans="1:7" x14ac:dyDescent="0.25">
      <c r="A81" s="74"/>
      <c r="B81" s="75" t="s">
        <v>195</v>
      </c>
      <c r="C81" s="75" t="s">
        <v>345</v>
      </c>
      <c r="D81" s="76">
        <v>40.781999999999996</v>
      </c>
      <c r="E81" s="77">
        <v>-73.831699999999998</v>
      </c>
      <c r="F81" s="138">
        <v>-5971781.1665434102</v>
      </c>
      <c r="G81" s="138">
        <v>5327671.7506526299</v>
      </c>
    </row>
    <row r="82" spans="1:7" x14ac:dyDescent="0.25">
      <c r="A82" s="74"/>
      <c r="B82" s="75" t="s">
        <v>376</v>
      </c>
      <c r="C82" s="75" t="s">
        <v>363</v>
      </c>
      <c r="D82" s="76">
        <v>37.805079999999997</v>
      </c>
      <c r="E82" s="77">
        <v>-122.273</v>
      </c>
      <c r="F82" s="138">
        <v>-7943227.3086695103</v>
      </c>
      <c r="G82" s="138">
        <v>7239717.6791419201</v>
      </c>
    </row>
    <row r="83" spans="1:7" x14ac:dyDescent="0.25">
      <c r="A83" s="74"/>
      <c r="B83" s="75" t="s">
        <v>350</v>
      </c>
      <c r="C83" s="75" t="s">
        <v>351</v>
      </c>
      <c r="D83" s="76">
        <v>39.952280000000002</v>
      </c>
      <c r="E83" s="77">
        <v>-75.162499999999994</v>
      </c>
      <c r="F83" s="138">
        <v>-6121409.11282619</v>
      </c>
      <c r="G83" s="138">
        <v>5269164.1441798601</v>
      </c>
    </row>
    <row r="84" spans="1:7" x14ac:dyDescent="0.25">
      <c r="A84" s="74"/>
      <c r="B84" s="75" t="s">
        <v>352</v>
      </c>
      <c r="C84" s="75" t="s">
        <v>351</v>
      </c>
      <c r="D84" s="76">
        <v>40.438339999999997</v>
      </c>
      <c r="E84" s="77">
        <v>-79.997500000000002</v>
      </c>
      <c r="F84" s="138">
        <v>-6365150.9709125701</v>
      </c>
      <c r="G84" s="138">
        <v>5471373.5983296996</v>
      </c>
    </row>
    <row r="85" spans="1:7" x14ac:dyDescent="0.25">
      <c r="A85" s="74"/>
      <c r="B85" s="75" t="s">
        <v>377</v>
      </c>
      <c r="C85" s="75" t="s">
        <v>363</v>
      </c>
      <c r="D85" s="76">
        <v>32.715690000000002</v>
      </c>
      <c r="E85" s="77">
        <v>-117.16200000000001</v>
      </c>
      <c r="F85" s="138">
        <v>-8618453.6716562398</v>
      </c>
      <c r="G85" s="138">
        <v>6180853.8204781301</v>
      </c>
    </row>
    <row r="86" spans="1:7" x14ac:dyDescent="0.25">
      <c r="A86" s="74"/>
      <c r="B86" s="75" t="s">
        <v>366</v>
      </c>
      <c r="C86" s="75" t="s">
        <v>363</v>
      </c>
      <c r="D86" s="76">
        <v>37.777119999999996</v>
      </c>
      <c r="E86" s="77">
        <v>-122.42</v>
      </c>
      <c r="F86" s="138">
        <v>-7946228.9636551496</v>
      </c>
      <c r="G86" s="138">
        <v>7246924.3031219197</v>
      </c>
    </row>
    <row r="87" spans="1:7" x14ac:dyDescent="0.25">
      <c r="A87" s="74"/>
      <c r="B87" s="75" t="s">
        <v>378</v>
      </c>
      <c r="C87" s="75" t="s">
        <v>379</v>
      </c>
      <c r="D87" s="76">
        <v>47.603569999999998</v>
      </c>
      <c r="E87" s="77">
        <v>-122.32899999999999</v>
      </c>
      <c r="F87" s="138">
        <v>-6446889.3759197397</v>
      </c>
      <c r="G87" s="138">
        <v>8300523.5372964898</v>
      </c>
    </row>
    <row r="88" spans="1:7" x14ac:dyDescent="0.25">
      <c r="A88" s="74"/>
      <c r="B88" s="75" t="s">
        <v>353</v>
      </c>
      <c r="C88" s="75" t="s">
        <v>354</v>
      </c>
      <c r="D88" s="76">
        <v>38.627749999999999</v>
      </c>
      <c r="E88" s="77">
        <v>-90.199600000000004</v>
      </c>
      <c r="F88" s="138">
        <v>-7068500.7069312502</v>
      </c>
      <c r="G88" s="138">
        <v>5610545.9236321999</v>
      </c>
    </row>
    <row r="89" spans="1:7" x14ac:dyDescent="0.25">
      <c r="A89" s="74"/>
      <c r="B89" s="75" t="s">
        <v>380</v>
      </c>
      <c r="C89" s="75" t="s">
        <v>25</v>
      </c>
      <c r="D89" s="76">
        <v>43.657400000000003</v>
      </c>
      <c r="E89" s="77">
        <v>-79.4328</v>
      </c>
      <c r="F89" s="138">
        <v>-6039826.29209664</v>
      </c>
      <c r="G89" s="138">
        <v>5823386.7849284802</v>
      </c>
    </row>
    <row r="90" spans="1:7" x14ac:dyDescent="0.25">
      <c r="A90" s="72">
        <v>2000</v>
      </c>
      <c r="E90" s="73"/>
    </row>
    <row r="91" spans="1:7" x14ac:dyDescent="0.25">
      <c r="A91" s="74"/>
      <c r="B91" s="75" t="s">
        <v>367</v>
      </c>
      <c r="C91" s="75" t="s">
        <v>363</v>
      </c>
      <c r="D91" s="76">
        <v>33.83276</v>
      </c>
      <c r="E91" s="77">
        <v>-117.916</v>
      </c>
      <c r="F91" s="138">
        <v>-8484851.4837696198</v>
      </c>
      <c r="G91" s="138">
        <v>6392996.0592818903</v>
      </c>
    </row>
    <row r="92" spans="1:7" x14ac:dyDescent="0.25">
      <c r="A92" s="74"/>
      <c r="B92" s="75" t="s">
        <v>381</v>
      </c>
      <c r="C92" s="75" t="s">
        <v>371</v>
      </c>
      <c r="D92" s="76">
        <v>32.735599999999998</v>
      </c>
      <c r="E92" s="77">
        <v>-97.107699999999994</v>
      </c>
      <c r="F92" s="138">
        <v>-7965460.4463768397</v>
      </c>
      <c r="G92" s="138">
        <v>5125841.40936423</v>
      </c>
    </row>
    <row r="93" spans="1:7" x14ac:dyDescent="0.25">
      <c r="A93" s="74"/>
      <c r="B93" s="75" t="s">
        <v>368</v>
      </c>
      <c r="C93" s="75" t="s">
        <v>369</v>
      </c>
      <c r="D93" s="76">
        <v>33.748309999999996</v>
      </c>
      <c r="E93" s="77">
        <v>-84.391099999999994</v>
      </c>
      <c r="F93" s="138">
        <v>-7187683.2383434102</v>
      </c>
      <c r="G93" s="138">
        <v>4793153.9237844702</v>
      </c>
    </row>
    <row r="94" spans="1:7" x14ac:dyDescent="0.25">
      <c r="A94" s="74"/>
      <c r="B94" s="75" t="s">
        <v>359</v>
      </c>
      <c r="C94" s="75" t="s">
        <v>360</v>
      </c>
      <c r="D94" s="76">
        <v>39.290579999999999</v>
      </c>
      <c r="E94" s="77">
        <v>-76.609300000000005</v>
      </c>
      <c r="F94" s="138">
        <v>-6264208.4429769004</v>
      </c>
      <c r="G94" s="138">
        <v>5233449.0863928301</v>
      </c>
    </row>
    <row r="95" spans="1:7" x14ac:dyDescent="0.25">
      <c r="A95" s="74"/>
      <c r="B95" s="75" t="s">
        <v>342</v>
      </c>
      <c r="C95" s="75" t="s">
        <v>343</v>
      </c>
      <c r="D95" s="76">
        <v>42.35866</v>
      </c>
      <c r="E95" s="77">
        <v>-71.056700000000006</v>
      </c>
      <c r="F95" s="138">
        <v>-5672072.31568579</v>
      </c>
      <c r="G95" s="138">
        <v>5431359.6122174701</v>
      </c>
    </row>
    <row r="96" spans="1:7" x14ac:dyDescent="0.25">
      <c r="A96" s="74"/>
      <c r="B96" s="75" t="s">
        <v>346</v>
      </c>
      <c r="C96" s="75" t="s">
        <v>347</v>
      </c>
      <c r="D96" s="76">
        <v>41.884250000000002</v>
      </c>
      <c r="E96" s="77">
        <v>-87.632400000000004</v>
      </c>
      <c r="F96" s="138">
        <v>-6621765.9871533504</v>
      </c>
      <c r="G96" s="138">
        <v>5903381.4826320102</v>
      </c>
    </row>
    <row r="97" spans="1:7" x14ac:dyDescent="0.25">
      <c r="A97" s="74"/>
      <c r="B97" s="75" t="s">
        <v>346</v>
      </c>
      <c r="C97" s="75" t="s">
        <v>347</v>
      </c>
      <c r="D97" s="76">
        <v>41.884250000000002</v>
      </c>
      <c r="E97" s="77">
        <v>-87.632400000000004</v>
      </c>
      <c r="F97" s="138">
        <v>-6621765.9871533504</v>
      </c>
      <c r="G97" s="138">
        <v>5903381.4826320102</v>
      </c>
    </row>
    <row r="98" spans="1:7" x14ac:dyDescent="0.25">
      <c r="A98" s="74"/>
      <c r="B98" s="75" t="s">
        <v>348</v>
      </c>
      <c r="C98" s="75" t="s">
        <v>349</v>
      </c>
      <c r="D98" s="76">
        <v>39.107129999999998</v>
      </c>
      <c r="E98" s="77">
        <v>-84.504099999999994</v>
      </c>
      <c r="F98" s="138">
        <v>-6733335.5224906998</v>
      </c>
      <c r="G98" s="138">
        <v>5461898.1484953398</v>
      </c>
    </row>
    <row r="99" spans="1:7" x14ac:dyDescent="0.25">
      <c r="A99" s="74"/>
      <c r="B99" s="75" t="s">
        <v>355</v>
      </c>
      <c r="C99" s="75" t="s">
        <v>349</v>
      </c>
      <c r="D99" s="76">
        <v>41.504750000000001</v>
      </c>
      <c r="E99" s="77">
        <v>-81.690700000000007</v>
      </c>
      <c r="F99" s="138">
        <v>-6361296.23648596</v>
      </c>
      <c r="G99" s="138">
        <v>5650582.7120533101</v>
      </c>
    </row>
    <row r="100" spans="1:7" x14ac:dyDescent="0.25">
      <c r="A100" s="74"/>
      <c r="B100" s="75" t="s">
        <v>382</v>
      </c>
      <c r="C100" s="75" t="s">
        <v>383</v>
      </c>
      <c r="D100" s="76">
        <v>39.740009999999998</v>
      </c>
      <c r="E100" s="77">
        <v>-104.992</v>
      </c>
      <c r="F100" s="138">
        <v>-7501035.8364226399</v>
      </c>
      <c r="G100" s="138">
        <v>6412874.3630026504</v>
      </c>
    </row>
    <row r="101" spans="1:7" x14ac:dyDescent="0.25">
      <c r="A101" s="74"/>
      <c r="B101" s="75" t="s">
        <v>356</v>
      </c>
      <c r="C101" s="75" t="s">
        <v>357</v>
      </c>
      <c r="D101" s="76">
        <v>42.331679999999999</v>
      </c>
      <c r="E101" s="77">
        <v>-83.048000000000002</v>
      </c>
      <c r="F101" s="138">
        <v>-6353822.2018344495</v>
      </c>
      <c r="G101" s="138">
        <v>5791801.4879990602</v>
      </c>
    </row>
    <row r="102" spans="1:7" x14ac:dyDescent="0.25">
      <c r="A102" s="74"/>
      <c r="B102" s="75" t="s">
        <v>372</v>
      </c>
      <c r="C102" s="75" t="s">
        <v>371</v>
      </c>
      <c r="D102" s="76">
        <v>29.760449999999999</v>
      </c>
      <c r="E102" s="77">
        <v>-95.369799999999998</v>
      </c>
      <c r="F102" s="138">
        <v>-8142739.6585493097</v>
      </c>
      <c r="G102" s="138">
        <v>4645150.0355996797</v>
      </c>
    </row>
    <row r="103" spans="1:7" x14ac:dyDescent="0.25">
      <c r="A103" s="74"/>
      <c r="B103" s="75" t="s">
        <v>361</v>
      </c>
      <c r="C103" s="75" t="s">
        <v>354</v>
      </c>
      <c r="D103" s="76">
        <v>39.10295</v>
      </c>
      <c r="E103" s="77">
        <v>-94.583100000000002</v>
      </c>
      <c r="F103" s="138">
        <v>-7217469.5170953805</v>
      </c>
      <c r="G103" s="138">
        <v>5845523.6353791896</v>
      </c>
    </row>
    <row r="104" spans="1:7" x14ac:dyDescent="0.25">
      <c r="A104" s="74"/>
      <c r="B104" s="75" t="s">
        <v>362</v>
      </c>
      <c r="C104" s="75" t="s">
        <v>363</v>
      </c>
      <c r="D104" s="76">
        <v>34.053489999999996</v>
      </c>
      <c r="E104" s="77">
        <v>-118.245</v>
      </c>
      <c r="F104" s="138">
        <v>-8459331.34110572</v>
      </c>
      <c r="G104" s="138">
        <v>6446717.18185966</v>
      </c>
    </row>
    <row r="105" spans="1:7" x14ac:dyDescent="0.25">
      <c r="A105" s="74"/>
      <c r="B105" s="75" t="s">
        <v>364</v>
      </c>
      <c r="C105" s="75" t="s">
        <v>365</v>
      </c>
      <c r="D105" s="76">
        <v>43.041809999999998</v>
      </c>
      <c r="E105" s="77">
        <v>-87.906800000000004</v>
      </c>
      <c r="F105" s="138">
        <v>-6515116.5309224399</v>
      </c>
      <c r="G105" s="138">
        <v>6047651.8933719499</v>
      </c>
    </row>
    <row r="106" spans="1:7" x14ac:dyDescent="0.25">
      <c r="A106" s="74"/>
      <c r="B106" s="75" t="s">
        <v>373</v>
      </c>
      <c r="C106" s="75" t="s">
        <v>374</v>
      </c>
      <c r="D106" s="76">
        <v>44.979030000000002</v>
      </c>
      <c r="E106" s="77">
        <v>-93.264899999999997</v>
      </c>
      <c r="F106" s="138">
        <v>-6517279.4832151402</v>
      </c>
      <c r="G106" s="138">
        <v>6479439.9462937899</v>
      </c>
    </row>
    <row r="107" spans="1:7" x14ac:dyDescent="0.25">
      <c r="A107" s="74"/>
      <c r="B107" s="75" t="s">
        <v>375</v>
      </c>
      <c r="C107" s="75" t="s">
        <v>25</v>
      </c>
      <c r="D107" s="76">
        <v>45.517200000000003</v>
      </c>
      <c r="E107" s="77">
        <v>-73.549899999999994</v>
      </c>
      <c r="F107" s="138">
        <v>-5548654.5631139902</v>
      </c>
      <c r="G107" s="138">
        <v>5851449.5291829603</v>
      </c>
    </row>
    <row r="108" spans="1:7" x14ac:dyDescent="0.25">
      <c r="A108" s="74"/>
      <c r="B108" s="75" t="s">
        <v>195</v>
      </c>
      <c r="C108" s="75" t="s">
        <v>345</v>
      </c>
      <c r="D108" s="76">
        <v>40.781999999999996</v>
      </c>
      <c r="E108" s="77">
        <v>-73.831699999999998</v>
      </c>
      <c r="F108" s="138">
        <v>-5971781.1665434102</v>
      </c>
      <c r="G108" s="138">
        <v>5327671.7506526299</v>
      </c>
    </row>
    <row r="109" spans="1:7" x14ac:dyDescent="0.25">
      <c r="A109" s="74"/>
      <c r="B109" s="75" t="s">
        <v>195</v>
      </c>
      <c r="C109" s="75" t="s">
        <v>345</v>
      </c>
      <c r="D109" s="76">
        <v>40.781999999999996</v>
      </c>
      <c r="E109" s="77">
        <v>-73.831699999999998</v>
      </c>
      <c r="F109" s="138">
        <v>-5971781.1665434102</v>
      </c>
      <c r="G109" s="138">
        <v>5327671.7506526299</v>
      </c>
    </row>
    <row r="110" spans="1:7" x14ac:dyDescent="0.25">
      <c r="A110" s="74"/>
      <c r="B110" s="75" t="s">
        <v>376</v>
      </c>
      <c r="C110" s="75" t="s">
        <v>363</v>
      </c>
      <c r="D110" s="76">
        <v>37.805079999999997</v>
      </c>
      <c r="E110" s="77">
        <v>-122.273</v>
      </c>
      <c r="F110" s="138">
        <v>-7943227.3086695103</v>
      </c>
      <c r="G110" s="138">
        <v>7239717.6791419201</v>
      </c>
    </row>
    <row r="111" spans="1:7" x14ac:dyDescent="0.25">
      <c r="A111" s="74"/>
      <c r="B111" s="75" t="s">
        <v>384</v>
      </c>
      <c r="C111" s="75" t="s">
        <v>385</v>
      </c>
      <c r="D111" s="76">
        <v>28.538229999999999</v>
      </c>
      <c r="E111" s="77">
        <v>-81.377399999999994</v>
      </c>
      <c r="F111" s="138">
        <v>-7371612.9985314598</v>
      </c>
      <c r="G111" s="138">
        <v>4027518.0887384298</v>
      </c>
    </row>
    <row r="112" spans="1:7" x14ac:dyDescent="0.25">
      <c r="A112" s="74"/>
      <c r="B112" s="75" t="s">
        <v>350</v>
      </c>
      <c r="C112" s="75" t="s">
        <v>351</v>
      </c>
      <c r="D112" s="76">
        <v>39.952280000000002</v>
      </c>
      <c r="E112" s="77">
        <v>-75.162499999999994</v>
      </c>
      <c r="F112" s="138">
        <v>-6121409.11282619</v>
      </c>
      <c r="G112" s="138">
        <v>5269164.1441798601</v>
      </c>
    </row>
    <row r="113" spans="1:7" x14ac:dyDescent="0.25">
      <c r="A113" s="74"/>
      <c r="B113" s="75" t="s">
        <v>352</v>
      </c>
      <c r="C113" s="75" t="s">
        <v>351</v>
      </c>
      <c r="D113" s="76">
        <v>40.438339999999997</v>
      </c>
      <c r="E113" s="77">
        <v>-79.997500000000002</v>
      </c>
      <c r="F113" s="138">
        <v>-6365150.9709125701</v>
      </c>
      <c r="G113" s="138">
        <v>5471373.5983296996</v>
      </c>
    </row>
    <row r="114" spans="1:7" x14ac:dyDescent="0.25">
      <c r="A114" s="74"/>
      <c r="B114" s="75" t="s">
        <v>377</v>
      </c>
      <c r="C114" s="75" t="s">
        <v>363</v>
      </c>
      <c r="D114" s="76">
        <v>32.715690000000002</v>
      </c>
      <c r="E114" s="77">
        <v>-117.16200000000001</v>
      </c>
      <c r="F114" s="138">
        <v>-8618453.6716562398</v>
      </c>
      <c r="G114" s="138">
        <v>6180853.8204781301</v>
      </c>
    </row>
    <row r="115" spans="1:7" x14ac:dyDescent="0.25">
      <c r="A115" s="74"/>
      <c r="B115" s="75" t="s">
        <v>366</v>
      </c>
      <c r="C115" s="75" t="s">
        <v>363</v>
      </c>
      <c r="D115" s="76">
        <v>37.777119999999996</v>
      </c>
      <c r="E115" s="77">
        <v>-122.42</v>
      </c>
      <c r="F115" s="138">
        <v>-7946228.9636551496</v>
      </c>
      <c r="G115" s="138">
        <v>7246924.3031219197</v>
      </c>
    </row>
    <row r="116" spans="1:7" x14ac:dyDescent="0.25">
      <c r="A116" s="74"/>
      <c r="B116" s="75" t="s">
        <v>378</v>
      </c>
      <c r="C116" s="75" t="s">
        <v>379</v>
      </c>
      <c r="D116" s="76">
        <v>47.603569999999998</v>
      </c>
      <c r="E116" s="77">
        <v>-122.32899999999999</v>
      </c>
      <c r="F116" s="138">
        <v>-6446889.3759197397</v>
      </c>
      <c r="G116" s="138">
        <v>8300523.5372964898</v>
      </c>
    </row>
    <row r="117" spans="1:7" x14ac:dyDescent="0.25">
      <c r="A117" s="74"/>
      <c r="B117" s="75" t="s">
        <v>353</v>
      </c>
      <c r="C117" s="75" t="s">
        <v>354</v>
      </c>
      <c r="D117" s="76">
        <v>38.627749999999999</v>
      </c>
      <c r="E117" s="77">
        <v>-90.199600000000004</v>
      </c>
      <c r="F117" s="138">
        <v>-7068500.7069312502</v>
      </c>
      <c r="G117" s="138">
        <v>5610545.9236321999</v>
      </c>
    </row>
    <row r="118" spans="1:7" x14ac:dyDescent="0.25">
      <c r="A118" s="74"/>
      <c r="B118" s="75" t="s">
        <v>386</v>
      </c>
      <c r="C118" s="75" t="s">
        <v>385</v>
      </c>
      <c r="D118" s="76">
        <v>27.582999999999998</v>
      </c>
      <c r="E118" s="77">
        <v>-82.632999999999996</v>
      </c>
      <c r="F118" s="138">
        <v>-7520205.4837875497</v>
      </c>
      <c r="G118" s="138">
        <v>3934811.6931857402</v>
      </c>
    </row>
    <row r="119" spans="1:7" x14ac:dyDescent="0.25">
      <c r="A119" s="74"/>
      <c r="B119" s="75" t="s">
        <v>387</v>
      </c>
      <c r="C119" s="75" t="s">
        <v>388</v>
      </c>
      <c r="D119" s="76">
        <v>33.425510000000003</v>
      </c>
      <c r="E119" s="77">
        <v>-111.937</v>
      </c>
      <c r="F119" s="138">
        <v>-8431610.6675224099</v>
      </c>
      <c r="G119" s="138">
        <v>5959238.9452729505</v>
      </c>
    </row>
    <row r="120" spans="1:7" x14ac:dyDescent="0.25">
      <c r="A120" s="74"/>
      <c r="B120" s="75" t="s">
        <v>380</v>
      </c>
      <c r="C120" s="75" t="s">
        <v>25</v>
      </c>
      <c r="D120" s="76">
        <v>43.657400000000003</v>
      </c>
      <c r="E120" s="77">
        <v>-79.4328</v>
      </c>
      <c r="F120" s="138">
        <v>-6039826.29209664</v>
      </c>
      <c r="G120" s="138">
        <v>5823386.7849284802</v>
      </c>
    </row>
    <row r="121" spans="1:7" x14ac:dyDescent="0.25">
      <c r="A121" s="72">
        <v>2010</v>
      </c>
      <c r="E121" s="73"/>
    </row>
    <row r="122" spans="1:7" x14ac:dyDescent="0.25">
      <c r="A122" s="74"/>
      <c r="B122" s="75" t="s">
        <v>381</v>
      </c>
      <c r="C122" s="75" t="s">
        <v>371</v>
      </c>
      <c r="D122" s="76">
        <v>32.735599999999998</v>
      </c>
      <c r="E122" s="77">
        <v>-97.107699999999994</v>
      </c>
      <c r="F122" s="138">
        <v>-7965460.4463768397</v>
      </c>
      <c r="G122" s="138">
        <v>5125841.40936423</v>
      </c>
    </row>
    <row r="123" spans="1:7" x14ac:dyDescent="0.25">
      <c r="A123" s="74"/>
      <c r="B123" s="75" t="s">
        <v>368</v>
      </c>
      <c r="C123" s="75" t="s">
        <v>369</v>
      </c>
      <c r="D123" s="76">
        <v>33.748309999999996</v>
      </c>
      <c r="E123" s="77">
        <v>-84.391099999999994</v>
      </c>
      <c r="F123" s="138">
        <v>-7187683.2383434102</v>
      </c>
      <c r="G123" s="138">
        <v>4793153.9237844702</v>
      </c>
    </row>
    <row r="124" spans="1:7" x14ac:dyDescent="0.25">
      <c r="A124" s="74"/>
      <c r="B124" s="75" t="s">
        <v>359</v>
      </c>
      <c r="C124" s="75" t="s">
        <v>360</v>
      </c>
      <c r="D124" s="76">
        <v>39.290579999999999</v>
      </c>
      <c r="E124" s="77">
        <v>-76.609300000000005</v>
      </c>
      <c r="F124" s="138">
        <v>-6264208.4429769004</v>
      </c>
      <c r="G124" s="138">
        <v>5233449.0863928301</v>
      </c>
    </row>
    <row r="125" spans="1:7" x14ac:dyDescent="0.25">
      <c r="A125" s="74"/>
      <c r="B125" s="75" t="s">
        <v>342</v>
      </c>
      <c r="C125" s="75" t="s">
        <v>343</v>
      </c>
      <c r="D125" s="76">
        <v>42.35866</v>
      </c>
      <c r="E125" s="77">
        <v>-71.056700000000006</v>
      </c>
      <c r="F125" s="138">
        <v>-5672072.31568579</v>
      </c>
      <c r="G125" s="138">
        <v>5431359.6122174701</v>
      </c>
    </row>
    <row r="126" spans="1:7" x14ac:dyDescent="0.25">
      <c r="A126" s="74"/>
      <c r="B126" s="75" t="s">
        <v>346</v>
      </c>
      <c r="C126" s="75" t="s">
        <v>347</v>
      </c>
      <c r="D126" s="76">
        <v>41.884250000000002</v>
      </c>
      <c r="E126" s="77">
        <v>-87.632400000000004</v>
      </c>
      <c r="F126" s="138">
        <v>-6621765.9871533504</v>
      </c>
      <c r="G126" s="138">
        <v>5903381.4826320102</v>
      </c>
    </row>
    <row r="127" spans="1:7" x14ac:dyDescent="0.25">
      <c r="A127" s="74"/>
      <c r="B127" s="75" t="s">
        <v>346</v>
      </c>
      <c r="C127" s="75" t="s">
        <v>347</v>
      </c>
      <c r="D127" s="76">
        <v>41.884250000000002</v>
      </c>
      <c r="E127" s="77">
        <v>-87.632400000000004</v>
      </c>
      <c r="F127" s="138">
        <v>-6621765.9871533504</v>
      </c>
      <c r="G127" s="138">
        <v>5903381.4826320102</v>
      </c>
    </row>
    <row r="128" spans="1:7" x14ac:dyDescent="0.25">
      <c r="A128" s="74"/>
      <c r="B128" s="75" t="s">
        <v>348</v>
      </c>
      <c r="C128" s="75" t="s">
        <v>349</v>
      </c>
      <c r="D128" s="76">
        <v>39.107129999999998</v>
      </c>
      <c r="E128" s="77">
        <v>-84.504099999999994</v>
      </c>
      <c r="F128" s="138">
        <v>-6733335.5224906998</v>
      </c>
      <c r="G128" s="138">
        <v>5461898.1484953398</v>
      </c>
    </row>
    <row r="129" spans="1:7" x14ac:dyDescent="0.25">
      <c r="A129" s="74"/>
      <c r="B129" s="75" t="s">
        <v>355</v>
      </c>
      <c r="C129" s="75" t="s">
        <v>349</v>
      </c>
      <c r="D129" s="76">
        <v>41.504750000000001</v>
      </c>
      <c r="E129" s="77">
        <v>-81.690700000000007</v>
      </c>
      <c r="F129" s="138">
        <v>-6361296.23648596</v>
      </c>
      <c r="G129" s="138">
        <v>5650582.7120533101</v>
      </c>
    </row>
    <row r="130" spans="1:7" x14ac:dyDescent="0.25">
      <c r="A130" s="74"/>
      <c r="B130" s="75" t="s">
        <v>382</v>
      </c>
      <c r="C130" s="75" t="s">
        <v>383</v>
      </c>
      <c r="D130" s="76">
        <v>39.740009999999998</v>
      </c>
      <c r="E130" s="77">
        <v>-104.992</v>
      </c>
      <c r="F130" s="138">
        <v>-7501035.8364226399</v>
      </c>
      <c r="G130" s="138">
        <v>6412874.3630026504</v>
      </c>
    </row>
    <row r="131" spans="1:7" x14ac:dyDescent="0.25">
      <c r="A131" s="74"/>
      <c r="B131" s="75" t="s">
        <v>356</v>
      </c>
      <c r="C131" s="75" t="s">
        <v>357</v>
      </c>
      <c r="D131" s="76">
        <v>42.331679999999999</v>
      </c>
      <c r="E131" s="77">
        <v>-83.048000000000002</v>
      </c>
      <c r="F131" s="138">
        <v>-6353822.2018344495</v>
      </c>
      <c r="G131" s="138">
        <v>5791801.4879990602</v>
      </c>
    </row>
    <row r="132" spans="1:7" x14ac:dyDescent="0.25">
      <c r="A132" s="74"/>
      <c r="B132" s="75" t="s">
        <v>372</v>
      </c>
      <c r="C132" s="75" t="s">
        <v>371</v>
      </c>
      <c r="D132" s="76">
        <v>29.760449999999999</v>
      </c>
      <c r="E132" s="77">
        <v>-95.369799999999998</v>
      </c>
      <c r="F132" s="138">
        <v>-8142739.6585493097</v>
      </c>
      <c r="G132" s="138">
        <v>4645150.0355996797</v>
      </c>
    </row>
    <row r="133" spans="1:7" x14ac:dyDescent="0.25">
      <c r="A133" s="74"/>
      <c r="B133" s="75" t="s">
        <v>361</v>
      </c>
      <c r="C133" s="75" t="s">
        <v>354</v>
      </c>
      <c r="D133" s="76">
        <v>39.10295</v>
      </c>
      <c r="E133" s="77">
        <v>-94.583100000000002</v>
      </c>
      <c r="F133" s="138">
        <v>-7217469.5170953805</v>
      </c>
      <c r="G133" s="138">
        <v>5845523.6353791896</v>
      </c>
    </row>
    <row r="134" spans="1:7" x14ac:dyDescent="0.25">
      <c r="A134" s="74"/>
      <c r="B134" s="75" t="s">
        <v>362</v>
      </c>
      <c r="C134" s="75" t="s">
        <v>363</v>
      </c>
      <c r="D134" s="76">
        <v>34.053489999999996</v>
      </c>
      <c r="E134" s="77">
        <v>-118.245</v>
      </c>
      <c r="F134" s="138">
        <v>-8459331.34110572</v>
      </c>
      <c r="G134" s="138">
        <v>6446717.18185966</v>
      </c>
    </row>
    <row r="135" spans="1:7" x14ac:dyDescent="0.25">
      <c r="A135" s="74"/>
      <c r="B135" s="75" t="s">
        <v>362</v>
      </c>
      <c r="C135" s="75" t="s">
        <v>363</v>
      </c>
      <c r="D135" s="76">
        <v>34.053489999999996</v>
      </c>
      <c r="E135" s="77">
        <v>-118.245</v>
      </c>
      <c r="F135" s="138">
        <v>-8459331.34110572</v>
      </c>
      <c r="G135" s="138">
        <v>6446717.18185966</v>
      </c>
    </row>
    <row r="136" spans="1:7" x14ac:dyDescent="0.25">
      <c r="A136" s="74"/>
      <c r="B136" s="75" t="s">
        <v>389</v>
      </c>
      <c r="C136" s="75" t="s">
        <v>385</v>
      </c>
      <c r="D136" s="76">
        <v>25.774809999999999</v>
      </c>
      <c r="E136" s="77">
        <v>-80.197699999999998</v>
      </c>
      <c r="F136" s="138">
        <v>-7458978.2548925299</v>
      </c>
      <c r="G136" s="138">
        <v>3630660.3595851301</v>
      </c>
    </row>
    <row r="137" spans="1:7" x14ac:dyDescent="0.25">
      <c r="A137" s="74"/>
      <c r="B137" s="75" t="s">
        <v>364</v>
      </c>
      <c r="C137" s="75" t="s">
        <v>365</v>
      </c>
      <c r="D137" s="76">
        <v>43.041809999999998</v>
      </c>
      <c r="E137" s="77">
        <v>-87.906800000000004</v>
      </c>
      <c r="F137" s="138">
        <v>-6515116.5309224399</v>
      </c>
      <c r="G137" s="138">
        <v>6047651.8933719499</v>
      </c>
    </row>
    <row r="138" spans="1:7" x14ac:dyDescent="0.25">
      <c r="A138" s="74"/>
      <c r="B138" s="75" t="s">
        <v>373</v>
      </c>
      <c r="C138" s="75" t="s">
        <v>374</v>
      </c>
      <c r="D138" s="76">
        <v>44.979030000000002</v>
      </c>
      <c r="E138" s="77">
        <v>-93.264899999999997</v>
      </c>
      <c r="F138" s="138">
        <v>-6517279.4832151402</v>
      </c>
      <c r="G138" s="138">
        <v>6479439.9462937899</v>
      </c>
    </row>
    <row r="139" spans="1:7" x14ac:dyDescent="0.25">
      <c r="A139" s="74"/>
      <c r="B139" s="75" t="s">
        <v>195</v>
      </c>
      <c r="C139" s="75" t="s">
        <v>345</v>
      </c>
      <c r="D139" s="76">
        <v>40.781999999999996</v>
      </c>
      <c r="E139" s="77">
        <v>-73.831699999999998</v>
      </c>
      <c r="F139" s="138">
        <v>-5971781.1665434102</v>
      </c>
      <c r="G139" s="138">
        <v>5327671.7506526299</v>
      </c>
    </row>
    <row r="140" spans="1:7" x14ac:dyDescent="0.25">
      <c r="A140" s="74"/>
      <c r="B140" s="75" t="s">
        <v>195</v>
      </c>
      <c r="C140" s="75" t="s">
        <v>345</v>
      </c>
      <c r="D140" s="76">
        <v>40.781999999999996</v>
      </c>
      <c r="E140" s="77">
        <v>-73.831699999999998</v>
      </c>
      <c r="F140" s="138">
        <v>-5971781.1665434102</v>
      </c>
      <c r="G140" s="138">
        <v>5327671.7506526299</v>
      </c>
    </row>
    <row r="141" spans="1:7" x14ac:dyDescent="0.25">
      <c r="A141" s="74"/>
      <c r="B141" s="75" t="s">
        <v>376</v>
      </c>
      <c r="C141" s="75" t="s">
        <v>363</v>
      </c>
      <c r="D141" s="76">
        <v>37.805079999999997</v>
      </c>
      <c r="E141" s="77">
        <v>-122.273</v>
      </c>
      <c r="F141" s="138">
        <v>-7943227.3086695103</v>
      </c>
      <c r="G141" s="138">
        <v>7239717.6791419201</v>
      </c>
    </row>
    <row r="142" spans="1:7" x14ac:dyDescent="0.25">
      <c r="A142" s="74"/>
      <c r="B142" s="75" t="s">
        <v>350</v>
      </c>
      <c r="C142" s="75" t="s">
        <v>351</v>
      </c>
      <c r="D142" s="76">
        <v>39.952280000000002</v>
      </c>
      <c r="E142" s="77">
        <v>-75.162499999999994</v>
      </c>
      <c r="F142" s="138">
        <v>-6121409.11282619</v>
      </c>
      <c r="G142" s="138">
        <v>5269164.1441798601</v>
      </c>
    </row>
    <row r="143" spans="1:7" x14ac:dyDescent="0.25">
      <c r="A143" s="74"/>
      <c r="B143" s="75" t="s">
        <v>352</v>
      </c>
      <c r="C143" s="75" t="s">
        <v>351</v>
      </c>
      <c r="D143" s="76">
        <v>40.438339999999997</v>
      </c>
      <c r="E143" s="77">
        <v>-79.997500000000002</v>
      </c>
      <c r="F143" s="138">
        <v>-6365150.9709125701</v>
      </c>
      <c r="G143" s="138">
        <v>5471373.5983296996</v>
      </c>
    </row>
    <row r="144" spans="1:7" x14ac:dyDescent="0.25">
      <c r="A144" s="74"/>
      <c r="B144" s="75" t="s">
        <v>377</v>
      </c>
      <c r="C144" s="75" t="s">
        <v>363</v>
      </c>
      <c r="D144" s="76">
        <v>32.715690000000002</v>
      </c>
      <c r="E144" s="77">
        <v>-117.16200000000001</v>
      </c>
      <c r="F144" s="138">
        <v>-8618453.6716562398</v>
      </c>
      <c r="G144" s="138">
        <v>6180853.8204781301</v>
      </c>
    </row>
    <row r="145" spans="1:7" x14ac:dyDescent="0.25">
      <c r="A145" s="74"/>
      <c r="B145" s="75" t="s">
        <v>366</v>
      </c>
      <c r="C145" s="75" t="s">
        <v>363</v>
      </c>
      <c r="D145" s="76">
        <v>37.777119999999996</v>
      </c>
      <c r="E145" s="77">
        <v>-122.42</v>
      </c>
      <c r="F145" s="138">
        <v>-7946228.9636551496</v>
      </c>
      <c r="G145" s="138">
        <v>7246924.3031219197</v>
      </c>
    </row>
    <row r="146" spans="1:7" x14ac:dyDescent="0.25">
      <c r="A146" s="74"/>
      <c r="B146" s="75" t="s">
        <v>378</v>
      </c>
      <c r="C146" s="75" t="s">
        <v>379</v>
      </c>
      <c r="D146" s="76">
        <v>47.603569999999998</v>
      </c>
      <c r="E146" s="77">
        <v>-122.32899999999999</v>
      </c>
      <c r="F146" s="138">
        <v>-6446889.3759197397</v>
      </c>
      <c r="G146" s="138">
        <v>8300523.5372964898</v>
      </c>
    </row>
    <row r="147" spans="1:7" x14ac:dyDescent="0.25">
      <c r="A147" s="74"/>
      <c r="B147" s="75" t="s">
        <v>353</v>
      </c>
      <c r="C147" s="75" t="s">
        <v>354</v>
      </c>
      <c r="D147" s="76">
        <v>38.627749999999999</v>
      </c>
      <c r="E147" s="77">
        <v>-90.199600000000004</v>
      </c>
      <c r="F147" s="138">
        <v>-7068500.7069312502</v>
      </c>
      <c r="G147" s="138">
        <v>5610545.9236321999</v>
      </c>
    </row>
    <row r="148" spans="1:7" x14ac:dyDescent="0.25">
      <c r="A148" s="74"/>
      <c r="B148" s="75" t="s">
        <v>386</v>
      </c>
      <c r="C148" s="75" t="s">
        <v>385</v>
      </c>
      <c r="D148" s="76">
        <v>27.582999999999998</v>
      </c>
      <c r="E148" s="77">
        <v>-82.632999999999996</v>
      </c>
      <c r="F148" s="138">
        <v>-7520205.4837875497</v>
      </c>
      <c r="G148" s="138">
        <v>3934811.6931857402</v>
      </c>
    </row>
    <row r="149" spans="1:7" x14ac:dyDescent="0.25">
      <c r="A149" s="74"/>
      <c r="B149" s="75" t="s">
        <v>387</v>
      </c>
      <c r="C149" s="75" t="s">
        <v>388</v>
      </c>
      <c r="D149" s="76">
        <v>33.425510000000003</v>
      </c>
      <c r="E149" s="77">
        <v>-111.937</v>
      </c>
      <c r="F149" s="138">
        <v>-8431610.6675224099</v>
      </c>
      <c r="G149" s="138">
        <v>5959238.9452729505</v>
      </c>
    </row>
    <row r="150" spans="1:7" x14ac:dyDescent="0.25">
      <c r="A150" s="74"/>
      <c r="B150" s="75" t="s">
        <v>380</v>
      </c>
      <c r="C150" s="75" t="s">
        <v>25</v>
      </c>
      <c r="D150" s="76">
        <v>43.657400000000003</v>
      </c>
      <c r="E150" s="77">
        <v>-79.4328</v>
      </c>
      <c r="F150" s="138">
        <v>-6039826.29209664</v>
      </c>
      <c r="G150" s="138">
        <v>5823386.7849284802</v>
      </c>
    </row>
    <row r="151" spans="1:7" ht="16.5" thickBot="1" x14ac:dyDescent="0.3">
      <c r="A151" s="78"/>
      <c r="B151" s="79" t="s">
        <v>210</v>
      </c>
      <c r="C151" s="79" t="s">
        <v>358</v>
      </c>
      <c r="D151" s="80">
        <v>38.890369999999997</v>
      </c>
      <c r="E151" s="81">
        <v>-77.031999999999996</v>
      </c>
      <c r="F151" s="138">
        <v>-6322856.0058489004</v>
      </c>
      <c r="G151" s="138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4" max="4" width="13.42578125" customWidth="1"/>
    <col min="5" max="5" width="13.85546875" customWidth="1"/>
  </cols>
  <sheetData>
    <row r="1" spans="1:5" s="26" customFormat="1" ht="39" thickBot="1" x14ac:dyDescent="0.3">
      <c r="A1" s="47" t="s">
        <v>390</v>
      </c>
      <c r="B1" s="48" t="s">
        <v>341</v>
      </c>
      <c r="C1" s="48" t="s">
        <v>340</v>
      </c>
      <c r="D1" s="48" t="s">
        <v>391</v>
      </c>
      <c r="E1" s="48" t="s">
        <v>392</v>
      </c>
    </row>
    <row r="2" spans="1:5" ht="15.75" thickBot="1" x14ac:dyDescent="0.3">
      <c r="A2" s="45" t="s">
        <v>393</v>
      </c>
      <c r="B2" s="46">
        <v>-115.0001</v>
      </c>
      <c r="C2" s="46">
        <v>55.2774</v>
      </c>
      <c r="D2" s="46">
        <v>4025.1</v>
      </c>
      <c r="E2" s="46">
        <v>53652</v>
      </c>
    </row>
    <row r="3" spans="1:5" ht="15.75" thickBot="1" x14ac:dyDescent="0.3">
      <c r="A3" s="45" t="s">
        <v>394</v>
      </c>
      <c r="B3" s="46">
        <v>-126.5532</v>
      </c>
      <c r="C3" s="46">
        <v>55.461500000000001</v>
      </c>
      <c r="D3" s="46">
        <v>4582</v>
      </c>
      <c r="E3" s="46">
        <v>20290</v>
      </c>
    </row>
    <row r="4" spans="1:5" ht="15.75" thickBot="1" x14ac:dyDescent="0.3">
      <c r="A4" s="45" t="s">
        <v>395</v>
      </c>
      <c r="B4" s="46">
        <v>-95.493200000000002</v>
      </c>
      <c r="C4" s="46">
        <v>54.5</v>
      </c>
      <c r="D4" s="46">
        <v>1265</v>
      </c>
      <c r="E4" s="46">
        <v>21071</v>
      </c>
    </row>
    <row r="5" spans="1:5" ht="15.75" thickBot="1" x14ac:dyDescent="0.3">
      <c r="A5" s="45" t="s">
        <v>396</v>
      </c>
      <c r="B5" s="46">
        <v>-66.412599999999998</v>
      </c>
      <c r="C5" s="46">
        <v>46.559800000000003</v>
      </c>
      <c r="D5" s="46">
        <v>756.1</v>
      </c>
      <c r="E5" s="46">
        <v>3034</v>
      </c>
    </row>
    <row r="6" spans="1:5" ht="15.75" thickBot="1" x14ac:dyDescent="0.3">
      <c r="A6" s="45" t="s">
        <v>397</v>
      </c>
      <c r="B6" s="46">
        <v>-61.718000000000004</v>
      </c>
      <c r="C6" s="46">
        <v>54.103999999999999</v>
      </c>
      <c r="D6" s="46">
        <v>526.70000000000005</v>
      </c>
      <c r="E6" s="46">
        <v>643</v>
      </c>
    </row>
    <row r="7" spans="1:5" ht="15.75" thickBot="1" x14ac:dyDescent="0.3">
      <c r="A7" s="45" t="s">
        <v>398</v>
      </c>
      <c r="B7" s="46">
        <v>-119.23439999999999</v>
      </c>
      <c r="C7" s="46">
        <v>63.691600000000001</v>
      </c>
      <c r="D7" s="46">
        <v>43.5</v>
      </c>
      <c r="E7" s="46">
        <v>30</v>
      </c>
    </row>
    <row r="8" spans="1:5" ht="15.75" thickBot="1" x14ac:dyDescent="0.3">
      <c r="A8" s="45" t="s">
        <v>399</v>
      </c>
      <c r="B8" s="46">
        <v>-63.586599999999997</v>
      </c>
      <c r="C8" s="46">
        <v>44.991799999999998</v>
      </c>
      <c r="D8" s="46">
        <v>940.8</v>
      </c>
      <c r="E8" s="46">
        <v>3923</v>
      </c>
    </row>
    <row r="9" spans="1:5" ht="15.75" thickBot="1" x14ac:dyDescent="0.3">
      <c r="A9" s="45" t="s">
        <v>400</v>
      </c>
      <c r="B9" s="46">
        <v>-100.95610000000001</v>
      </c>
      <c r="C9" s="46">
        <v>63.876300000000001</v>
      </c>
      <c r="D9" s="46">
        <v>35.6</v>
      </c>
      <c r="E9" s="46">
        <v>0</v>
      </c>
    </row>
    <row r="10" spans="1:5" ht="15.75" thickBot="1" x14ac:dyDescent="0.3">
      <c r="A10" s="45" t="s">
        <v>401</v>
      </c>
      <c r="B10" s="46">
        <v>-84.748800000000003</v>
      </c>
      <c r="C10" s="46">
        <v>51.340200000000003</v>
      </c>
      <c r="D10" s="46">
        <v>13538</v>
      </c>
      <c r="E10" s="46">
        <v>59729</v>
      </c>
    </row>
    <row r="11" spans="1:5" ht="15.75" thickBot="1" x14ac:dyDescent="0.3">
      <c r="A11" s="45" t="s">
        <v>402</v>
      </c>
      <c r="B11" s="46">
        <v>-63.192100000000003</v>
      </c>
      <c r="C11" s="46">
        <v>46.295099999999998</v>
      </c>
      <c r="D11" s="46">
        <v>145.19999999999999</v>
      </c>
      <c r="E11" s="46">
        <v>1845</v>
      </c>
    </row>
    <row r="12" spans="1:5" ht="15.75" thickBot="1" x14ac:dyDescent="0.3">
      <c r="A12" s="45" t="s">
        <v>403</v>
      </c>
      <c r="B12" s="46">
        <v>-68.433300000000003</v>
      </c>
      <c r="C12" s="46">
        <v>53.929699999999997</v>
      </c>
      <c r="D12" s="46">
        <v>8155.3</v>
      </c>
      <c r="E12" s="46">
        <v>32139</v>
      </c>
    </row>
    <row r="13" spans="1:5" ht="15.75" thickBot="1" x14ac:dyDescent="0.3">
      <c r="A13" s="45" t="s">
        <v>404</v>
      </c>
      <c r="B13" s="46">
        <v>-105.685</v>
      </c>
      <c r="C13" s="46">
        <v>54.5</v>
      </c>
      <c r="D13" s="46">
        <v>1108.3</v>
      </c>
      <c r="E13" s="46">
        <v>50598</v>
      </c>
    </row>
    <row r="14" spans="1:5" ht="15.75" thickBot="1" x14ac:dyDescent="0.3">
      <c r="A14" s="45" t="s">
        <v>405</v>
      </c>
      <c r="B14" s="46">
        <v>-132.40369999999999</v>
      </c>
      <c r="C14" s="46">
        <v>62.389699999999998</v>
      </c>
      <c r="D14" s="46">
        <v>36.700000000000003</v>
      </c>
      <c r="E14" s="46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8" workbookViewId="0">
      <selection activeCell="L14" sqref="L14"/>
    </sheetView>
  </sheetViews>
  <sheetFormatPr defaultRowHeight="15" x14ac:dyDescent="0.25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51" customFormat="1" ht="26.25" customHeight="1" x14ac:dyDescent="0.2">
      <c r="A1" s="158" t="s">
        <v>444</v>
      </c>
      <c r="B1" s="158"/>
      <c r="C1" s="158"/>
      <c r="D1" s="158"/>
      <c r="E1" s="158"/>
      <c r="F1" s="158"/>
      <c r="G1" s="158"/>
      <c r="H1" s="158"/>
      <c r="I1" s="158"/>
    </row>
    <row r="2" spans="1:11" s="51" customFormat="1" ht="12.75" x14ac:dyDescent="0.2"/>
    <row r="3" spans="1:11" s="54" customFormat="1" ht="38.25" x14ac:dyDescent="0.2">
      <c r="A3" s="52" t="s">
        <v>445</v>
      </c>
      <c r="B3" s="53" t="s">
        <v>446</v>
      </c>
      <c r="C3" s="53" t="s">
        <v>447</v>
      </c>
      <c r="D3" s="53" t="s">
        <v>448</v>
      </c>
      <c r="E3" s="53" t="s">
        <v>449</v>
      </c>
      <c r="F3" s="53" t="s">
        <v>90</v>
      </c>
      <c r="G3" s="53" t="s">
        <v>450</v>
      </c>
      <c r="H3" s="53" t="s">
        <v>451</v>
      </c>
      <c r="I3" s="53" t="s">
        <v>452</v>
      </c>
    </row>
    <row r="4" spans="1:11" s="50" customFormat="1" ht="12.75" x14ac:dyDescent="0.2">
      <c r="A4" s="56" t="s">
        <v>446</v>
      </c>
      <c r="B4" s="57">
        <v>990553</v>
      </c>
      <c r="C4" s="57">
        <v>86556</v>
      </c>
      <c r="D4" s="57">
        <v>405825</v>
      </c>
      <c r="E4" s="57">
        <v>98304</v>
      </c>
      <c r="F4" s="57">
        <v>135028</v>
      </c>
      <c r="G4" s="57">
        <v>180632</v>
      </c>
      <c r="H4" s="57">
        <v>80945</v>
      </c>
      <c r="I4" s="57">
        <v>3263</v>
      </c>
    </row>
    <row r="5" spans="1:11" s="51" customFormat="1" ht="12.75" x14ac:dyDescent="0.2">
      <c r="A5" s="51" t="s">
        <v>453</v>
      </c>
      <c r="B5" s="55">
        <v>8599</v>
      </c>
      <c r="C5" s="55">
        <v>629</v>
      </c>
      <c r="D5" s="55">
        <v>4507</v>
      </c>
      <c r="E5" s="55">
        <v>2053</v>
      </c>
      <c r="F5" s="55">
        <v>140</v>
      </c>
      <c r="G5" s="55">
        <v>938</v>
      </c>
      <c r="H5" s="55">
        <v>306</v>
      </c>
      <c r="I5" s="55">
        <v>26</v>
      </c>
    </row>
    <row r="6" spans="1:11" s="51" customFormat="1" ht="12.75" x14ac:dyDescent="0.2">
      <c r="A6" s="51" t="s">
        <v>454</v>
      </c>
      <c r="B6" s="55">
        <v>57</v>
      </c>
      <c r="C6" s="55">
        <v>13</v>
      </c>
      <c r="D6" s="55">
        <v>29</v>
      </c>
      <c r="E6" s="55" t="s">
        <v>455</v>
      </c>
      <c r="F6" s="55" t="s">
        <v>455</v>
      </c>
      <c r="G6" s="55">
        <v>9</v>
      </c>
      <c r="H6" s="55" t="s">
        <v>455</v>
      </c>
      <c r="I6" s="55" t="s">
        <v>456</v>
      </c>
    </row>
    <row r="7" spans="1:11" s="51" customFormat="1" ht="12.75" x14ac:dyDescent="0.2">
      <c r="A7" s="51" t="s">
        <v>457</v>
      </c>
      <c r="B7" s="55">
        <v>968</v>
      </c>
      <c r="C7" s="55">
        <v>96</v>
      </c>
      <c r="D7" s="55">
        <v>435</v>
      </c>
      <c r="E7" s="55">
        <v>173</v>
      </c>
      <c r="F7" s="55">
        <v>124</v>
      </c>
      <c r="G7" s="55">
        <v>77</v>
      </c>
      <c r="H7" s="55">
        <v>59</v>
      </c>
      <c r="I7" s="55">
        <v>4</v>
      </c>
    </row>
    <row r="8" spans="1:11" s="51" customFormat="1" ht="12.75" x14ac:dyDescent="0.2">
      <c r="A8" s="51" t="s">
        <v>458</v>
      </c>
      <c r="B8" s="55">
        <v>1073</v>
      </c>
      <c r="C8" s="55">
        <v>124</v>
      </c>
      <c r="D8" s="55">
        <v>446</v>
      </c>
      <c r="E8" s="55">
        <v>124</v>
      </c>
      <c r="F8" s="55">
        <v>278</v>
      </c>
      <c r="G8" s="55">
        <v>68</v>
      </c>
      <c r="H8" s="55" t="s">
        <v>455</v>
      </c>
      <c r="I8" s="55" t="s">
        <v>455</v>
      </c>
    </row>
    <row r="9" spans="1:11" s="51" customFormat="1" ht="12.75" x14ac:dyDescent="0.2">
      <c r="A9" s="51" t="s">
        <v>459</v>
      </c>
      <c r="B9" s="55">
        <v>23867</v>
      </c>
      <c r="C9" s="55">
        <v>2992</v>
      </c>
      <c r="D9" s="55">
        <v>8026</v>
      </c>
      <c r="E9" s="55">
        <v>3807</v>
      </c>
      <c r="F9" s="55">
        <v>198</v>
      </c>
      <c r="G9" s="55">
        <v>6568</v>
      </c>
      <c r="H9" s="55">
        <v>2205</v>
      </c>
      <c r="I9" s="55">
        <v>71</v>
      </c>
      <c r="K9" s="66"/>
    </row>
    <row r="10" spans="1:11" s="51" customFormat="1" ht="12.75" x14ac:dyDescent="0.2">
      <c r="A10" s="51" t="s">
        <v>460</v>
      </c>
      <c r="B10" s="55">
        <v>4468</v>
      </c>
      <c r="C10" s="55">
        <v>787</v>
      </c>
      <c r="D10" s="55">
        <v>1027</v>
      </c>
      <c r="E10" s="55">
        <v>220</v>
      </c>
      <c r="F10" s="55">
        <v>71</v>
      </c>
      <c r="G10" s="55">
        <v>1237</v>
      </c>
      <c r="H10" s="55">
        <v>1112</v>
      </c>
      <c r="I10" s="55">
        <v>14</v>
      </c>
    </row>
    <row r="11" spans="1:11" s="51" customFormat="1" ht="12.75" x14ac:dyDescent="0.2">
      <c r="A11" s="51" t="s">
        <v>461</v>
      </c>
      <c r="B11" s="55">
        <v>592</v>
      </c>
      <c r="C11" s="55">
        <v>77</v>
      </c>
      <c r="D11" s="55">
        <v>389</v>
      </c>
      <c r="E11" s="55">
        <v>50</v>
      </c>
      <c r="F11" s="55">
        <v>3</v>
      </c>
      <c r="G11" s="55">
        <v>49</v>
      </c>
      <c r="H11" s="55">
        <v>24</v>
      </c>
      <c r="I11" s="55" t="s">
        <v>456</v>
      </c>
    </row>
    <row r="12" spans="1:11" s="51" customFormat="1" ht="12.75" x14ac:dyDescent="0.2">
      <c r="A12" s="51" t="s">
        <v>462</v>
      </c>
      <c r="B12" s="55">
        <v>120</v>
      </c>
      <c r="C12" s="55">
        <v>13</v>
      </c>
      <c r="D12" s="55">
        <v>68</v>
      </c>
      <c r="E12" s="55">
        <v>18</v>
      </c>
      <c r="F12" s="55">
        <v>3</v>
      </c>
      <c r="G12" s="55">
        <v>9</v>
      </c>
      <c r="H12" s="55">
        <v>9</v>
      </c>
      <c r="I12" s="55" t="s">
        <v>456</v>
      </c>
    </row>
    <row r="13" spans="1:11" s="51" customFormat="1" ht="12.75" x14ac:dyDescent="0.2">
      <c r="A13" s="51" t="s">
        <v>463</v>
      </c>
      <c r="B13" s="55">
        <v>5053</v>
      </c>
      <c r="C13" s="55">
        <v>450</v>
      </c>
      <c r="D13" s="55">
        <v>2102</v>
      </c>
      <c r="E13" s="55">
        <v>784</v>
      </c>
      <c r="F13" s="55">
        <v>401</v>
      </c>
      <c r="G13" s="55">
        <v>649</v>
      </c>
      <c r="H13" s="55">
        <v>651</v>
      </c>
      <c r="I13" s="55">
        <v>16</v>
      </c>
    </row>
    <row r="14" spans="1:11" s="51" customFormat="1" ht="12.75" x14ac:dyDescent="0.2">
      <c r="A14" s="51" t="s">
        <v>464</v>
      </c>
      <c r="B14" s="55">
        <v>79</v>
      </c>
      <c r="C14" s="55">
        <v>8</v>
      </c>
      <c r="D14" s="55">
        <v>34</v>
      </c>
      <c r="E14" s="55">
        <v>13</v>
      </c>
      <c r="F14" s="55">
        <v>15</v>
      </c>
      <c r="G14" s="55" t="s">
        <v>455</v>
      </c>
      <c r="H14" s="55">
        <v>4</v>
      </c>
      <c r="I14" s="55" t="s">
        <v>455</v>
      </c>
    </row>
    <row r="15" spans="1:11" s="51" customFormat="1" ht="12.75" x14ac:dyDescent="0.2">
      <c r="A15" s="51" t="s">
        <v>465</v>
      </c>
      <c r="B15" s="55">
        <v>32819</v>
      </c>
      <c r="C15" s="55">
        <v>6721</v>
      </c>
      <c r="D15" s="55">
        <v>14236</v>
      </c>
      <c r="E15" s="55">
        <v>2302</v>
      </c>
      <c r="F15" s="55">
        <v>6444</v>
      </c>
      <c r="G15" s="55">
        <v>1637</v>
      </c>
      <c r="H15" s="55">
        <v>1343</v>
      </c>
      <c r="I15" s="55">
        <v>136</v>
      </c>
    </row>
    <row r="16" spans="1:11" s="51" customFormat="1" ht="12.75" x14ac:dyDescent="0.2">
      <c r="A16" s="51" t="s">
        <v>466</v>
      </c>
      <c r="B16" s="55">
        <v>818</v>
      </c>
      <c r="C16" s="55">
        <v>84</v>
      </c>
      <c r="D16" s="55">
        <v>412</v>
      </c>
      <c r="E16" s="55">
        <v>103</v>
      </c>
      <c r="F16" s="55">
        <v>69</v>
      </c>
      <c r="G16" s="55">
        <v>97</v>
      </c>
      <c r="H16" s="55" t="s">
        <v>455</v>
      </c>
      <c r="I16" s="55" t="s">
        <v>455</v>
      </c>
    </row>
    <row r="17" spans="1:9" s="51" customFormat="1" ht="12.75" x14ac:dyDescent="0.2">
      <c r="A17" s="51" t="s">
        <v>467</v>
      </c>
      <c r="B17" s="55">
        <v>4868</v>
      </c>
      <c r="C17" s="55">
        <v>296</v>
      </c>
      <c r="D17" s="55">
        <v>2171</v>
      </c>
      <c r="E17" s="55">
        <v>1826</v>
      </c>
      <c r="F17" s="55">
        <v>145</v>
      </c>
      <c r="G17" s="55">
        <v>279</v>
      </c>
      <c r="H17" s="55">
        <v>136</v>
      </c>
      <c r="I17" s="55">
        <v>15</v>
      </c>
    </row>
    <row r="18" spans="1:9" s="51" customFormat="1" ht="12.75" x14ac:dyDescent="0.2">
      <c r="A18" s="51" t="s">
        <v>468</v>
      </c>
      <c r="B18" s="55">
        <v>7498</v>
      </c>
      <c r="C18" s="55">
        <v>616</v>
      </c>
      <c r="D18" s="55">
        <v>2766</v>
      </c>
      <c r="E18" s="55">
        <v>1495</v>
      </c>
      <c r="F18" s="55">
        <v>1846</v>
      </c>
      <c r="G18" s="55">
        <v>405</v>
      </c>
      <c r="H18" s="55">
        <v>344</v>
      </c>
      <c r="I18" s="55">
        <v>26</v>
      </c>
    </row>
    <row r="19" spans="1:9" s="51" customFormat="1" ht="12.75" x14ac:dyDescent="0.2">
      <c r="A19" s="51" t="s">
        <v>469</v>
      </c>
      <c r="B19" s="55">
        <v>1407</v>
      </c>
      <c r="C19" s="55">
        <v>72</v>
      </c>
      <c r="D19" s="55">
        <v>734</v>
      </c>
      <c r="E19" s="55">
        <v>275</v>
      </c>
      <c r="F19" s="55">
        <v>182</v>
      </c>
      <c r="G19" s="55">
        <v>97</v>
      </c>
      <c r="H19" s="55">
        <v>44</v>
      </c>
      <c r="I19" s="55">
        <v>3</v>
      </c>
    </row>
    <row r="20" spans="1:9" s="51" customFormat="1" ht="12.75" x14ac:dyDescent="0.2">
      <c r="A20" s="51" t="s">
        <v>470</v>
      </c>
      <c r="B20" s="55">
        <v>11131</v>
      </c>
      <c r="C20" s="55">
        <v>1598</v>
      </c>
      <c r="D20" s="55">
        <v>7615</v>
      </c>
      <c r="E20" s="55">
        <v>687</v>
      </c>
      <c r="F20" s="55">
        <v>527</v>
      </c>
      <c r="G20" s="55">
        <v>509</v>
      </c>
      <c r="H20" s="55">
        <v>155</v>
      </c>
      <c r="I20" s="55">
        <v>40</v>
      </c>
    </row>
    <row r="21" spans="1:9" s="51" customFormat="1" ht="12.75" x14ac:dyDescent="0.2">
      <c r="A21" s="51" t="s">
        <v>471</v>
      </c>
      <c r="B21" s="55">
        <v>613</v>
      </c>
      <c r="C21" s="55">
        <v>33</v>
      </c>
      <c r="D21" s="55">
        <v>331</v>
      </c>
      <c r="E21" s="55">
        <v>208</v>
      </c>
      <c r="F21" s="55">
        <v>11</v>
      </c>
      <c r="G21" s="55">
        <v>19</v>
      </c>
      <c r="H21" s="55" t="s">
        <v>455</v>
      </c>
      <c r="I21" s="55" t="s">
        <v>455</v>
      </c>
    </row>
    <row r="22" spans="1:9" s="51" customFormat="1" ht="12.75" x14ac:dyDescent="0.2">
      <c r="A22" s="51" t="s">
        <v>472</v>
      </c>
      <c r="B22" s="55">
        <v>4656</v>
      </c>
      <c r="C22" s="55">
        <v>192</v>
      </c>
      <c r="D22" s="55">
        <v>4207</v>
      </c>
      <c r="E22" s="55">
        <v>40</v>
      </c>
      <c r="F22" s="55">
        <v>38</v>
      </c>
      <c r="G22" s="55">
        <v>79</v>
      </c>
      <c r="H22" s="55">
        <v>66</v>
      </c>
      <c r="I22" s="55">
        <v>34</v>
      </c>
    </row>
    <row r="23" spans="1:9" s="51" customFormat="1" ht="12.75" x14ac:dyDescent="0.2">
      <c r="A23" s="51" t="s">
        <v>473</v>
      </c>
      <c r="B23" s="55">
        <v>31953</v>
      </c>
      <c r="C23" s="55">
        <v>1921</v>
      </c>
      <c r="D23" s="55">
        <v>12067</v>
      </c>
      <c r="E23" s="55">
        <v>3345</v>
      </c>
      <c r="F23" s="55">
        <v>7679</v>
      </c>
      <c r="G23" s="55">
        <v>4213</v>
      </c>
      <c r="H23" s="55">
        <v>2652</v>
      </c>
      <c r="I23" s="55">
        <v>76</v>
      </c>
    </row>
    <row r="24" spans="1:9" s="51" customFormat="1" ht="12.75" x14ac:dyDescent="0.2">
      <c r="A24" s="51" t="s">
        <v>474</v>
      </c>
      <c r="B24" s="55">
        <v>3944</v>
      </c>
      <c r="C24" s="55">
        <v>223</v>
      </c>
      <c r="D24" s="55">
        <v>2218</v>
      </c>
      <c r="E24" s="55">
        <v>774</v>
      </c>
      <c r="F24" s="55">
        <v>271</v>
      </c>
      <c r="G24" s="55">
        <v>262</v>
      </c>
      <c r="H24" s="55">
        <v>175</v>
      </c>
      <c r="I24" s="55">
        <v>21</v>
      </c>
    </row>
    <row r="25" spans="1:9" s="51" customFormat="1" ht="12.75" x14ac:dyDescent="0.2">
      <c r="A25" s="51" t="s">
        <v>475</v>
      </c>
      <c r="B25" s="55">
        <v>407</v>
      </c>
      <c r="C25" s="55">
        <v>32</v>
      </c>
      <c r="D25" s="55">
        <v>202</v>
      </c>
      <c r="E25" s="55">
        <v>51</v>
      </c>
      <c r="F25" s="55">
        <v>51</v>
      </c>
      <c r="G25" s="55">
        <v>41</v>
      </c>
      <c r="H25" s="55" t="s">
        <v>455</v>
      </c>
      <c r="I25" s="55" t="s">
        <v>455</v>
      </c>
    </row>
    <row r="26" spans="1:9" s="51" customFormat="1" ht="12.75" x14ac:dyDescent="0.2">
      <c r="A26" s="51" t="s">
        <v>476</v>
      </c>
      <c r="B26" s="55">
        <v>3170</v>
      </c>
      <c r="C26" s="55">
        <v>366</v>
      </c>
      <c r="D26" s="55">
        <v>1495</v>
      </c>
      <c r="E26" s="55">
        <v>283</v>
      </c>
      <c r="F26" s="55">
        <v>52</v>
      </c>
      <c r="G26" s="55">
        <v>688</v>
      </c>
      <c r="H26" s="55">
        <v>276</v>
      </c>
      <c r="I26" s="55">
        <v>10</v>
      </c>
    </row>
    <row r="27" spans="1:9" s="51" customFormat="1" ht="12.75" x14ac:dyDescent="0.2">
      <c r="A27" s="51" t="s">
        <v>477</v>
      </c>
      <c r="B27" s="55">
        <v>3696</v>
      </c>
      <c r="C27" s="55">
        <v>232</v>
      </c>
      <c r="D27" s="55">
        <v>1678</v>
      </c>
      <c r="E27" s="55">
        <v>629</v>
      </c>
      <c r="F27" s="55">
        <v>673</v>
      </c>
      <c r="G27" s="55">
        <v>325</v>
      </c>
      <c r="H27" s="55">
        <v>149</v>
      </c>
      <c r="I27" s="55">
        <v>10</v>
      </c>
    </row>
    <row r="28" spans="1:9" s="51" customFormat="1" ht="12.75" x14ac:dyDescent="0.2">
      <c r="A28" s="51" t="s">
        <v>478</v>
      </c>
      <c r="B28" s="55">
        <v>13</v>
      </c>
      <c r="C28" s="55" t="s">
        <v>455</v>
      </c>
      <c r="D28" s="55" t="s">
        <v>455</v>
      </c>
      <c r="E28" s="55">
        <v>4</v>
      </c>
      <c r="F28" s="55">
        <v>5</v>
      </c>
      <c r="G28" s="55" t="s">
        <v>455</v>
      </c>
      <c r="H28" s="55" t="s">
        <v>456</v>
      </c>
      <c r="I28" s="55" t="s">
        <v>456</v>
      </c>
    </row>
    <row r="29" spans="1:9" s="51" customFormat="1" ht="12.75" x14ac:dyDescent="0.2">
      <c r="A29" s="51" t="s">
        <v>479</v>
      </c>
      <c r="B29" s="55">
        <v>728</v>
      </c>
      <c r="C29" s="55">
        <v>55</v>
      </c>
      <c r="D29" s="55">
        <v>384</v>
      </c>
      <c r="E29" s="55">
        <v>62</v>
      </c>
      <c r="F29" s="55">
        <v>105</v>
      </c>
      <c r="G29" s="55">
        <v>80</v>
      </c>
      <c r="H29" s="55">
        <v>34</v>
      </c>
      <c r="I29" s="55">
        <v>8</v>
      </c>
    </row>
    <row r="30" spans="1:9" s="51" customFormat="1" ht="12.75" x14ac:dyDescent="0.2">
      <c r="A30" s="51" t="s">
        <v>480</v>
      </c>
      <c r="B30" s="55">
        <v>79893</v>
      </c>
      <c r="C30" s="55">
        <v>4642</v>
      </c>
      <c r="D30" s="55">
        <v>44389</v>
      </c>
      <c r="E30" s="55">
        <v>2958</v>
      </c>
      <c r="F30" s="55">
        <v>16219</v>
      </c>
      <c r="G30" s="55">
        <v>8612</v>
      </c>
      <c r="H30" s="55">
        <v>2846</v>
      </c>
      <c r="I30" s="55">
        <v>227</v>
      </c>
    </row>
    <row r="31" spans="1:9" s="51" customFormat="1" ht="12.75" x14ac:dyDescent="0.2">
      <c r="A31" s="51" t="s">
        <v>481</v>
      </c>
      <c r="B31" s="55">
        <v>2624</v>
      </c>
      <c r="C31" s="55">
        <v>123</v>
      </c>
      <c r="D31" s="55">
        <v>968</v>
      </c>
      <c r="E31" s="55">
        <v>500</v>
      </c>
      <c r="F31" s="55">
        <v>162</v>
      </c>
      <c r="G31" s="55">
        <v>765</v>
      </c>
      <c r="H31" s="55">
        <v>98</v>
      </c>
      <c r="I31" s="55">
        <v>8</v>
      </c>
    </row>
    <row r="32" spans="1:9" s="51" customFormat="1" ht="12.75" x14ac:dyDescent="0.2">
      <c r="A32" s="51" t="s">
        <v>482</v>
      </c>
      <c r="B32" s="55">
        <v>1145</v>
      </c>
      <c r="C32" s="55">
        <v>109</v>
      </c>
      <c r="D32" s="55">
        <v>581</v>
      </c>
      <c r="E32" s="55">
        <v>120</v>
      </c>
      <c r="F32" s="55">
        <v>41</v>
      </c>
      <c r="G32" s="55">
        <v>169</v>
      </c>
      <c r="H32" s="55">
        <v>125</v>
      </c>
      <c r="I32" s="55" t="s">
        <v>456</v>
      </c>
    </row>
    <row r="33" spans="1:9" s="51" customFormat="1" ht="12.75" x14ac:dyDescent="0.2">
      <c r="A33" s="51" t="s">
        <v>483</v>
      </c>
      <c r="B33" s="55">
        <v>1779</v>
      </c>
      <c r="C33" s="55">
        <v>103</v>
      </c>
      <c r="D33" s="55">
        <v>796</v>
      </c>
      <c r="E33" s="55">
        <v>335</v>
      </c>
      <c r="F33" s="55">
        <v>303</v>
      </c>
      <c r="G33" s="55">
        <v>141</v>
      </c>
      <c r="H33" s="55">
        <v>89</v>
      </c>
      <c r="I33" s="55">
        <v>12</v>
      </c>
    </row>
    <row r="34" spans="1:9" s="51" customFormat="1" ht="12.75" x14ac:dyDescent="0.2">
      <c r="A34" s="51" t="s">
        <v>484</v>
      </c>
      <c r="B34" s="55">
        <v>2686</v>
      </c>
      <c r="C34" s="55">
        <v>305</v>
      </c>
      <c r="D34" s="55">
        <v>1469</v>
      </c>
      <c r="E34" s="55">
        <v>246</v>
      </c>
      <c r="F34" s="55">
        <v>424</v>
      </c>
      <c r="G34" s="55">
        <v>139</v>
      </c>
      <c r="H34" s="55">
        <v>87</v>
      </c>
      <c r="I34" s="55">
        <v>16</v>
      </c>
    </row>
    <row r="35" spans="1:9" s="51" customFormat="1" ht="12.75" x14ac:dyDescent="0.2">
      <c r="A35" s="51" t="s">
        <v>485</v>
      </c>
      <c r="B35" s="55">
        <v>10478</v>
      </c>
      <c r="C35" s="55">
        <v>704</v>
      </c>
      <c r="D35" s="55">
        <v>4424</v>
      </c>
      <c r="E35" s="55">
        <v>3685</v>
      </c>
      <c r="F35" s="55">
        <v>616</v>
      </c>
      <c r="G35" s="55">
        <v>542</v>
      </c>
      <c r="H35" s="55">
        <v>478</v>
      </c>
      <c r="I35" s="55">
        <v>29</v>
      </c>
    </row>
    <row r="36" spans="1:9" s="51" customFormat="1" ht="12.75" x14ac:dyDescent="0.2">
      <c r="A36" s="51" t="s">
        <v>486</v>
      </c>
      <c r="B36" s="55">
        <v>2092</v>
      </c>
      <c r="C36" s="55">
        <v>201</v>
      </c>
      <c r="D36" s="55">
        <v>736</v>
      </c>
      <c r="E36" s="55">
        <v>141</v>
      </c>
      <c r="F36" s="55">
        <v>131</v>
      </c>
      <c r="G36" s="55">
        <v>733</v>
      </c>
      <c r="H36" s="55">
        <v>140</v>
      </c>
      <c r="I36" s="55">
        <v>10</v>
      </c>
    </row>
    <row r="37" spans="1:9" s="51" customFormat="1" ht="12.75" x14ac:dyDescent="0.2">
      <c r="A37" s="51" t="s">
        <v>487</v>
      </c>
      <c r="B37" s="55">
        <v>167393</v>
      </c>
      <c r="C37" s="55">
        <v>16472</v>
      </c>
      <c r="D37" s="55">
        <v>63188</v>
      </c>
      <c r="E37" s="55">
        <v>13983</v>
      </c>
      <c r="F37" s="55">
        <v>2046</v>
      </c>
      <c r="G37" s="55">
        <v>48993</v>
      </c>
      <c r="H37" s="55">
        <v>22102</v>
      </c>
      <c r="I37" s="55">
        <v>609</v>
      </c>
    </row>
    <row r="38" spans="1:9" s="51" customFormat="1" ht="12.75" x14ac:dyDescent="0.2">
      <c r="A38" s="51" t="s">
        <v>488</v>
      </c>
      <c r="B38" s="55">
        <v>2244</v>
      </c>
      <c r="C38" s="55">
        <v>121</v>
      </c>
      <c r="D38" s="55">
        <v>995</v>
      </c>
      <c r="E38" s="55">
        <v>313</v>
      </c>
      <c r="F38" s="55">
        <v>594</v>
      </c>
      <c r="G38" s="55">
        <v>115</v>
      </c>
      <c r="H38" s="55">
        <v>101</v>
      </c>
      <c r="I38" s="55">
        <v>5</v>
      </c>
    </row>
    <row r="39" spans="1:9" s="51" customFormat="1" ht="12.75" x14ac:dyDescent="0.2">
      <c r="A39" s="51" t="s">
        <v>489</v>
      </c>
      <c r="B39" s="55">
        <v>2196</v>
      </c>
      <c r="C39" s="55">
        <v>79</v>
      </c>
      <c r="D39" s="55">
        <v>1120</v>
      </c>
      <c r="E39" s="55">
        <v>338</v>
      </c>
      <c r="F39" s="55">
        <v>424</v>
      </c>
      <c r="G39" s="55">
        <v>158</v>
      </c>
      <c r="H39" s="55">
        <v>71</v>
      </c>
      <c r="I39" s="55">
        <v>6</v>
      </c>
    </row>
    <row r="40" spans="1:9" s="51" customFormat="1" ht="12.75" x14ac:dyDescent="0.2">
      <c r="A40" s="51" t="s">
        <v>490</v>
      </c>
      <c r="B40" s="55">
        <v>18121</v>
      </c>
      <c r="C40" s="55">
        <v>2219</v>
      </c>
      <c r="D40" s="55">
        <v>8457</v>
      </c>
      <c r="E40" s="55">
        <v>3180</v>
      </c>
      <c r="F40" s="55">
        <v>611</v>
      </c>
      <c r="G40" s="55">
        <v>2700</v>
      </c>
      <c r="H40" s="55">
        <v>866</v>
      </c>
      <c r="I40" s="55">
        <v>88</v>
      </c>
    </row>
    <row r="41" spans="1:9" s="51" customFormat="1" ht="12.75" x14ac:dyDescent="0.2">
      <c r="A41" s="51" t="s">
        <v>491</v>
      </c>
      <c r="B41" s="55">
        <v>11025</v>
      </c>
      <c r="C41" s="55">
        <v>829</v>
      </c>
      <c r="D41" s="55">
        <v>3886</v>
      </c>
      <c r="E41" s="55">
        <v>828</v>
      </c>
      <c r="F41" s="55">
        <v>4221</v>
      </c>
      <c r="G41" s="55">
        <v>923</v>
      </c>
      <c r="H41" s="55">
        <v>308</v>
      </c>
      <c r="I41" s="55">
        <v>30</v>
      </c>
    </row>
    <row r="42" spans="1:9" s="51" customFormat="1" ht="12.75" x14ac:dyDescent="0.2">
      <c r="A42" s="51" t="s">
        <v>492</v>
      </c>
      <c r="B42" s="55">
        <v>774</v>
      </c>
      <c r="C42" s="55">
        <v>110</v>
      </c>
      <c r="D42" s="55">
        <v>282</v>
      </c>
      <c r="E42" s="55">
        <v>276</v>
      </c>
      <c r="F42" s="55">
        <v>11</v>
      </c>
      <c r="G42" s="55">
        <v>68</v>
      </c>
      <c r="H42" s="55">
        <v>24</v>
      </c>
      <c r="I42" s="55">
        <v>3</v>
      </c>
    </row>
    <row r="43" spans="1:9" s="51" customFormat="1" ht="12.75" x14ac:dyDescent="0.2">
      <c r="A43" s="51" t="s">
        <v>493</v>
      </c>
      <c r="B43" s="55">
        <v>5934</v>
      </c>
      <c r="C43" s="55">
        <v>874</v>
      </c>
      <c r="D43" s="55">
        <v>3110</v>
      </c>
      <c r="E43" s="55">
        <v>521</v>
      </c>
      <c r="F43" s="55">
        <v>779</v>
      </c>
      <c r="G43" s="55">
        <v>460</v>
      </c>
      <c r="H43" s="55">
        <v>172</v>
      </c>
      <c r="I43" s="55">
        <v>18</v>
      </c>
    </row>
    <row r="44" spans="1:9" s="51" customFormat="1" ht="12.75" x14ac:dyDescent="0.2">
      <c r="A44" s="51" t="s">
        <v>494</v>
      </c>
      <c r="B44" s="55">
        <v>4263</v>
      </c>
      <c r="C44" s="55">
        <v>417</v>
      </c>
      <c r="D44" s="55">
        <v>834</v>
      </c>
      <c r="E44" s="55">
        <v>991</v>
      </c>
      <c r="F44" s="55">
        <v>67</v>
      </c>
      <c r="G44" s="55">
        <v>1448</v>
      </c>
      <c r="H44" s="55">
        <v>491</v>
      </c>
      <c r="I44" s="55">
        <v>15</v>
      </c>
    </row>
    <row r="45" spans="1:9" s="51" customFormat="1" ht="12.75" x14ac:dyDescent="0.2">
      <c r="A45" s="51" t="s">
        <v>495</v>
      </c>
      <c r="B45" s="55">
        <v>3403</v>
      </c>
      <c r="C45" s="55">
        <v>204</v>
      </c>
      <c r="D45" s="55">
        <v>1412</v>
      </c>
      <c r="E45" s="55">
        <v>415</v>
      </c>
      <c r="F45" s="55">
        <v>668</v>
      </c>
      <c r="G45" s="55">
        <v>228</v>
      </c>
      <c r="H45" s="55">
        <v>476</v>
      </c>
      <c r="I45" s="55" t="s">
        <v>456</v>
      </c>
    </row>
    <row r="46" spans="1:9" s="51" customFormat="1" ht="12.75" x14ac:dyDescent="0.2">
      <c r="A46" s="51" t="s">
        <v>496</v>
      </c>
      <c r="B46" s="55">
        <v>17865</v>
      </c>
      <c r="C46" s="55">
        <v>2451</v>
      </c>
      <c r="D46" s="55">
        <v>10285</v>
      </c>
      <c r="E46" s="55">
        <v>2685</v>
      </c>
      <c r="F46" s="55">
        <v>962</v>
      </c>
      <c r="G46" s="55">
        <v>998</v>
      </c>
      <c r="H46" s="55">
        <v>439</v>
      </c>
      <c r="I46" s="55">
        <v>45</v>
      </c>
    </row>
    <row r="47" spans="1:9" s="51" customFormat="1" ht="12.75" x14ac:dyDescent="0.2">
      <c r="A47" s="51" t="s">
        <v>497</v>
      </c>
      <c r="B47" s="55">
        <v>706</v>
      </c>
      <c r="C47" s="55">
        <v>29</v>
      </c>
      <c r="D47" s="55">
        <v>341</v>
      </c>
      <c r="E47" s="55">
        <v>231</v>
      </c>
      <c r="F47" s="55">
        <v>24</v>
      </c>
      <c r="G47" s="55">
        <v>73</v>
      </c>
      <c r="H47" s="55" t="s">
        <v>455</v>
      </c>
      <c r="I47" s="55" t="s">
        <v>455</v>
      </c>
    </row>
    <row r="48" spans="1:9" s="51" customFormat="1" ht="12.75" x14ac:dyDescent="0.2">
      <c r="A48" s="51" t="s">
        <v>498</v>
      </c>
      <c r="B48" s="55">
        <v>2591</v>
      </c>
      <c r="C48" s="55">
        <v>306</v>
      </c>
      <c r="D48" s="55">
        <v>1276</v>
      </c>
      <c r="E48" s="55">
        <v>356</v>
      </c>
      <c r="F48" s="55">
        <v>80</v>
      </c>
      <c r="G48" s="55">
        <v>402</v>
      </c>
      <c r="H48" s="55">
        <v>160</v>
      </c>
      <c r="I48" s="55">
        <v>11</v>
      </c>
    </row>
    <row r="49" spans="1:9" x14ac:dyDescent="0.25">
      <c r="A49" s="51" t="s">
        <v>499</v>
      </c>
      <c r="B49" s="55">
        <v>1123</v>
      </c>
      <c r="C49" s="55">
        <v>64</v>
      </c>
      <c r="D49" s="55">
        <v>525</v>
      </c>
      <c r="E49" s="55">
        <v>124</v>
      </c>
      <c r="F49" s="55">
        <v>305</v>
      </c>
      <c r="G49" s="55">
        <v>64</v>
      </c>
      <c r="H49" s="55">
        <v>37</v>
      </c>
      <c r="I49" s="55">
        <v>4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E68" sqref="E68"/>
    </sheetView>
  </sheetViews>
  <sheetFormatPr defaultRowHeight="15" x14ac:dyDescent="0.25"/>
  <cols>
    <col min="1" max="1" width="16.140625" customWidth="1"/>
    <col min="2" max="2" width="13.42578125" customWidth="1"/>
  </cols>
  <sheetData>
    <row r="1" spans="1:3" x14ac:dyDescent="0.25">
      <c r="A1" s="49" t="s">
        <v>406</v>
      </c>
      <c r="B1" s="49" t="s">
        <v>407</v>
      </c>
      <c r="C1" s="49" t="s">
        <v>408</v>
      </c>
    </row>
    <row r="2" spans="1:3" x14ac:dyDescent="0.25">
      <c r="A2" t="s">
        <v>409</v>
      </c>
      <c r="B2" t="s">
        <v>410</v>
      </c>
      <c r="C2">
        <v>2011</v>
      </c>
    </row>
    <row r="3" spans="1:3" x14ac:dyDescent="0.25">
      <c r="A3" t="s">
        <v>411</v>
      </c>
      <c r="B3" t="s">
        <v>412</v>
      </c>
      <c r="C3">
        <v>2007</v>
      </c>
    </row>
    <row r="4" spans="1:3" x14ac:dyDescent="0.25">
      <c r="A4" t="s">
        <v>413</v>
      </c>
      <c r="B4" t="s">
        <v>412</v>
      </c>
      <c r="C4">
        <v>2007</v>
      </c>
    </row>
    <row r="5" spans="1:3" x14ac:dyDescent="0.25">
      <c r="A5" t="s">
        <v>414</v>
      </c>
      <c r="B5" t="s">
        <v>415</v>
      </c>
      <c r="C5">
        <v>2006</v>
      </c>
    </row>
    <row r="6" spans="1:3" x14ac:dyDescent="0.25">
      <c r="A6" t="s">
        <v>416</v>
      </c>
      <c r="B6" t="s">
        <v>417</v>
      </c>
      <c r="C6">
        <v>2003</v>
      </c>
    </row>
    <row r="7" spans="1:3" x14ac:dyDescent="0.25">
      <c r="A7" t="s">
        <v>418</v>
      </c>
      <c r="B7" t="s">
        <v>419</v>
      </c>
      <c r="C7">
        <v>1999</v>
      </c>
    </row>
    <row r="8" spans="1:3" x14ac:dyDescent="0.25">
      <c r="A8" t="s">
        <v>420</v>
      </c>
      <c r="B8" t="s">
        <v>421</v>
      </c>
      <c r="C8">
        <v>1999</v>
      </c>
    </row>
    <row r="9" spans="1:3" x14ac:dyDescent="0.25">
      <c r="A9" t="s">
        <v>422</v>
      </c>
      <c r="B9" t="s">
        <v>410</v>
      </c>
      <c r="C9">
        <v>1998</v>
      </c>
    </row>
    <row r="10" spans="1:3" x14ac:dyDescent="0.25">
      <c r="A10" t="s">
        <v>423</v>
      </c>
      <c r="B10" t="s">
        <v>410</v>
      </c>
      <c r="C10">
        <v>1996</v>
      </c>
    </row>
    <row r="11" spans="1:3" x14ac:dyDescent="0.25">
      <c r="A11" t="s">
        <v>424</v>
      </c>
      <c r="B11" t="s">
        <v>412</v>
      </c>
      <c r="C11">
        <v>1996</v>
      </c>
    </row>
    <row r="12" spans="1:3" x14ac:dyDescent="0.25">
      <c r="A12" t="s">
        <v>425</v>
      </c>
      <c r="B12" t="s">
        <v>426</v>
      </c>
      <c r="C12">
        <v>1987</v>
      </c>
    </row>
    <row r="13" spans="1:3" x14ac:dyDescent="0.25">
      <c r="A13" t="s">
        <v>427</v>
      </c>
      <c r="B13" t="s">
        <v>415</v>
      </c>
      <c r="C13">
        <v>1986</v>
      </c>
    </row>
    <row r="14" spans="1:3" x14ac:dyDescent="0.25">
      <c r="A14" t="s">
        <v>428</v>
      </c>
      <c r="B14" t="s">
        <v>410</v>
      </c>
      <c r="C14">
        <v>1985</v>
      </c>
    </row>
    <row r="15" spans="1:3" x14ac:dyDescent="0.25">
      <c r="A15" t="s">
        <v>429</v>
      </c>
      <c r="B15" t="s">
        <v>419</v>
      </c>
      <c r="C15">
        <v>1985</v>
      </c>
    </row>
    <row r="16" spans="1:3" x14ac:dyDescent="0.25">
      <c r="A16" t="s">
        <v>430</v>
      </c>
      <c r="B16" t="s">
        <v>419</v>
      </c>
      <c r="C16">
        <v>1984</v>
      </c>
    </row>
    <row r="17" spans="1:3" x14ac:dyDescent="0.25">
      <c r="A17" t="s">
        <v>431</v>
      </c>
      <c r="B17" t="s">
        <v>432</v>
      </c>
      <c r="C17">
        <v>1982</v>
      </c>
    </row>
    <row r="18" spans="1:3" x14ac:dyDescent="0.25">
      <c r="A18" t="s">
        <v>420</v>
      </c>
      <c r="B18" t="s">
        <v>415</v>
      </c>
      <c r="C18">
        <v>1981</v>
      </c>
    </row>
    <row r="19" spans="1:3" x14ac:dyDescent="0.25">
      <c r="A19" t="s">
        <v>433</v>
      </c>
      <c r="B19" t="s">
        <v>415</v>
      </c>
      <c r="C19">
        <v>1979</v>
      </c>
    </row>
    <row r="20" spans="1:3" x14ac:dyDescent="0.25">
      <c r="A20" t="s">
        <v>425</v>
      </c>
      <c r="B20" t="s">
        <v>426</v>
      </c>
      <c r="C20">
        <v>1972</v>
      </c>
    </row>
    <row r="21" spans="1:3" x14ac:dyDescent="0.25">
      <c r="A21" t="s">
        <v>434</v>
      </c>
      <c r="B21" t="s">
        <v>421</v>
      </c>
      <c r="C21">
        <v>1971</v>
      </c>
    </row>
    <row r="22" spans="1:3" x14ac:dyDescent="0.25">
      <c r="A22" t="s">
        <v>435</v>
      </c>
      <c r="B22" t="s">
        <v>412</v>
      </c>
      <c r="C22">
        <v>1971</v>
      </c>
    </row>
    <row r="23" spans="1:3" x14ac:dyDescent="0.25">
      <c r="A23" t="s">
        <v>425</v>
      </c>
      <c r="B23" t="s">
        <v>412</v>
      </c>
      <c r="C23">
        <v>1970</v>
      </c>
    </row>
    <row r="24" spans="1:3" x14ac:dyDescent="0.25">
      <c r="A24" t="s">
        <v>436</v>
      </c>
      <c r="B24" t="s">
        <v>415</v>
      </c>
      <c r="C24">
        <v>1968</v>
      </c>
    </row>
    <row r="25" spans="1:3" x14ac:dyDescent="0.25">
      <c r="A25" t="s">
        <v>425</v>
      </c>
      <c r="B25" t="s">
        <v>426</v>
      </c>
      <c r="C25">
        <v>1967</v>
      </c>
    </row>
    <row r="26" spans="1:3" x14ac:dyDescent="0.25">
      <c r="A26" t="s">
        <v>437</v>
      </c>
      <c r="B26" t="s">
        <v>410</v>
      </c>
      <c r="C26">
        <v>1964</v>
      </c>
    </row>
    <row r="27" spans="1:3" x14ac:dyDescent="0.25">
      <c r="A27" t="s">
        <v>425</v>
      </c>
      <c r="B27" t="s">
        <v>412</v>
      </c>
      <c r="C27">
        <v>1961</v>
      </c>
    </row>
    <row r="28" spans="1:3" x14ac:dyDescent="0.25">
      <c r="A28" t="s">
        <v>438</v>
      </c>
      <c r="B28" t="s">
        <v>417</v>
      </c>
      <c r="C28">
        <v>1960</v>
      </c>
    </row>
    <row r="29" spans="1:3" x14ac:dyDescent="0.25">
      <c r="A29" t="s">
        <v>439</v>
      </c>
      <c r="B29" t="s">
        <v>410</v>
      </c>
      <c r="C29">
        <v>1955</v>
      </c>
    </row>
    <row r="30" spans="1:3" x14ac:dyDescent="0.25">
      <c r="A30" t="s">
        <v>440</v>
      </c>
      <c r="B30" t="s">
        <v>410</v>
      </c>
      <c r="C30">
        <v>1955</v>
      </c>
    </row>
    <row r="31" spans="1:3" x14ac:dyDescent="0.25">
      <c r="A31" t="s">
        <v>441</v>
      </c>
      <c r="B31" t="s">
        <v>419</v>
      </c>
      <c r="C31">
        <v>1955</v>
      </c>
    </row>
    <row r="32" spans="1:3" x14ac:dyDescent="0.25">
      <c r="A32" t="s">
        <v>442</v>
      </c>
      <c r="B32" t="s">
        <v>421</v>
      </c>
      <c r="C32">
        <v>1954</v>
      </c>
    </row>
    <row r="33" spans="1:3" x14ac:dyDescent="0.25">
      <c r="A33" t="s">
        <v>443</v>
      </c>
      <c r="B33" t="s">
        <v>421</v>
      </c>
      <c r="C33">
        <v>1953</v>
      </c>
    </row>
    <row r="34" spans="1:3" x14ac:dyDescent="0.25">
      <c r="A34" t="s">
        <v>425</v>
      </c>
      <c r="B34" t="s">
        <v>410</v>
      </c>
      <c r="C34">
        <v>1945</v>
      </c>
    </row>
    <row r="35" spans="1:3" x14ac:dyDescent="0.25">
      <c r="A35" t="s">
        <v>425</v>
      </c>
      <c r="B35" t="s">
        <v>415</v>
      </c>
      <c r="C35">
        <v>1944</v>
      </c>
    </row>
    <row r="36" spans="1:3" x14ac:dyDescent="0.25">
      <c r="A36" t="s">
        <v>425</v>
      </c>
      <c r="B36" t="s">
        <v>412</v>
      </c>
      <c r="C36">
        <v>1942</v>
      </c>
    </row>
    <row r="37" spans="1:3" x14ac:dyDescent="0.25">
      <c r="A37" t="s">
        <v>425</v>
      </c>
      <c r="B37" t="s">
        <v>412</v>
      </c>
      <c r="C37">
        <v>1938</v>
      </c>
    </row>
    <row r="38" spans="1:3" x14ac:dyDescent="0.25">
      <c r="A38" t="s">
        <v>425</v>
      </c>
      <c r="B38" t="s">
        <v>410</v>
      </c>
      <c r="C38">
        <v>1933</v>
      </c>
    </row>
    <row r="39" spans="1:3" x14ac:dyDescent="0.25">
      <c r="A39" t="s">
        <v>425</v>
      </c>
      <c r="B39" t="s">
        <v>410</v>
      </c>
      <c r="C39">
        <v>1933</v>
      </c>
    </row>
    <row r="40" spans="1:3" x14ac:dyDescent="0.25">
      <c r="A40" t="s">
        <v>425</v>
      </c>
      <c r="B40" t="s">
        <v>412</v>
      </c>
      <c r="C40">
        <v>1925</v>
      </c>
    </row>
    <row r="41" spans="1:3" x14ac:dyDescent="0.25">
      <c r="A41" t="s">
        <v>425</v>
      </c>
      <c r="B41" t="s">
        <v>415</v>
      </c>
      <c r="C41">
        <v>1920</v>
      </c>
    </row>
    <row r="42" spans="1:3" x14ac:dyDescent="0.25">
      <c r="A42" t="s">
        <v>425</v>
      </c>
      <c r="B42" t="s">
        <v>415</v>
      </c>
      <c r="C42">
        <v>1918</v>
      </c>
    </row>
    <row r="43" spans="1:3" x14ac:dyDescent="0.25">
      <c r="A43" t="s">
        <v>425</v>
      </c>
      <c r="B43" t="s">
        <v>412</v>
      </c>
      <c r="C43">
        <v>1916</v>
      </c>
    </row>
    <row r="44" spans="1:3" x14ac:dyDescent="0.25">
      <c r="A44" t="s">
        <v>425</v>
      </c>
      <c r="B44" t="s">
        <v>415</v>
      </c>
      <c r="C44">
        <v>1913</v>
      </c>
    </row>
    <row r="45" spans="1:3" x14ac:dyDescent="0.25">
      <c r="A45" t="s">
        <v>425</v>
      </c>
      <c r="B45" t="s">
        <v>412</v>
      </c>
      <c r="C45">
        <v>1912</v>
      </c>
    </row>
    <row r="46" spans="1:3" x14ac:dyDescent="0.25">
      <c r="A46" t="s">
        <v>425</v>
      </c>
      <c r="B46" t="s">
        <v>419</v>
      </c>
      <c r="C46">
        <v>1910</v>
      </c>
    </row>
    <row r="47" spans="1:3" x14ac:dyDescent="0.25">
      <c r="A47" t="s">
        <v>425</v>
      </c>
      <c r="B47" t="s">
        <v>412</v>
      </c>
      <c r="C47">
        <v>1910</v>
      </c>
    </row>
    <row r="48" spans="1:3" x14ac:dyDescent="0.25">
      <c r="A48" t="s">
        <v>425</v>
      </c>
      <c r="B48" t="s">
        <v>412</v>
      </c>
      <c r="C48">
        <v>1908</v>
      </c>
    </row>
    <row r="49" spans="1:3" x14ac:dyDescent="0.25">
      <c r="A49" t="s">
        <v>425</v>
      </c>
      <c r="B49" t="s">
        <v>415</v>
      </c>
      <c r="C49">
        <v>1908</v>
      </c>
    </row>
    <row r="50" spans="1:3" x14ac:dyDescent="0.25">
      <c r="A50" t="s">
        <v>425</v>
      </c>
      <c r="B50" t="s">
        <v>412</v>
      </c>
      <c r="C50">
        <v>1907</v>
      </c>
    </row>
    <row r="51" spans="1:3" x14ac:dyDescent="0.25">
      <c r="A51" t="s">
        <v>425</v>
      </c>
      <c r="B51" t="s">
        <v>415</v>
      </c>
      <c r="C51">
        <v>1901</v>
      </c>
    </row>
    <row r="52" spans="1:3" x14ac:dyDescent="0.25">
      <c r="A52" t="s">
        <v>425</v>
      </c>
      <c r="B52" t="s">
        <v>415</v>
      </c>
      <c r="C52">
        <v>1901</v>
      </c>
    </row>
    <row r="53" spans="1:3" x14ac:dyDescent="0.25">
      <c r="A53" t="s">
        <v>425</v>
      </c>
      <c r="B53" t="s">
        <v>412</v>
      </c>
      <c r="C53">
        <v>1900</v>
      </c>
    </row>
    <row r="54" spans="1:3" x14ac:dyDescent="0.25">
      <c r="A54" t="s">
        <v>425</v>
      </c>
      <c r="B54" t="s">
        <v>419</v>
      </c>
      <c r="C54">
        <v>1899</v>
      </c>
    </row>
    <row r="55" spans="1:3" x14ac:dyDescent="0.25">
      <c r="A55" t="s">
        <v>425</v>
      </c>
      <c r="B55" t="s">
        <v>412</v>
      </c>
      <c r="C55">
        <v>1897</v>
      </c>
    </row>
    <row r="56" spans="1:3" x14ac:dyDescent="0.25">
      <c r="A56" t="s">
        <v>425</v>
      </c>
      <c r="B56" t="s">
        <v>415</v>
      </c>
      <c r="C56">
        <v>1897</v>
      </c>
    </row>
    <row r="57" spans="1:3" x14ac:dyDescent="0.25">
      <c r="A57" t="s">
        <v>425</v>
      </c>
      <c r="B57" t="s">
        <v>412</v>
      </c>
      <c r="C57">
        <v>1897</v>
      </c>
    </row>
    <row r="58" spans="1:3" x14ac:dyDescent="0.25">
      <c r="A58" t="s">
        <v>425</v>
      </c>
      <c r="B58" t="s">
        <v>410</v>
      </c>
      <c r="C58">
        <v>1894</v>
      </c>
    </row>
    <row r="59" spans="1:3" x14ac:dyDescent="0.25">
      <c r="A59" t="s">
        <v>425</v>
      </c>
      <c r="B59" t="s">
        <v>412</v>
      </c>
      <c r="C59">
        <v>1893</v>
      </c>
    </row>
    <row r="60" spans="1:3" x14ac:dyDescent="0.25">
      <c r="A60" t="s">
        <v>425</v>
      </c>
      <c r="B60" t="s">
        <v>421</v>
      </c>
      <c r="C60">
        <v>1888</v>
      </c>
    </row>
    <row r="61" spans="1:3" x14ac:dyDescent="0.25">
      <c r="A61" t="s">
        <v>425</v>
      </c>
      <c r="B61" t="s">
        <v>410</v>
      </c>
      <c r="C61">
        <v>1883</v>
      </c>
    </row>
    <row r="62" spans="1:3" x14ac:dyDescent="0.25">
      <c r="A62" t="s">
        <v>425</v>
      </c>
      <c r="B62" t="s">
        <v>412</v>
      </c>
      <c r="C62">
        <v>1882</v>
      </c>
    </row>
    <row r="63" spans="1:3" x14ac:dyDescent="0.25">
      <c r="A63" t="s">
        <v>425</v>
      </c>
      <c r="B63" t="s">
        <v>421</v>
      </c>
      <c r="C63">
        <v>1881</v>
      </c>
    </row>
    <row r="64" spans="1:3" x14ac:dyDescent="0.25">
      <c r="A64" t="s">
        <v>425</v>
      </c>
      <c r="B64" t="s">
        <v>415</v>
      </c>
      <c r="C64">
        <v>1880</v>
      </c>
    </row>
    <row r="65" spans="1:3" x14ac:dyDescent="0.25">
      <c r="A65" t="s">
        <v>425</v>
      </c>
      <c r="B65" t="s">
        <v>410</v>
      </c>
      <c r="C65">
        <v>1879</v>
      </c>
    </row>
    <row r="66" spans="1:3" x14ac:dyDescent="0.25">
      <c r="A66" t="s">
        <v>425</v>
      </c>
      <c r="B66" t="s">
        <v>421</v>
      </c>
      <c r="C66">
        <v>1878</v>
      </c>
    </row>
    <row r="67" spans="1:3" x14ac:dyDescent="0.25">
      <c r="A67" t="s">
        <v>425</v>
      </c>
      <c r="B67" t="s">
        <v>410</v>
      </c>
      <c r="C67">
        <v>1876</v>
      </c>
    </row>
    <row r="68" spans="1:3" x14ac:dyDescent="0.25">
      <c r="A68" t="s">
        <v>425</v>
      </c>
      <c r="B68" t="s">
        <v>415</v>
      </c>
      <c r="C68">
        <v>1872</v>
      </c>
    </row>
    <row r="69" spans="1:3" x14ac:dyDescent="0.25">
      <c r="A69" t="s">
        <v>425</v>
      </c>
      <c r="B69" t="s">
        <v>412</v>
      </c>
      <c r="C69">
        <v>1863</v>
      </c>
    </row>
    <row r="70" spans="1:3" x14ac:dyDescent="0.25">
      <c r="A70" t="s">
        <v>425</v>
      </c>
      <c r="B70" t="s">
        <v>415</v>
      </c>
      <c r="C70">
        <v>1861</v>
      </c>
    </row>
    <row r="71" spans="1:3" x14ac:dyDescent="0.25">
      <c r="A71" t="s">
        <v>425</v>
      </c>
      <c r="B71" t="s">
        <v>415</v>
      </c>
      <c r="C71">
        <v>1861</v>
      </c>
    </row>
    <row r="72" spans="1:3" x14ac:dyDescent="0.25">
      <c r="A72" t="s">
        <v>425</v>
      </c>
      <c r="B72" t="s">
        <v>421</v>
      </c>
      <c r="C72">
        <v>1857</v>
      </c>
    </row>
    <row r="73" spans="1:3" x14ac:dyDescent="0.25">
      <c r="A73" t="s">
        <v>425</v>
      </c>
      <c r="B73" t="s">
        <v>412</v>
      </c>
      <c r="C73">
        <v>1856</v>
      </c>
    </row>
    <row r="74" spans="1:3" x14ac:dyDescent="0.25">
      <c r="A74" t="s">
        <v>425</v>
      </c>
      <c r="B74" t="s">
        <v>410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lembo</cp:lastModifiedBy>
  <cp:lastPrinted>2014-10-22T14:35:19Z</cp:lastPrinted>
  <dcterms:created xsi:type="dcterms:W3CDTF">2014-09-02T18:02:26Z</dcterms:created>
  <dcterms:modified xsi:type="dcterms:W3CDTF">2014-10-27T21:23:02Z</dcterms:modified>
</cp:coreProperties>
</file>