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cker Tab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<sst xmlns="http://schemas.openxmlformats.org/spreadsheetml/2006/main" count="90" uniqueCount="86">
  <si>
    <t xml:space="preserve">Bet</t>
  </si>
  <si>
    <t xml:space="preserve">American</t>
  </si>
  <si>
    <t xml:space="preserve">Predicted</t>
  </si>
  <si>
    <t xml:space="preserve">Actual</t>
  </si>
  <si>
    <t xml:space="preserve">Total</t>
  </si>
  <si>
    <t xml:space="preserve">Suggested</t>
  </si>
  <si>
    <t xml:space="preserve">Percent of</t>
  </si>
  <si>
    <t xml:space="preserve">Decimal</t>
  </si>
  <si>
    <t xml:space="preserve">Possible</t>
  </si>
  <si>
    <t xml:space="preserve">Running</t>
  </si>
  <si>
    <t xml:space="preserve">Date</t>
  </si>
  <si>
    <t xml:space="preserve">Book</t>
  </si>
  <si>
    <t xml:space="preserve">Sport</t>
  </si>
  <si>
    <t xml:space="preserve">Type</t>
  </si>
  <si>
    <t xml:space="preserve">Bet Name</t>
  </si>
  <si>
    <t xml:space="preserve">Odds</t>
  </si>
  <si>
    <t xml:space="preserve">Probability</t>
  </si>
  <si>
    <t xml:space="preserve">Bet Size</t>
  </si>
  <si>
    <t xml:space="preserve">Return</t>
  </si>
  <si>
    <t xml:space="preserve">Unit Size</t>
  </si>
  <si>
    <t xml:space="preserve">Bankroll</t>
  </si>
  <si>
    <t xml:space="preserve">Winnings</t>
  </si>
  <si>
    <t xml:space="preserve">Balance</t>
  </si>
  <si>
    <t xml:space="preserve">Outcome</t>
  </si>
  <si>
    <t xml:space="preserve">Bet Tracker P&amp;L Summary</t>
  </si>
  <si>
    <t xml:space="preserve">Account Summary</t>
  </si>
  <si>
    <t xml:space="preserve">Total Deposits</t>
  </si>
  <si>
    <t xml:space="preserve">Current Balance</t>
  </si>
  <si>
    <t xml:space="preserve">Pending Wagers</t>
  </si>
  <si>
    <t xml:space="preserve">Possible Winnings</t>
  </si>
  <si>
    <t xml:space="preserve">Betting Activity</t>
  </si>
  <si>
    <t xml:space="preserve">Total Bets Placed</t>
  </si>
  <si>
    <t xml:space="preserve">Total Wins</t>
  </si>
  <si>
    <t xml:space="preserve">Total Losses</t>
  </si>
  <si>
    <t xml:space="preserve">Total Pushes</t>
  </si>
  <si>
    <t xml:space="preserve">Total Wager Amount</t>
  </si>
  <si>
    <t xml:space="preserve">Wager Strategy</t>
  </si>
  <si>
    <t xml:space="preserve">Kelly Wager Amount</t>
  </si>
  <si>
    <t xml:space="preserve">Non-Kelly Wager Amount</t>
  </si>
  <si>
    <t xml:space="preserve">Profit/Loss Analysis</t>
  </si>
  <si>
    <t xml:space="preserve">Total Profit/Loss</t>
  </si>
  <si>
    <t xml:space="preserve">Kelly Profit/Loss</t>
  </si>
  <si>
    <t xml:space="preserve">Non-Kelly Profit/Loss</t>
  </si>
  <si>
    <t xml:space="preserve">Performance Metrics</t>
  </si>
  <si>
    <t xml:space="preserve">Winning Percentage</t>
  </si>
  <si>
    <t xml:space="preserve">Return on Investment (ROI)</t>
  </si>
  <si>
    <t xml:space="preserve">Kelly Betting (ROI)</t>
  </si>
  <si>
    <t xml:space="preserve">Non-Kelly Betting (ROI)</t>
  </si>
  <si>
    <t xml:space="preserve">Streaks</t>
  </si>
  <si>
    <t xml:space="preserve">Longest Winning Streak</t>
  </si>
  <si>
    <t xml:space="preserve">Longest Losing Streak</t>
  </si>
  <si>
    <t xml:space="preserve">Sportsbook Profits</t>
  </si>
  <si>
    <t xml:space="preserve">Bet365</t>
  </si>
  <si>
    <t xml:space="preserve">BetMGM</t>
  </si>
  <si>
    <t xml:space="preserve">BetRivers</t>
  </si>
  <si>
    <t xml:space="preserve">Caesars</t>
  </si>
  <si>
    <t xml:space="preserve">DraftKings</t>
  </si>
  <si>
    <t xml:space="preserve">FanDuel</t>
  </si>
  <si>
    <t xml:space="preserve">Fliff</t>
  </si>
  <si>
    <t xml:space="preserve">Stake</t>
  </si>
  <si>
    <t xml:space="preserve">Unibet</t>
  </si>
  <si>
    <t xml:space="preserve">Private</t>
  </si>
  <si>
    <t xml:space="preserve">Sport Specific Profits</t>
  </si>
  <si>
    <t xml:space="preserve">Basketball</t>
  </si>
  <si>
    <t xml:space="preserve">Baseball</t>
  </si>
  <si>
    <t xml:space="preserve">Football</t>
  </si>
  <si>
    <t xml:space="preserve">Hockey</t>
  </si>
  <si>
    <t xml:space="preserve">Soccer</t>
  </si>
  <si>
    <t xml:space="preserve">Tennis</t>
  </si>
  <si>
    <t xml:space="preserve">Golf</t>
  </si>
  <si>
    <t xml:space="preserve">UFC</t>
  </si>
  <si>
    <t xml:space="preserve">Motorsports</t>
  </si>
  <si>
    <t xml:space="preserve">Horsebets</t>
  </si>
  <si>
    <t xml:space="preserve">eSports</t>
  </si>
  <si>
    <t xml:space="preserve">Other</t>
  </si>
  <si>
    <t xml:space="preserve">Bet Type Profits</t>
  </si>
  <si>
    <t xml:space="preserve">Moneyline</t>
  </si>
  <si>
    <t xml:space="preserve">Spread</t>
  </si>
  <si>
    <t xml:space="preserve">Over</t>
  </si>
  <si>
    <t xml:space="preserve">Under</t>
  </si>
  <si>
    <t xml:space="preserve">Parlay</t>
  </si>
  <si>
    <t xml:space="preserve">Futures</t>
  </si>
  <si>
    <t xml:space="preserve">Prop Bets</t>
  </si>
  <si>
    <t xml:space="preserve">Live Bets</t>
  </si>
  <si>
    <t xml:space="preserve">Fantasy</t>
  </si>
  <si>
    <t xml:space="preserve">Notes</t>
  </si>
</sst>
</file>

<file path=xl/styles.xml><?xml version="1.0" encoding="utf-8"?>
<styleSheet xmlns="http://schemas.openxmlformats.org/spreadsheetml/2006/main">
  <numFmts count="14">
    <numFmt numFmtId="164" formatCode="0.0\u"/>
    <numFmt numFmtId="165" formatCode="0%"/>
    <numFmt numFmtId="166" formatCode="General"/>
    <numFmt numFmtId="167" formatCode="ddd&quot;, &quot;mmm\ d&quot;, &quot;yyyy"/>
    <numFmt numFmtId="168" formatCode="\+#,##0;\-#,##0"/>
    <numFmt numFmtId="169" formatCode="[$$-409]#,##0.00;&quot;(-&quot;[$$-409]#,##0.00\)"/>
    <numFmt numFmtId="170" formatCode="[GREEN][$$-409]#,##0;[RED]\-[$$-409]#,##0;[RED][$$-409]#,##0"/>
    <numFmt numFmtId="171" formatCode="0.0%"/>
    <numFmt numFmtId="172" formatCode="#,##0.00"/>
    <numFmt numFmtId="173" formatCode="\+0;\-0"/>
    <numFmt numFmtId="174" formatCode="[$$-409]#,##0.00;\-[$$-409]#,##0.00;[$$-409]#,##0.00"/>
    <numFmt numFmtId="175" formatCode="[$$-409]#,##0.00;[RED]\-[$$-409]#,##0.00"/>
    <numFmt numFmtId="176" formatCode="#,##0"/>
    <numFmt numFmtId="177" formatCode="0.00%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A933"/>
      <name val="Arial"/>
      <family val="2"/>
      <charset val="1"/>
    </font>
    <font>
      <sz val="12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2"/>
      <color rgb="FFF99F38"/>
      <name val="Arial"/>
      <family val="2"/>
      <charset val="1"/>
    </font>
    <font>
      <shadow val="true"/>
      <sz val="12"/>
      <name val="Arial"/>
      <family val="2"/>
      <charset val="1"/>
    </font>
    <font>
      <shadow val="true"/>
      <sz val="12"/>
      <color rgb="FFDDDDDD"/>
      <name val="Arial"/>
      <family val="2"/>
      <charset val="1"/>
    </font>
    <font>
      <shadow val="true"/>
      <sz val="12"/>
      <color rgb="FF808080"/>
      <name val="Arial"/>
      <family val="2"/>
      <charset val="1"/>
    </font>
    <font>
      <b val="true"/>
      <sz val="12"/>
      <color rgb="FFDDDDDD"/>
      <name val="Arial"/>
      <family val="2"/>
      <charset val="1"/>
    </font>
    <font>
      <b val="true"/>
      <sz val="12"/>
      <color rgb="FF808080"/>
      <name val="Arial"/>
      <family val="2"/>
      <charset val="1"/>
    </font>
    <font>
      <sz val="12"/>
      <color rgb="FFDDDDDD"/>
      <name val="Arial"/>
      <family val="2"/>
      <charset val="1"/>
    </font>
    <font>
      <sz val="12"/>
      <color rgb="FF808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43541"/>
        <bgColor rgb="FF2E2F3A"/>
      </patternFill>
    </fill>
    <fill>
      <patternFill patternType="solid">
        <fgColor rgb="FF202123"/>
        <bgColor rgb="FF2A2B33"/>
      </patternFill>
    </fill>
    <fill>
      <patternFill patternType="solid">
        <fgColor rgb="FF444654"/>
        <bgColor rgb="FF3D3F4B"/>
      </patternFill>
    </fill>
    <fill>
      <patternFill patternType="solid">
        <fgColor rgb="FF3D3F4B"/>
        <bgColor rgb="FF444654"/>
      </patternFill>
    </fill>
    <fill>
      <patternFill patternType="solid">
        <fgColor rgb="FF2E2F3A"/>
        <bgColor rgb="FF2A2B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A2B33"/>
      </left>
      <right style="thin">
        <color rgb="FF2A2B33"/>
      </right>
      <top style="thin">
        <color rgb="FF2A2B33"/>
      </top>
      <bottom style="thin">
        <color rgb="FF2A2B33"/>
      </bottom>
      <diagonal/>
    </border>
    <border diagonalUp="false" diagonalDown="false">
      <left style="thin">
        <color rgb="FF2A2B33"/>
      </left>
      <right style="thin">
        <color rgb="FF2A2B33"/>
      </right>
      <top style="thin">
        <color rgb="FF2A2B33"/>
      </top>
      <bottom/>
      <diagonal/>
    </border>
    <border diagonalUp="false" diagonalDown="false">
      <left style="thin">
        <color rgb="FF2A2B33"/>
      </left>
      <right style="thin">
        <color rgb="FF2A2B33"/>
      </right>
      <top/>
      <bottom style="thin">
        <color rgb="FF2A2B33"/>
      </bottom>
      <diagonal/>
    </border>
  </borders>
  <cellStyleXfs count="26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5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6" fontId="12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center" textRotation="0" wrapText="false" indent="5" shrinkToFit="false"/>
      <protection locked="true" hidden="false"/>
    </xf>
    <xf numFmtId="166" fontId="11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12" fillId="3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3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3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13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4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5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4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4" fillId="5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14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14" fillId="5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14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BT Bold" xfId="20"/>
    <cellStyle name="Green Bet Text" xfId="21"/>
    <cellStyle name="Untitled1" xfId="22"/>
    <cellStyle name="Untitled2" xfId="23"/>
    <cellStyle name="Untitled3" xfId="24"/>
    <cellStyle name="Untitled4" xfId="25"/>
  </cellStyles>
  <dxfs count="2">
    <dxf>
      <font>
        <name val="Arial"/>
        <charset val="1"/>
        <family val="2"/>
        <b val="1"/>
        <color rgb="FFF99F38"/>
        <sz val="12"/>
      </font>
      <numFmt numFmtId="164" formatCode="0.0\u"/>
    </dxf>
    <dxf>
      <font>
        <name val="Arial"/>
        <charset val="1"/>
        <family val="2"/>
        <b val="1"/>
        <color rgb="FFF99F38"/>
        <sz val="12"/>
      </font>
      <numFmt numFmtId="165" formatCode="0%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99F38"/>
      <rgbColor rgb="FFFF6600"/>
      <rgbColor rgb="FF444654"/>
      <rgbColor rgb="FF969696"/>
      <rgbColor rgb="FF343541"/>
      <rgbColor rgb="FF00A933"/>
      <rgbColor rgb="FF202123"/>
      <rgbColor rgb="FF2A2B33"/>
      <rgbColor rgb="FF993300"/>
      <rgbColor rgb="FF993366"/>
      <rgbColor rgb="FF3D3F4B"/>
      <rgbColor rgb="FF2E2F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39" activePane="bottomLeft" state="frozen"/>
      <selection pane="topLeft" activeCell="A1" activeCellId="0" sqref="A1"/>
      <selection pane="bottomLeft" activeCell="S74" activeCellId="0" sqref="S74"/>
    </sheetView>
  </sheetViews>
  <sheetFormatPr defaultColWidth="12.9765625" defaultRowHeight="18" zeroHeight="true" outlineLevelRow="0" outlineLevelCol="0"/>
  <cols>
    <col collapsed="false" customWidth="true" hidden="false" outlineLevel="0" max="1" min="1" style="1" width="1.3"/>
    <col collapsed="false" customWidth="true" hidden="false" outlineLevel="0" max="2" min="2" style="2" width="20.76"/>
    <col collapsed="false" customWidth="false" hidden="false" outlineLevel="0" max="5" min="3" style="3" width="12.97"/>
    <col collapsed="false" customWidth="true" hidden="false" outlineLevel="0" max="6" min="6" style="3" width="38.92"/>
    <col collapsed="false" customWidth="false" hidden="false" outlineLevel="0" max="7" min="7" style="4" width="12.97"/>
    <col collapsed="false" customWidth="false" hidden="false" outlineLevel="0" max="8" min="8" style="5" width="12.97"/>
    <col collapsed="false" customWidth="false" hidden="false" outlineLevel="0" max="9" min="9" style="6" width="12.97"/>
    <col collapsed="false" customWidth="false" hidden="false" outlineLevel="0" max="10" min="10" style="7" width="12.97"/>
    <col collapsed="false" customWidth="false" hidden="false" outlineLevel="0" max="11" min="11" style="8" width="12.97"/>
    <col collapsed="false" customWidth="false" hidden="false" outlineLevel="0" max="12" min="12" style="9" width="12.97"/>
    <col collapsed="false" customWidth="false" hidden="false" outlineLevel="0" max="13" min="13" style="10" width="12.97"/>
    <col collapsed="false" customWidth="false" hidden="false" outlineLevel="0" max="15" min="14" style="11" width="12.97"/>
    <col collapsed="false" customWidth="false" hidden="false" outlineLevel="0" max="16" min="16" style="8" width="12.97"/>
    <col collapsed="false" customWidth="false" hidden="false" outlineLevel="0" max="17" min="17" style="9" width="12.97"/>
    <col collapsed="false" customWidth="true" hidden="false" outlineLevel="0" max="18" min="18" style="1" width="1.3"/>
    <col collapsed="false" customWidth="true" hidden="false" outlineLevel="0" max="19" min="19" style="12" width="32.43"/>
    <col collapsed="false" customWidth="false" hidden="false" outlineLevel="0" max="20" min="20" style="13" width="12.97"/>
    <col collapsed="false" customWidth="true" hidden="false" outlineLevel="0" max="21" min="21" style="1" width="1.3"/>
    <col collapsed="false" customWidth="false" hidden="true" outlineLevel="0" max="16384" min="22" style="14" width="12.97"/>
  </cols>
  <sheetData>
    <row r="1" customFormat="false" ht="18" hidden="false" customHeight="true" outlineLevel="0" collapsed="false">
      <c r="A1" s="15"/>
      <c r="B1" s="16"/>
      <c r="C1" s="16"/>
      <c r="D1" s="16"/>
      <c r="E1" s="16" t="s">
        <v>0</v>
      </c>
      <c r="F1" s="17"/>
      <c r="G1" s="16" t="s">
        <v>1</v>
      </c>
      <c r="H1" s="16" t="s">
        <v>2</v>
      </c>
      <c r="I1" s="16" t="s">
        <v>3</v>
      </c>
      <c r="J1" s="16" t="s">
        <v>4</v>
      </c>
      <c r="K1" s="18" t="s">
        <v>5</v>
      </c>
      <c r="L1" s="18" t="s">
        <v>5</v>
      </c>
      <c r="M1" s="18" t="s">
        <v>6</v>
      </c>
      <c r="N1" s="18" t="s">
        <v>7</v>
      </c>
      <c r="O1" s="18" t="s">
        <v>8</v>
      </c>
      <c r="P1" s="18" t="s">
        <v>9</v>
      </c>
      <c r="Q1" s="18" t="s">
        <v>0</v>
      </c>
      <c r="R1" s="15"/>
      <c r="S1" s="19"/>
      <c r="T1" s="19"/>
      <c r="U1" s="15"/>
    </row>
    <row r="2" customFormat="false" ht="18" hidden="false" customHeight="true" outlineLevel="0" collapsed="false">
      <c r="A2" s="15"/>
      <c r="B2" s="20" t="s">
        <v>10</v>
      </c>
      <c r="C2" s="20" t="s">
        <v>11</v>
      </c>
      <c r="D2" s="20" t="s">
        <v>12</v>
      </c>
      <c r="E2" s="20" t="s">
        <v>13</v>
      </c>
      <c r="F2" s="20" t="s">
        <v>14</v>
      </c>
      <c r="G2" s="20" t="s">
        <v>15</v>
      </c>
      <c r="H2" s="20" t="s">
        <v>16</v>
      </c>
      <c r="I2" s="20" t="s">
        <v>17</v>
      </c>
      <c r="J2" s="20" t="s">
        <v>18</v>
      </c>
      <c r="K2" s="21" t="s">
        <v>17</v>
      </c>
      <c r="L2" s="21" t="s">
        <v>19</v>
      </c>
      <c r="M2" s="21" t="s">
        <v>20</v>
      </c>
      <c r="N2" s="21" t="s">
        <v>15</v>
      </c>
      <c r="O2" s="21" t="s">
        <v>21</v>
      </c>
      <c r="P2" s="21" t="s">
        <v>22</v>
      </c>
      <c r="Q2" s="21" t="s">
        <v>23</v>
      </c>
      <c r="R2" s="15"/>
      <c r="S2" s="19"/>
      <c r="T2" s="19"/>
      <c r="U2" s="15"/>
    </row>
    <row r="3" customFormat="false" ht="18" hidden="false" customHeight="true" outlineLevel="0" collapsed="false">
      <c r="A3" s="22"/>
      <c r="B3" s="23"/>
      <c r="C3" s="24"/>
      <c r="D3" s="24"/>
      <c r="E3" s="24"/>
      <c r="F3" s="24"/>
      <c r="G3" s="25"/>
      <c r="H3" s="26"/>
      <c r="I3" s="27"/>
      <c r="J3" s="28"/>
      <c r="K3" s="29" t="str">
        <f aca="false">IF(H3&lt;&gt;"", IFERROR(P3*M3, ""), "")</f>
        <v/>
      </c>
      <c r="L3" s="30" t="str">
        <f aca="false">IF(H3&lt;&gt;"", IFERROR((((N3 - 1) * H3 - (1 - H3) / (N3 - 1))/20)*100,""),"")</f>
        <v/>
      </c>
      <c r="M3" s="31" t="str">
        <f aca="false">IF(H3&lt;&gt;"", IFERROR(((N3 - 1) * H3 - (1 - H3) / (N3 - 1))/20,""),"")</f>
        <v/>
      </c>
      <c r="N3" s="32" t="str">
        <f aca="false">IF(ISBLANK(G3), "", IF(G3 &gt;= 0, (G3/100) + 1, 1/ABS(G3/100) + 1))</f>
        <v/>
      </c>
      <c r="O3" s="33" t="str">
        <f aca="false">IFERROR(SUM(I3*N3),"")</f>
        <v/>
      </c>
      <c r="P3" s="29" t="str">
        <f aca="false">IF(I3&lt;&gt;"",T5-I3+J3,"")</f>
        <v/>
      </c>
      <c r="Q3" s="30" t="str">
        <f aca="false">IF(J3="", "", IF(J3 &lt; I3, "Loss", IF(J3 = I3, "Push", "Win")))</f>
        <v/>
      </c>
      <c r="R3" s="22"/>
      <c r="S3" s="34" t="s">
        <v>24</v>
      </c>
      <c r="T3" s="34"/>
      <c r="U3" s="22"/>
    </row>
    <row r="4" customFormat="false" ht="18" hidden="false" customHeight="true" outlineLevel="0" collapsed="false">
      <c r="A4" s="22"/>
      <c r="B4" s="35"/>
      <c r="C4" s="36"/>
      <c r="D4" s="36"/>
      <c r="E4" s="36"/>
      <c r="F4" s="36"/>
      <c r="G4" s="37"/>
      <c r="H4" s="38"/>
      <c r="I4" s="39"/>
      <c r="J4" s="40"/>
      <c r="K4" s="41" t="str">
        <f aca="false">IF(H4&lt;&gt;"", IFERROR(P4*M4, ""), "")</f>
        <v/>
      </c>
      <c r="L4" s="42" t="str">
        <f aca="false">IF(H4&lt;&gt;"", IFERROR((((N4 - 1) * H4 - (1 - H4) / (N4 - 1))/20)*100,""),"")</f>
        <v/>
      </c>
      <c r="M4" s="43" t="str">
        <f aca="false">IF(H4&lt;&gt;"", IFERROR(((N4 - 1) * H4 - (1 - H4) / (N4 - 1))/20,""),"")</f>
        <v/>
      </c>
      <c r="N4" s="44" t="str">
        <f aca="false">IF(ISBLANK(G4), "", IF(G4 &gt;= 0, (G4/100) + 1, 1/ABS(G4/100) + 1))</f>
        <v/>
      </c>
      <c r="O4" s="45" t="str">
        <f aca="false">IFERROR(SUM(I4*N4),"")</f>
        <v/>
      </c>
      <c r="P4" s="41" t="str">
        <f aca="false">IF(I4&lt;&gt;"",P3-I4+J4,"")</f>
        <v/>
      </c>
      <c r="Q4" s="42" t="str">
        <f aca="false">IF(J4="", "", IF(J4 &lt; I4, "Loss", IF(J4 = I4, "Push", "Win")))</f>
        <v/>
      </c>
      <c r="R4" s="22"/>
      <c r="S4" s="46" t="s">
        <v>25</v>
      </c>
      <c r="T4" s="46"/>
      <c r="U4" s="22"/>
    </row>
    <row r="5" customFormat="false" ht="18" hidden="false" customHeight="true" outlineLevel="0" collapsed="false">
      <c r="A5" s="22"/>
      <c r="B5" s="23"/>
      <c r="C5" s="24"/>
      <c r="D5" s="24"/>
      <c r="E5" s="24"/>
      <c r="F5" s="24"/>
      <c r="G5" s="25"/>
      <c r="H5" s="26"/>
      <c r="I5" s="27"/>
      <c r="J5" s="28"/>
      <c r="K5" s="29" t="str">
        <f aca="false">IF(H5&lt;&gt;"", IFERROR(P5*M5, ""), "")</f>
        <v/>
      </c>
      <c r="L5" s="30" t="str">
        <f aca="false">IF(H5&lt;&gt;"", IFERROR((((N5 - 1) * H5 - (1 - H5) / (N5 - 1))/20)*100,""),"")</f>
        <v/>
      </c>
      <c r="M5" s="31" t="str">
        <f aca="false">IF(H5&lt;&gt;"", IFERROR(((N5 - 1) * H5 - (1 - H5) / (N5 - 1))/20,""),"")</f>
        <v/>
      </c>
      <c r="N5" s="32" t="str">
        <f aca="false">IF(ISBLANK(G5), "", IF(G5 &gt;= 0, (G5/100) + 1, 1/ABS(G5/100) + 1))</f>
        <v/>
      </c>
      <c r="O5" s="33" t="str">
        <f aca="false">IFERROR(SUM(I5*N5),"")</f>
        <v/>
      </c>
      <c r="P5" s="29" t="str">
        <f aca="false">IF(I5&lt;&gt;"",P4-I5+J5,"")</f>
        <v/>
      </c>
      <c r="Q5" s="30" t="str">
        <f aca="false">IF(J5="", "", IF(J5 &lt; I5, "Loss", IF(J5 = I5, "Push", "Win")))</f>
        <v/>
      </c>
      <c r="R5" s="22"/>
      <c r="S5" s="47" t="s">
        <v>26</v>
      </c>
      <c r="T5" s="48" t="n">
        <v>500</v>
      </c>
      <c r="U5" s="22"/>
    </row>
    <row r="6" customFormat="false" ht="18" hidden="false" customHeight="true" outlineLevel="0" collapsed="false">
      <c r="A6" s="22"/>
      <c r="B6" s="35"/>
      <c r="C6" s="36"/>
      <c r="D6" s="36"/>
      <c r="E6" s="36"/>
      <c r="F6" s="36"/>
      <c r="G6" s="37"/>
      <c r="H6" s="38"/>
      <c r="I6" s="39"/>
      <c r="J6" s="40"/>
      <c r="K6" s="41" t="str">
        <f aca="false">IF(H6&lt;&gt;"", IFERROR(P6*M6, ""), "")</f>
        <v/>
      </c>
      <c r="L6" s="42" t="str">
        <f aca="false">IF(H6&lt;&gt;"", IFERROR((((N6 - 1) * H6 - (1 - H6) / (N6 - 1))/20)*100,""),"")</f>
        <v/>
      </c>
      <c r="M6" s="43" t="str">
        <f aca="false">IF(H6&lt;&gt;"", IFERROR(((N6 - 1) * H6 - (1 - H6) / (N6 - 1))/20,""),"")</f>
        <v/>
      </c>
      <c r="N6" s="44" t="str">
        <f aca="false">IF(ISBLANK(G6), "", IF(G6 &gt;= 0, (G6/100) + 1, 1/ABS(G6/100) + 1))</f>
        <v/>
      </c>
      <c r="O6" s="45" t="str">
        <f aca="false">IFERROR(SUM(I6*N6),"")</f>
        <v/>
      </c>
      <c r="P6" s="41" t="str">
        <f aca="false">IF(I6&lt;&gt;"",P5-I6+J6,"")</f>
        <v/>
      </c>
      <c r="Q6" s="42" t="str">
        <f aca="false">IF(J6="", "", IF(J6 &lt; I6, "Loss", IF(J6 = I6, "Push", "Win")))</f>
        <v/>
      </c>
      <c r="R6" s="22"/>
      <c r="S6" s="49" t="s">
        <v>27</v>
      </c>
      <c r="T6" s="50" t="n">
        <f aca="false">SUM($J$3:$J$1000)-SUM($I$3:$I$1000)+$T$5</f>
        <v>500</v>
      </c>
      <c r="U6" s="22"/>
    </row>
    <row r="7" customFormat="false" ht="18" hidden="false" customHeight="true" outlineLevel="0" collapsed="false">
      <c r="A7" s="22"/>
      <c r="B7" s="23"/>
      <c r="C7" s="24"/>
      <c r="D7" s="24"/>
      <c r="E7" s="24"/>
      <c r="F7" s="24"/>
      <c r="G7" s="25"/>
      <c r="H7" s="26"/>
      <c r="I7" s="27"/>
      <c r="J7" s="28"/>
      <c r="K7" s="29" t="str">
        <f aca="false">IF(H7&lt;&gt;"", IFERROR(P7*M7, ""), "")</f>
        <v/>
      </c>
      <c r="L7" s="30" t="str">
        <f aca="false">IF(H7&lt;&gt;"", IFERROR((((N7 - 1) * H7 - (1 - H7) / (N7 - 1))/20)*100,""),"")</f>
        <v/>
      </c>
      <c r="M7" s="31" t="str">
        <f aca="false">IF(H7&lt;&gt;"", IFERROR(((N7 - 1) * H7 - (1 - H7) / (N7 - 1))/20,""),"")</f>
        <v/>
      </c>
      <c r="N7" s="32" t="str">
        <f aca="false">IF(ISBLANK(G7), "", IF(G7 &gt;= 0, (G7/100) + 1, 1/ABS(G7/100) + 1))</f>
        <v/>
      </c>
      <c r="O7" s="33" t="str">
        <f aca="false">IFERROR(SUM(I7*N7),"")</f>
        <v/>
      </c>
      <c r="P7" s="29" t="str">
        <f aca="false">IF(I7&lt;&gt;"",P6-I7+J7,"")</f>
        <v/>
      </c>
      <c r="Q7" s="30" t="str">
        <f aca="false">IF(J7="", "", IF(J7 &lt; I7, "Loss", IF(J7 = I7, "Push", "Win")))</f>
        <v/>
      </c>
      <c r="R7" s="22"/>
      <c r="S7" s="47" t="s">
        <v>28</v>
      </c>
      <c r="T7" s="48" t="n">
        <f aca="false">SUMIFS($I$3:$I$1000, $Q$3:$Q$1000, "")</f>
        <v>0</v>
      </c>
      <c r="U7" s="22"/>
    </row>
    <row r="8" customFormat="false" ht="18" hidden="false" customHeight="true" outlineLevel="0" collapsed="false">
      <c r="A8" s="22"/>
      <c r="B8" s="35"/>
      <c r="C8" s="36"/>
      <c r="D8" s="36"/>
      <c r="E8" s="36"/>
      <c r="F8" s="36"/>
      <c r="G8" s="37"/>
      <c r="H8" s="38"/>
      <c r="I8" s="39"/>
      <c r="J8" s="40"/>
      <c r="K8" s="41" t="str">
        <f aca="false">IF(H8&lt;&gt;"", IFERROR(P8*M8, ""), "")</f>
        <v/>
      </c>
      <c r="L8" s="42" t="str">
        <f aca="false">IF(H8&lt;&gt;"", IFERROR((((N8 - 1) * H8 - (1 - H8) / (N8 - 1))/20)*100,""),"")</f>
        <v/>
      </c>
      <c r="M8" s="43" t="str">
        <f aca="false">IF(H8&lt;&gt;"", IFERROR(((N8 - 1) * H8 - (1 - H8) / (N8 - 1))/20,""),"")</f>
        <v/>
      </c>
      <c r="N8" s="44" t="str">
        <f aca="false">IF(ISBLANK(G8), "", IF(G8 &gt;= 0, (G8/100) + 1, 1/ABS(G8/100) + 1))</f>
        <v/>
      </c>
      <c r="O8" s="45" t="str">
        <f aca="false">IFERROR(SUM(I8*N8),"")</f>
        <v/>
      </c>
      <c r="P8" s="41" t="str">
        <f aca="false">IF(I8&lt;&gt;"",P7-I8+J8,"")</f>
        <v/>
      </c>
      <c r="Q8" s="42" t="str">
        <f aca="false">IF(J8="", "", IF(J8 &lt; I8, "Loss", IF(J8 = I8, "Push", "Win")))</f>
        <v/>
      </c>
      <c r="R8" s="22"/>
      <c r="S8" s="49" t="s">
        <v>29</v>
      </c>
      <c r="T8" s="50" t="n">
        <f aca="false">SUMIF(J1:J1000, "", O1:O1000)</f>
        <v>0</v>
      </c>
      <c r="U8" s="22"/>
    </row>
    <row r="9" customFormat="false" ht="18" hidden="false" customHeight="true" outlineLevel="0" collapsed="false">
      <c r="A9" s="22"/>
      <c r="B9" s="23"/>
      <c r="C9" s="24"/>
      <c r="D9" s="24"/>
      <c r="E9" s="24"/>
      <c r="F9" s="24"/>
      <c r="G9" s="25"/>
      <c r="H9" s="26"/>
      <c r="I9" s="27"/>
      <c r="J9" s="28"/>
      <c r="K9" s="29" t="str">
        <f aca="false">IF(H9&lt;&gt;"", IFERROR(P9*M9, ""), "")</f>
        <v/>
      </c>
      <c r="L9" s="30" t="str">
        <f aca="false">IF(H9&lt;&gt;"", IFERROR((((N9 - 1) * H9 - (1 - H9) / (N9 - 1))/20)*100,""),"")</f>
        <v/>
      </c>
      <c r="M9" s="31" t="str">
        <f aca="false">IF(H9&lt;&gt;"", IFERROR(((N9 - 1) * H9 - (1 - H9) / (N9 - 1))/20,""),"")</f>
        <v/>
      </c>
      <c r="N9" s="32" t="str">
        <f aca="false">IF(ISBLANK(G9), "", IF(G9 &gt;= 0, (G9/100) + 1, 1/ABS(G9/100) + 1))</f>
        <v/>
      </c>
      <c r="O9" s="33" t="str">
        <f aca="false">IFERROR(SUM(I9*N9),"")</f>
        <v/>
      </c>
      <c r="P9" s="29" t="str">
        <f aca="false">IF(I9&lt;&gt;"",P8-I9+J9,"")</f>
        <v/>
      </c>
      <c r="Q9" s="30" t="str">
        <f aca="false">IF(J9="", "", IF(J9 &lt; I9, "Loss", IF(J9 = I9, "Push", "Win")))</f>
        <v/>
      </c>
      <c r="R9" s="22"/>
      <c r="S9" s="51" t="s">
        <v>30</v>
      </c>
      <c r="T9" s="51"/>
      <c r="U9" s="22"/>
    </row>
    <row r="10" customFormat="false" ht="18" hidden="false" customHeight="true" outlineLevel="0" collapsed="false">
      <c r="A10" s="22"/>
      <c r="B10" s="35"/>
      <c r="C10" s="36"/>
      <c r="D10" s="36"/>
      <c r="E10" s="36"/>
      <c r="F10" s="36"/>
      <c r="G10" s="37"/>
      <c r="H10" s="38"/>
      <c r="I10" s="39"/>
      <c r="J10" s="40"/>
      <c r="K10" s="41" t="str">
        <f aca="false">IF(H10&lt;&gt;"", IFERROR(P10*M10, ""), "")</f>
        <v/>
      </c>
      <c r="L10" s="42" t="str">
        <f aca="false">IF(H10&lt;&gt;"", IFERROR((((N10 - 1) * H10 - (1 - H10) / (N10 - 1))/20)*100,""),"")</f>
        <v/>
      </c>
      <c r="M10" s="43" t="str">
        <f aca="false">IF(H10&lt;&gt;"", IFERROR(((N10 - 1) * H10 - (1 - H10) / (N10 - 1))/20,""),"")</f>
        <v/>
      </c>
      <c r="N10" s="44" t="str">
        <f aca="false">IF(ISBLANK(G10), "", IF(G10 &gt;= 0, (G10/100) + 1, 1/ABS(G10/100) + 1))</f>
        <v/>
      </c>
      <c r="O10" s="45" t="str">
        <f aca="false">IFERROR(SUM(I10*N10),"")</f>
        <v/>
      </c>
      <c r="P10" s="41" t="str">
        <f aca="false">IF(I10&lt;&gt;"",P9-I10+J10,"")</f>
        <v/>
      </c>
      <c r="Q10" s="42" t="str">
        <f aca="false">IF(J10="", "", IF(J10 &lt; I10, "Loss", IF(J10 = I10, "Push", "Win")))</f>
        <v/>
      </c>
      <c r="R10" s="22"/>
      <c r="S10" s="47" t="s">
        <v>31</v>
      </c>
      <c r="T10" s="52" t="n">
        <f aca="false">COUNTA($I$3:$I$1000)</f>
        <v>0</v>
      </c>
      <c r="U10" s="22"/>
    </row>
    <row r="11" customFormat="false" ht="18" hidden="false" customHeight="true" outlineLevel="0" collapsed="false">
      <c r="A11" s="22"/>
      <c r="B11" s="23"/>
      <c r="C11" s="24"/>
      <c r="D11" s="24"/>
      <c r="E11" s="24"/>
      <c r="F11" s="24"/>
      <c r="G11" s="25"/>
      <c r="H11" s="26"/>
      <c r="I11" s="27"/>
      <c r="J11" s="28"/>
      <c r="K11" s="29" t="str">
        <f aca="false">IF(H11&lt;&gt;"", IFERROR(P11*M11, ""), "")</f>
        <v/>
      </c>
      <c r="L11" s="30" t="str">
        <f aca="false">IF(H11&lt;&gt;"", IFERROR((((N11 - 1) * H11 - (1 - H11) / (N11 - 1))/20)*100,""),"")</f>
        <v/>
      </c>
      <c r="M11" s="31" t="str">
        <f aca="false">IF(H11&lt;&gt;"", IFERROR(((N11 - 1) * H11 - (1 - H11) / (N11 - 1))/20,""),"")</f>
        <v/>
      </c>
      <c r="N11" s="32" t="str">
        <f aca="false">IF(ISBLANK(G11), "", IF(G11 &gt;= 0, (G11/100) + 1, 1/ABS(G11/100) + 1))</f>
        <v/>
      </c>
      <c r="O11" s="33" t="str">
        <f aca="false">IFERROR(SUM(I11*N11),"")</f>
        <v/>
      </c>
      <c r="P11" s="29" t="str">
        <f aca="false">IF(I11&lt;&gt;"",P10-I11+J11,"")</f>
        <v/>
      </c>
      <c r="Q11" s="30" t="str">
        <f aca="false">IF(J11="", "", IF(J11 &lt; I11, "Loss", IF(J11 = I11, "Push", "Win")))</f>
        <v/>
      </c>
      <c r="R11" s="22"/>
      <c r="S11" s="49" t="s">
        <v>32</v>
      </c>
      <c r="T11" s="53" t="n">
        <f aca="false">COUNTIF($Q$3:$Q$1000, "Win")</f>
        <v>0</v>
      </c>
      <c r="U11" s="22"/>
    </row>
    <row r="12" customFormat="false" ht="18" hidden="false" customHeight="true" outlineLevel="0" collapsed="false">
      <c r="A12" s="22"/>
      <c r="B12" s="35"/>
      <c r="C12" s="36"/>
      <c r="D12" s="36"/>
      <c r="E12" s="36"/>
      <c r="F12" s="36"/>
      <c r="G12" s="37"/>
      <c r="H12" s="38"/>
      <c r="I12" s="39"/>
      <c r="J12" s="40"/>
      <c r="K12" s="41" t="str">
        <f aca="false">IF(H12&lt;&gt;"", IFERROR(P12*M12, ""), "")</f>
        <v/>
      </c>
      <c r="L12" s="42" t="str">
        <f aca="false">IF(H12&lt;&gt;"", IFERROR((((N12 - 1) * H12 - (1 - H12) / (N12 - 1))/20)*100,""),"")</f>
        <v/>
      </c>
      <c r="M12" s="43" t="str">
        <f aca="false">IF(H12&lt;&gt;"", IFERROR(((N12 - 1) * H12 - (1 - H12) / (N12 - 1))/20,""),"")</f>
        <v/>
      </c>
      <c r="N12" s="44" t="str">
        <f aca="false">IF(ISBLANK(G12), "", IF(G12 &gt;= 0, (G12/100) + 1, 1/ABS(G12/100) + 1))</f>
        <v/>
      </c>
      <c r="O12" s="45" t="str">
        <f aca="false">IFERROR(SUM(I12*N12),"")</f>
        <v/>
      </c>
      <c r="P12" s="41" t="str">
        <f aca="false">IF(I12&lt;&gt;"",P11-I12+J12,"")</f>
        <v/>
      </c>
      <c r="Q12" s="42" t="str">
        <f aca="false">IF(J12="", "", IF(J12 &lt; I12, "Loss", IF(J12 = I12, "Push", "Win")))</f>
        <v/>
      </c>
      <c r="R12" s="22"/>
      <c r="S12" s="47" t="s">
        <v>33</v>
      </c>
      <c r="T12" s="52" t="n">
        <f aca="false">COUNTIF($Q$3:$Q$1000, "Loss")</f>
        <v>0</v>
      </c>
      <c r="U12" s="22"/>
    </row>
    <row r="13" customFormat="false" ht="18" hidden="false" customHeight="true" outlineLevel="0" collapsed="false">
      <c r="A13" s="22"/>
      <c r="B13" s="23"/>
      <c r="C13" s="24"/>
      <c r="D13" s="24"/>
      <c r="E13" s="24"/>
      <c r="F13" s="24"/>
      <c r="G13" s="25"/>
      <c r="H13" s="26"/>
      <c r="I13" s="27"/>
      <c r="J13" s="28"/>
      <c r="K13" s="29" t="str">
        <f aca="false">IF(H13&lt;&gt;"", IFERROR(P13*M13, ""), "")</f>
        <v/>
      </c>
      <c r="L13" s="30" t="str">
        <f aca="false">IF(H13&lt;&gt;"", IFERROR((((N13 - 1) * H13 - (1 - H13) / (N13 - 1))/20)*100,""),"")</f>
        <v/>
      </c>
      <c r="M13" s="31" t="str">
        <f aca="false">IF(H13&lt;&gt;"", IFERROR(((N13 - 1) * H13 - (1 - H13) / (N13 - 1))/20,""),"")</f>
        <v/>
      </c>
      <c r="N13" s="32" t="str">
        <f aca="false">IF(ISBLANK(G13), "", IF(G13 &gt;= 0, (G13/100) + 1, 1/ABS(G13/100) + 1))</f>
        <v/>
      </c>
      <c r="O13" s="33" t="str">
        <f aca="false">IFERROR(SUM(I13*N13),"")</f>
        <v/>
      </c>
      <c r="P13" s="29" t="str">
        <f aca="false">IF(I13&lt;&gt;"",P12-I13+J13,"")</f>
        <v/>
      </c>
      <c r="Q13" s="30" t="str">
        <f aca="false">IF(J13="", "", IF(J13 &lt; I13, "Loss", IF(J13 = I13, "Push", "Win")))</f>
        <v/>
      </c>
      <c r="R13" s="22"/>
      <c r="S13" s="49" t="s">
        <v>34</v>
      </c>
      <c r="T13" s="53" t="n">
        <f aca="false">COUNTIF($Q$3:$Q$1000, "Push")</f>
        <v>0</v>
      </c>
      <c r="U13" s="22"/>
    </row>
    <row r="14" customFormat="false" ht="18" hidden="false" customHeight="true" outlineLevel="0" collapsed="false">
      <c r="A14" s="22"/>
      <c r="B14" s="35"/>
      <c r="C14" s="36"/>
      <c r="D14" s="36"/>
      <c r="E14" s="36"/>
      <c r="F14" s="36"/>
      <c r="G14" s="37"/>
      <c r="H14" s="38"/>
      <c r="I14" s="39"/>
      <c r="J14" s="40"/>
      <c r="K14" s="41" t="str">
        <f aca="false">IF(H14&lt;&gt;"", IFERROR(P14*M14, ""), "")</f>
        <v/>
      </c>
      <c r="L14" s="42" t="str">
        <f aca="false">IF(H14&lt;&gt;"", IFERROR((((N14 - 1) * H14 - (1 - H14) / (N14 - 1))/20)*100,""),"")</f>
        <v/>
      </c>
      <c r="M14" s="43" t="str">
        <f aca="false">IF(H14&lt;&gt;"", IFERROR(((N14 - 1) * H14 - (1 - H14) / (N14 - 1))/20,""),"")</f>
        <v/>
      </c>
      <c r="N14" s="44" t="str">
        <f aca="false">IF(ISBLANK(G14), "", IF(G14 &gt;= 0, (G14/100) + 1, 1/ABS(G14/100) + 1))</f>
        <v/>
      </c>
      <c r="O14" s="45" t="str">
        <f aca="false">IFERROR(SUM(I14*N14),"")</f>
        <v/>
      </c>
      <c r="P14" s="41" t="str">
        <f aca="false">IF(I14&lt;&gt;"",P13-I14+J14,"")</f>
        <v/>
      </c>
      <c r="Q14" s="42" t="str">
        <f aca="false">IF(J14="", "", IF(J14 &lt; I14, "Loss", IF(J14 = I14, "Push", "Win")))</f>
        <v/>
      </c>
      <c r="R14" s="22"/>
      <c r="S14" s="47" t="s">
        <v>35</v>
      </c>
      <c r="T14" s="48" t="n">
        <f aca="false">SUM($I$3:$I$1000)</f>
        <v>0</v>
      </c>
      <c r="U14" s="22"/>
    </row>
    <row r="15" customFormat="false" ht="18" hidden="false" customHeight="true" outlineLevel="0" collapsed="false">
      <c r="A15" s="22"/>
      <c r="B15" s="23"/>
      <c r="C15" s="24"/>
      <c r="D15" s="24"/>
      <c r="E15" s="24"/>
      <c r="F15" s="24"/>
      <c r="G15" s="25"/>
      <c r="H15" s="26"/>
      <c r="I15" s="27"/>
      <c r="J15" s="28"/>
      <c r="K15" s="29" t="str">
        <f aca="false">IF(H15&lt;&gt;"", IFERROR(P15*M15, ""), "")</f>
        <v/>
      </c>
      <c r="L15" s="30" t="str">
        <f aca="false">IF(H15&lt;&gt;"", IFERROR((((N15 - 1) * H15 - (1 - H15) / (N15 - 1))/20)*100,""),"")</f>
        <v/>
      </c>
      <c r="M15" s="31" t="str">
        <f aca="false">IF(H15&lt;&gt;"", IFERROR(((N15 - 1) * H15 - (1 - H15) / (N15 - 1))/20,""),"")</f>
        <v/>
      </c>
      <c r="N15" s="32" t="str">
        <f aca="false">IF(ISBLANK(G15), "", IF(G15 &gt;= 0, (G15/100) + 1, 1/ABS(G15/100) + 1))</f>
        <v/>
      </c>
      <c r="O15" s="33" t="str">
        <f aca="false">IFERROR(SUM(I15*N15),"")</f>
        <v/>
      </c>
      <c r="P15" s="29" t="str">
        <f aca="false">IF(I15&lt;&gt;"",P14-I15+J15,"")</f>
        <v/>
      </c>
      <c r="Q15" s="30" t="str">
        <f aca="false">IF(J15="", "", IF(J15 &lt; I15, "Loss", IF(J15 = I15, "Push", "Win")))</f>
        <v/>
      </c>
      <c r="R15" s="22"/>
      <c r="S15" s="51" t="s">
        <v>36</v>
      </c>
      <c r="T15" s="51"/>
      <c r="U15" s="22"/>
    </row>
    <row r="16" customFormat="false" ht="18" hidden="false" customHeight="true" outlineLevel="0" collapsed="false">
      <c r="A16" s="22"/>
      <c r="B16" s="35"/>
      <c r="C16" s="36"/>
      <c r="D16" s="36"/>
      <c r="E16" s="36"/>
      <c r="F16" s="36"/>
      <c r="G16" s="37"/>
      <c r="H16" s="38"/>
      <c r="I16" s="39"/>
      <c r="J16" s="40"/>
      <c r="K16" s="41" t="str">
        <f aca="false">IF(H16&lt;&gt;"", IFERROR(P16*M16, ""), "")</f>
        <v/>
      </c>
      <c r="L16" s="42" t="str">
        <f aca="false">IF(H16&lt;&gt;"", IFERROR((((N16 - 1) * H16 - (1 - H16) / (N16 - 1))/20)*100,""),"")</f>
        <v/>
      </c>
      <c r="M16" s="43" t="str">
        <f aca="false">IF(H16&lt;&gt;"", IFERROR(((N16 - 1) * H16 - (1 - H16) / (N16 - 1))/20,""),"")</f>
        <v/>
      </c>
      <c r="N16" s="44" t="str">
        <f aca="false">IF(ISBLANK(G16), "", IF(G16 &gt;= 0, (G16/100) + 1, 1/ABS(G16/100) + 1))</f>
        <v/>
      </c>
      <c r="O16" s="45" t="str">
        <f aca="false">IFERROR(SUM(I16*N16),"")</f>
        <v/>
      </c>
      <c r="P16" s="41" t="str">
        <f aca="false">IF(I16&lt;&gt;"",P15-I16+J16,"")</f>
        <v/>
      </c>
      <c r="Q16" s="42" t="str">
        <f aca="false">IF(J16="", "", IF(J16 &lt; I16, "Loss", IF(J16 = I16, "Push", "Win")))</f>
        <v/>
      </c>
      <c r="R16" s="22"/>
      <c r="S16" s="47" t="s">
        <v>37</v>
      </c>
      <c r="T16" s="48" t="n">
        <f aca="false">SUMIF($H$3:$H$1000,"&gt;0",$I$3:$I$1000)</f>
        <v>0</v>
      </c>
      <c r="U16" s="22"/>
    </row>
    <row r="17" customFormat="false" ht="18" hidden="false" customHeight="true" outlineLevel="0" collapsed="false">
      <c r="A17" s="22"/>
      <c r="B17" s="23"/>
      <c r="C17" s="24"/>
      <c r="D17" s="24"/>
      <c r="E17" s="24"/>
      <c r="F17" s="24"/>
      <c r="G17" s="25"/>
      <c r="H17" s="26"/>
      <c r="I17" s="27"/>
      <c r="J17" s="28"/>
      <c r="K17" s="29" t="str">
        <f aca="false">IF(H17&lt;&gt;"", IFERROR(P17*M17, ""), "")</f>
        <v/>
      </c>
      <c r="L17" s="30" t="str">
        <f aca="false">IF(H17&lt;&gt;"", IFERROR((((N17 - 1) * H17 - (1 - H17) / (N17 - 1))/20)*100,""),"")</f>
        <v/>
      </c>
      <c r="M17" s="31" t="str">
        <f aca="false">IF(H17&lt;&gt;"", IFERROR(((N17 - 1) * H17 - (1 - H17) / (N17 - 1))/20,""),"")</f>
        <v/>
      </c>
      <c r="N17" s="32" t="str">
        <f aca="false">IF(ISBLANK(G17), "", IF(G17 &gt;= 0, (G17/100) + 1, 1/ABS(G17/100) + 1))</f>
        <v/>
      </c>
      <c r="O17" s="33" t="str">
        <f aca="false">IFERROR(SUM(I17*N17),"")</f>
        <v/>
      </c>
      <c r="P17" s="29" t="str">
        <f aca="false">IF(I17&lt;&gt;"",P16-I17+J17,"")</f>
        <v/>
      </c>
      <c r="Q17" s="30" t="str">
        <f aca="false">IF(J17="", "", IF(J17 &lt; I17, "Loss", IF(J17 = I17, "Push", "Win")))</f>
        <v/>
      </c>
      <c r="R17" s="22"/>
      <c r="S17" s="49" t="s">
        <v>38</v>
      </c>
      <c r="T17" s="50" t="n">
        <f aca="false">SUMIF($H$3:$H$1000, "", $I$3:$I$1000)</f>
        <v>0</v>
      </c>
      <c r="U17" s="22"/>
    </row>
    <row r="18" customFormat="false" ht="18" hidden="false" customHeight="true" outlineLevel="0" collapsed="false">
      <c r="A18" s="22"/>
      <c r="B18" s="35"/>
      <c r="C18" s="36"/>
      <c r="D18" s="36"/>
      <c r="E18" s="36"/>
      <c r="F18" s="36"/>
      <c r="G18" s="37"/>
      <c r="H18" s="38"/>
      <c r="I18" s="39"/>
      <c r="J18" s="40"/>
      <c r="K18" s="41" t="str">
        <f aca="false">IF(H18&lt;&gt;"", IFERROR(P18*M18, ""), "")</f>
        <v/>
      </c>
      <c r="L18" s="42" t="str">
        <f aca="false">IF(H18&lt;&gt;"", IFERROR((((N18 - 1) * H18 - (1 - H18) / (N18 - 1))/20)*100,""),"")</f>
        <v/>
      </c>
      <c r="M18" s="43" t="str">
        <f aca="false">IF(H18&lt;&gt;"", IFERROR(((N18 - 1) * H18 - (1 - H18) / (N18 - 1))/20,""),"")</f>
        <v/>
      </c>
      <c r="N18" s="44" t="str">
        <f aca="false">IF(ISBLANK(G18), "", IF(G18 &gt;= 0, (G18/100) + 1, 1/ABS(G18/100) + 1))</f>
        <v/>
      </c>
      <c r="O18" s="45" t="str">
        <f aca="false">IFERROR(SUM(I18*N18),"")</f>
        <v/>
      </c>
      <c r="P18" s="41" t="str">
        <f aca="false">IF(I18&lt;&gt;"",P17-I18+J18,"")</f>
        <v/>
      </c>
      <c r="Q18" s="42" t="str">
        <f aca="false">IF(J18="", "", IF(J18 &lt; I18, "Loss", IF(J18 = I18, "Push", "Win")))</f>
        <v/>
      </c>
      <c r="R18" s="22"/>
      <c r="S18" s="51" t="s">
        <v>39</v>
      </c>
      <c r="T18" s="51"/>
      <c r="U18" s="22"/>
    </row>
    <row r="19" customFormat="false" ht="18" hidden="false" customHeight="true" outlineLevel="0" collapsed="false">
      <c r="A19" s="22"/>
      <c r="B19" s="23"/>
      <c r="C19" s="24"/>
      <c r="D19" s="24"/>
      <c r="E19" s="24"/>
      <c r="F19" s="24"/>
      <c r="G19" s="25"/>
      <c r="H19" s="26"/>
      <c r="I19" s="27"/>
      <c r="J19" s="28"/>
      <c r="K19" s="29" t="str">
        <f aca="false">IF(H19&lt;&gt;"", IFERROR(P19*M19, ""), "")</f>
        <v/>
      </c>
      <c r="L19" s="30" t="str">
        <f aca="false">IF(H19&lt;&gt;"", IFERROR((((N19 - 1) * H19 - (1 - H19) / (N19 - 1))/20)*100,""),"")</f>
        <v/>
      </c>
      <c r="M19" s="31" t="str">
        <f aca="false">IF(H19&lt;&gt;"", IFERROR(((N19 - 1) * H19 - (1 - H19) / (N19 - 1))/20,""),"")</f>
        <v/>
      </c>
      <c r="N19" s="32" t="str">
        <f aca="false">IF(ISBLANK(G19), "", IF(G19 &gt;= 0, (G19/100) + 1, 1/ABS(G19/100) + 1))</f>
        <v/>
      </c>
      <c r="O19" s="33" t="str">
        <f aca="false">IFERROR(SUM(I19*N19),"")</f>
        <v/>
      </c>
      <c r="P19" s="29" t="str">
        <f aca="false">IF(I19&lt;&gt;"",P18-I19+J19,"")</f>
        <v/>
      </c>
      <c r="Q19" s="30" t="str">
        <f aca="false">IF(J19="", "", IF(J19 &lt; I19, "Loss", IF(J19 = I19, "Push", "Win")))</f>
        <v/>
      </c>
      <c r="R19" s="22"/>
      <c r="S19" s="47" t="s">
        <v>40</v>
      </c>
      <c r="T19" s="48" t="n">
        <f aca="false">SUM($J$3:$J$1000)-SUM($I$3:$I$1000)</f>
        <v>0</v>
      </c>
      <c r="U19" s="22"/>
    </row>
    <row r="20" customFormat="false" ht="18" hidden="false" customHeight="true" outlineLevel="0" collapsed="false">
      <c r="A20" s="22"/>
      <c r="B20" s="35"/>
      <c r="C20" s="36"/>
      <c r="D20" s="36"/>
      <c r="E20" s="36"/>
      <c r="F20" s="36"/>
      <c r="G20" s="37"/>
      <c r="H20" s="38"/>
      <c r="I20" s="39"/>
      <c r="J20" s="40"/>
      <c r="K20" s="41" t="str">
        <f aca="false">IF(H20&lt;&gt;"", IFERROR(P20*M20, ""), "")</f>
        <v/>
      </c>
      <c r="L20" s="42" t="str">
        <f aca="false">IF(H20&lt;&gt;"", IFERROR((((N20 - 1) * H20 - (1 - H20) / (N20 - 1))/20)*100,""),"")</f>
        <v/>
      </c>
      <c r="M20" s="43" t="str">
        <f aca="false">IF(H20&lt;&gt;"", IFERROR(((N20 - 1) * H20 - (1 - H20) / (N20 - 1))/20,""),"")</f>
        <v/>
      </c>
      <c r="N20" s="44" t="str">
        <f aca="false">IF(ISBLANK(G20), "", IF(G20 &gt;= 0, (G20/100) + 1, 1/ABS(G20/100) + 1))</f>
        <v/>
      </c>
      <c r="O20" s="45" t="str">
        <f aca="false">IFERROR(SUM(I20*N20),"")</f>
        <v/>
      </c>
      <c r="P20" s="41" t="str">
        <f aca="false">IF(I20&lt;&gt;"",P19-I20+J20,"")</f>
        <v/>
      </c>
      <c r="Q20" s="42" t="str">
        <f aca="false">IF(J20="", "", IF(J20 &lt; I20, "Loss", IF(J20 = I20, "Push", "Win")))</f>
        <v/>
      </c>
      <c r="R20" s="22"/>
      <c r="S20" s="49" t="s">
        <v>41</v>
      </c>
      <c r="T20" s="50" t="n">
        <f aca="false">SUMPRODUCT(($H$3:$H$1000&lt;&gt;"")*($J$3:$J$1000-$I$3:$I$1000))</f>
        <v>0</v>
      </c>
      <c r="U20" s="22"/>
    </row>
    <row r="21" customFormat="false" ht="18" hidden="false" customHeight="true" outlineLevel="0" collapsed="false">
      <c r="A21" s="22"/>
      <c r="B21" s="23"/>
      <c r="C21" s="24"/>
      <c r="D21" s="24"/>
      <c r="E21" s="24"/>
      <c r="F21" s="24"/>
      <c r="G21" s="25"/>
      <c r="H21" s="26"/>
      <c r="I21" s="27"/>
      <c r="J21" s="28"/>
      <c r="K21" s="29" t="str">
        <f aca="false">IF(H21&lt;&gt;"", IFERROR(P21*M21, ""), "")</f>
        <v/>
      </c>
      <c r="L21" s="30" t="str">
        <f aca="false">IF(H21&lt;&gt;"", IFERROR((((N21 - 1) * H21 - (1 - H21) / (N21 - 1))/20)*100,""),"")</f>
        <v/>
      </c>
      <c r="M21" s="31" t="str">
        <f aca="false">IF(H21&lt;&gt;"", IFERROR(((N21 - 1) * H21 - (1 - H21) / (N21 - 1))/20,""),"")</f>
        <v/>
      </c>
      <c r="N21" s="32" t="str">
        <f aca="false">IF(ISBLANK(G21), "", IF(G21 &gt;= 0, (G21/100) + 1, 1/ABS(G21/100) + 1))</f>
        <v/>
      </c>
      <c r="O21" s="33" t="str">
        <f aca="false">IFERROR(SUM(I21*N21),"")</f>
        <v/>
      </c>
      <c r="P21" s="29" t="str">
        <f aca="false">IF(I21&lt;&gt;"",P20-I21+J21,"")</f>
        <v/>
      </c>
      <c r="Q21" s="30" t="str">
        <f aca="false">IF(J21="", "", IF(J21 &lt; I21, "Loss", IF(J21 = I21, "Push", "Win")))</f>
        <v/>
      </c>
      <c r="R21" s="22"/>
      <c r="S21" s="47" t="s">
        <v>42</v>
      </c>
      <c r="T21" s="48" t="n">
        <f aca="false">SUMPRODUCT(($H$3:$H$1000="")*($J$3:$J$1000-$I$3:$I$1000))</f>
        <v>0</v>
      </c>
      <c r="U21" s="22"/>
    </row>
    <row r="22" customFormat="false" ht="18" hidden="false" customHeight="true" outlineLevel="0" collapsed="false">
      <c r="A22" s="22"/>
      <c r="B22" s="35"/>
      <c r="C22" s="36"/>
      <c r="D22" s="36"/>
      <c r="E22" s="36"/>
      <c r="F22" s="36"/>
      <c r="G22" s="37"/>
      <c r="H22" s="38"/>
      <c r="I22" s="39"/>
      <c r="J22" s="40"/>
      <c r="K22" s="41" t="str">
        <f aca="false">IF(H22&lt;&gt;"", IFERROR(P22*M22, ""), "")</f>
        <v/>
      </c>
      <c r="L22" s="42" t="str">
        <f aca="false">IF(H22&lt;&gt;"", IFERROR((((N22 - 1) * H22 - (1 - H22) / (N22 - 1))/20)*100,""),"")</f>
        <v/>
      </c>
      <c r="M22" s="43" t="str">
        <f aca="false">IF(H22&lt;&gt;"", IFERROR(((N22 - 1) * H22 - (1 - H22) / (N22 - 1))/20,""),"")</f>
        <v/>
      </c>
      <c r="N22" s="44" t="str">
        <f aca="false">IF(ISBLANK(G22), "", IF(G22 &gt;= 0, (G22/100) + 1, 1/ABS(G22/100) + 1))</f>
        <v/>
      </c>
      <c r="O22" s="45" t="str">
        <f aca="false">IFERROR(SUM(I22*N22),"")</f>
        <v/>
      </c>
      <c r="P22" s="41" t="str">
        <f aca="false">IF(I22&lt;&gt;"",P21-I22+J22,"")</f>
        <v/>
      </c>
      <c r="Q22" s="42" t="str">
        <f aca="false">IF(J22="", "", IF(J22 &lt; I22, "Loss", IF(J22 = I22, "Push", "Win")))</f>
        <v/>
      </c>
      <c r="R22" s="22"/>
      <c r="S22" s="51" t="s">
        <v>43</v>
      </c>
      <c r="T22" s="51"/>
      <c r="U22" s="22"/>
    </row>
    <row r="23" customFormat="false" ht="18" hidden="false" customHeight="true" outlineLevel="0" collapsed="false">
      <c r="A23" s="22"/>
      <c r="B23" s="23"/>
      <c r="C23" s="24"/>
      <c r="D23" s="24"/>
      <c r="E23" s="24"/>
      <c r="F23" s="24"/>
      <c r="G23" s="25"/>
      <c r="H23" s="26"/>
      <c r="I23" s="27"/>
      <c r="J23" s="28"/>
      <c r="K23" s="29" t="str">
        <f aca="false">IF(H23&lt;&gt;"", IFERROR(P23*M23, ""), "")</f>
        <v/>
      </c>
      <c r="L23" s="30" t="str">
        <f aca="false">IF(H23&lt;&gt;"", IFERROR((((N23 - 1) * H23 - (1 - H23) / (N23 - 1))/20)*100,""),"")</f>
        <v/>
      </c>
      <c r="M23" s="31" t="str">
        <f aca="false">IF(H23&lt;&gt;"", IFERROR(((N23 - 1) * H23 - (1 - H23) / (N23 - 1))/20,""),"")</f>
        <v/>
      </c>
      <c r="N23" s="32" t="str">
        <f aca="false">IF(ISBLANK(G23), "", IF(G23 &gt;= 0, (G23/100) + 1, 1/ABS(G23/100) + 1))</f>
        <v/>
      </c>
      <c r="O23" s="33" t="str">
        <f aca="false">IFERROR(SUM(I23*N23),"")</f>
        <v/>
      </c>
      <c r="P23" s="29" t="str">
        <f aca="false">IF(I23&lt;&gt;"",P22-I23+J23,"")</f>
        <v/>
      </c>
      <c r="Q23" s="30" t="str">
        <f aca="false">IF(J23="", "", IF(J23 &lt; I23, "Loss", IF(J23 = I23, "Push", "Win")))</f>
        <v/>
      </c>
      <c r="R23" s="22"/>
      <c r="S23" s="47" t="s">
        <v>44</v>
      </c>
      <c r="T23" s="54" t="str">
        <f aca="false">IF($T$10&lt;&gt;0, ($T$10/($T$10+$T$11)), "0%")</f>
        <v>0%</v>
      </c>
      <c r="U23" s="22"/>
    </row>
    <row r="24" customFormat="false" ht="18" hidden="false" customHeight="true" outlineLevel="0" collapsed="false">
      <c r="A24" s="22"/>
      <c r="B24" s="35"/>
      <c r="C24" s="36"/>
      <c r="D24" s="36"/>
      <c r="E24" s="36"/>
      <c r="F24" s="36"/>
      <c r="G24" s="37"/>
      <c r="H24" s="38"/>
      <c r="I24" s="39"/>
      <c r="J24" s="40"/>
      <c r="K24" s="41" t="str">
        <f aca="false">IF(H24&lt;&gt;"", IFERROR(P24*M24, ""), "")</f>
        <v/>
      </c>
      <c r="L24" s="42" t="str">
        <f aca="false">IF(H24&lt;&gt;"", IFERROR((((N24 - 1) * H24 - (1 - H24) / (N24 - 1))/20)*100,""),"")</f>
        <v/>
      </c>
      <c r="M24" s="43" t="str">
        <f aca="false">IF(H24&lt;&gt;"", IFERROR(((N24 - 1) * H24 - (1 - H24) / (N24 - 1))/20,""),"")</f>
        <v/>
      </c>
      <c r="N24" s="44" t="str">
        <f aca="false">IF(ISBLANK(G24), "", IF(G24 &gt;= 0, (G24/100) + 1, 1/ABS(G24/100) + 1))</f>
        <v/>
      </c>
      <c r="O24" s="45" t="str">
        <f aca="false">IFERROR(SUM(I24*N24),"")</f>
        <v/>
      </c>
      <c r="P24" s="41" t="str">
        <f aca="false">IF(I24&lt;&gt;"",P23-I24+J24,"")</f>
        <v/>
      </c>
      <c r="Q24" s="42" t="str">
        <f aca="false">IF(J24="", "", IF(J24 &lt; I24, "Loss", IF(J24 = I24, "Push", "Win")))</f>
        <v/>
      </c>
      <c r="R24" s="22"/>
      <c r="S24" s="49" t="s">
        <v>45</v>
      </c>
      <c r="T24" s="55" t="str">
        <f aca="false">IF($T$13&lt;&gt;0, ($T$18 / $T$13), "0%")</f>
        <v>0%</v>
      </c>
      <c r="U24" s="22"/>
    </row>
    <row r="25" customFormat="false" ht="18" hidden="false" customHeight="true" outlineLevel="0" collapsed="false">
      <c r="A25" s="22"/>
      <c r="B25" s="23"/>
      <c r="C25" s="24"/>
      <c r="D25" s="24"/>
      <c r="E25" s="24"/>
      <c r="F25" s="24"/>
      <c r="G25" s="25"/>
      <c r="H25" s="26"/>
      <c r="I25" s="27"/>
      <c r="J25" s="28"/>
      <c r="K25" s="29" t="str">
        <f aca="false">IF(H25&lt;&gt;"", IFERROR(P25*M25, ""), "")</f>
        <v/>
      </c>
      <c r="L25" s="30" t="str">
        <f aca="false">IF(H25&lt;&gt;"", IFERROR((((N25 - 1) * H25 - (1 - H25) / (N25 - 1))/20)*100,""),"")</f>
        <v/>
      </c>
      <c r="M25" s="31" t="str">
        <f aca="false">IF(H25&lt;&gt;"", IFERROR(((N25 - 1) * H25 - (1 - H25) / (N25 - 1))/20,""),"")</f>
        <v/>
      </c>
      <c r="N25" s="32" t="str">
        <f aca="false">IF(ISBLANK(G25), "", IF(G25 &gt;= 0, (G25/100) + 1, 1/ABS(G25/100) + 1))</f>
        <v/>
      </c>
      <c r="O25" s="33" t="str">
        <f aca="false">IFERROR(SUM(I25*N25),"")</f>
        <v/>
      </c>
      <c r="P25" s="29" t="str">
        <f aca="false">IF(I25&lt;&gt;"",P24-I25+J25,"")</f>
        <v/>
      </c>
      <c r="Q25" s="30" t="str">
        <f aca="false">IF(J25="", "", IF(J25 &lt; I25, "Loss", IF(J25 = I25, "Push", "Win")))</f>
        <v/>
      </c>
      <c r="R25" s="22"/>
      <c r="S25" s="47" t="s">
        <v>46</v>
      </c>
      <c r="T25" s="54" t="str">
        <f aca="false">IF($T$15&lt;&gt;0, ($T$19 / $T$15), "0%")</f>
        <v>0%</v>
      </c>
      <c r="U25" s="22"/>
    </row>
    <row r="26" customFormat="false" ht="18" hidden="false" customHeight="true" outlineLevel="0" collapsed="false">
      <c r="A26" s="22"/>
      <c r="B26" s="35"/>
      <c r="C26" s="36"/>
      <c r="D26" s="36"/>
      <c r="E26" s="36"/>
      <c r="F26" s="36"/>
      <c r="G26" s="37"/>
      <c r="H26" s="38"/>
      <c r="I26" s="39"/>
      <c r="J26" s="40"/>
      <c r="K26" s="41" t="str">
        <f aca="false">IF(H26&lt;&gt;"", IFERROR(P26*M26, ""), "")</f>
        <v/>
      </c>
      <c r="L26" s="42" t="str">
        <f aca="false">IF(H26&lt;&gt;"", IFERROR((((N26 - 1) * H26 - (1 - H26) / (N26 - 1))/20)*100,""),"")</f>
        <v/>
      </c>
      <c r="M26" s="43" t="str">
        <f aca="false">IF(H26&lt;&gt;"", IFERROR(((N26 - 1) * H26 - (1 - H26) / (N26 - 1))/20,""),"")</f>
        <v/>
      </c>
      <c r="N26" s="44" t="str">
        <f aca="false">IF(ISBLANK(G26), "", IF(G26 &gt;= 0, (G26/100) + 1, 1/ABS(G26/100) + 1))</f>
        <v/>
      </c>
      <c r="O26" s="45" t="str">
        <f aca="false">IFERROR(SUM(I26*N26),"")</f>
        <v/>
      </c>
      <c r="P26" s="41" t="str">
        <f aca="false">IF(I26&lt;&gt;"",P25-I26+J26,"")</f>
        <v/>
      </c>
      <c r="Q26" s="42" t="str">
        <f aca="false">IF(J26="", "", IF(J26 &lt; I26, "Loss", IF(J26 = I26, "Push", "Win")))</f>
        <v/>
      </c>
      <c r="R26" s="22"/>
      <c r="S26" s="49" t="s">
        <v>47</v>
      </c>
      <c r="T26" s="55" t="str">
        <f aca="false">IF($T$16&lt;&gt;0, ($T$20 / $T$16), "0%")</f>
        <v>0%</v>
      </c>
      <c r="U26" s="22"/>
    </row>
    <row r="27" customFormat="false" ht="18" hidden="false" customHeight="true" outlineLevel="0" collapsed="false">
      <c r="A27" s="22"/>
      <c r="B27" s="23"/>
      <c r="C27" s="24"/>
      <c r="D27" s="24"/>
      <c r="E27" s="24"/>
      <c r="F27" s="24"/>
      <c r="G27" s="25"/>
      <c r="H27" s="26"/>
      <c r="I27" s="27"/>
      <c r="J27" s="28"/>
      <c r="K27" s="29" t="str">
        <f aca="false">IF(H27&lt;&gt;"", IFERROR(P27*M27, ""), "")</f>
        <v/>
      </c>
      <c r="L27" s="30" t="str">
        <f aca="false">IF(H27&lt;&gt;"", IFERROR((((N27 - 1) * H27 - (1 - H27) / (N27 - 1))/20)*100,""),"")</f>
        <v/>
      </c>
      <c r="M27" s="31" t="str">
        <f aca="false">IF(H27&lt;&gt;"", IFERROR(((N27 - 1) * H27 - (1 - H27) / (N27 - 1))/20,""),"")</f>
        <v/>
      </c>
      <c r="N27" s="32" t="str">
        <f aca="false">IF(ISBLANK(G27), "", IF(G27 &gt;= 0, (G27/100) + 1, 1/ABS(G27/100) + 1))</f>
        <v/>
      </c>
      <c r="O27" s="33" t="str">
        <f aca="false">IFERROR(SUM(I27*N27),"")</f>
        <v/>
      </c>
      <c r="P27" s="29" t="str">
        <f aca="false">IF(I27&lt;&gt;"",P26-I27+J27,"")</f>
        <v/>
      </c>
      <c r="Q27" s="30" t="str">
        <f aca="false">IF(J27="", "", IF(J27 &lt; I27, "Loss", IF(J27 = I27, "Push", "Win")))</f>
        <v/>
      </c>
      <c r="R27" s="22"/>
      <c r="S27" s="51" t="s">
        <v>48</v>
      </c>
      <c r="T27" s="51"/>
      <c r="U27" s="22"/>
    </row>
    <row r="28" customFormat="false" ht="18" hidden="false" customHeight="true" outlineLevel="0" collapsed="false">
      <c r="A28" s="22"/>
      <c r="B28" s="35"/>
      <c r="C28" s="36"/>
      <c r="D28" s="36"/>
      <c r="E28" s="36"/>
      <c r="F28" s="36"/>
      <c r="G28" s="37"/>
      <c r="H28" s="38"/>
      <c r="I28" s="39"/>
      <c r="J28" s="40"/>
      <c r="K28" s="41" t="str">
        <f aca="false">IF(H28&lt;&gt;"", IFERROR(P28*M28, ""), "")</f>
        <v/>
      </c>
      <c r="L28" s="42" t="str">
        <f aca="false">IF(H28&lt;&gt;"", IFERROR((((N28 - 1) * H28 - (1 - H28) / (N28 - 1))/20)*100,""),"")</f>
        <v/>
      </c>
      <c r="M28" s="43" t="str">
        <f aca="false">IF(H28&lt;&gt;"", IFERROR(((N28 - 1) * H28 - (1 - H28) / (N28 - 1))/20,""),"")</f>
        <v/>
      </c>
      <c r="N28" s="44" t="str">
        <f aca="false">IF(ISBLANK(G28), "", IF(G28 &gt;= 0, (G28/100) + 1, 1/ABS(G28/100) + 1))</f>
        <v/>
      </c>
      <c r="O28" s="45" t="str">
        <f aca="false">IFERROR(SUM(I28*N28),"")</f>
        <v/>
      </c>
      <c r="P28" s="41" t="str">
        <f aca="false">IF(I28&lt;&gt;"",P27-I28+J28,"")</f>
        <v/>
      </c>
      <c r="Q28" s="42" t="str">
        <f aca="false">IF(J28="", "", IF(J28 &lt; I28, "Loss", IF(J28 = I28, "Push", "Win")))</f>
        <v/>
      </c>
      <c r="R28" s="22"/>
      <c r="S28" s="47" t="s">
        <v>49</v>
      </c>
      <c r="T28" s="52" t="str">
        <f aca="false">IFERROR(MAX(FREQUENCY(IF($Q$3:$Q$1000="Win",ROW($Q$3:$Q$1000)),IF($Q$3:$Q$1000&lt;&gt;"Win",ROW($Q$3:$Q$1000)))), "0")</f>
        <v>0</v>
      </c>
      <c r="U28" s="22"/>
    </row>
    <row r="29" customFormat="false" ht="18" hidden="false" customHeight="true" outlineLevel="0" collapsed="false">
      <c r="A29" s="22"/>
      <c r="B29" s="23"/>
      <c r="C29" s="24"/>
      <c r="D29" s="24"/>
      <c r="E29" s="24"/>
      <c r="F29" s="24"/>
      <c r="G29" s="25"/>
      <c r="H29" s="26"/>
      <c r="I29" s="27"/>
      <c r="J29" s="28"/>
      <c r="K29" s="29" t="str">
        <f aca="false">IF(H29&lt;&gt;"", IFERROR(P29*M29, ""), "")</f>
        <v/>
      </c>
      <c r="L29" s="30" t="str">
        <f aca="false">IF(H29&lt;&gt;"", IFERROR((((N29 - 1) * H29 - (1 - H29) / (N29 - 1))/20)*100,""),"")</f>
        <v/>
      </c>
      <c r="M29" s="31" t="str">
        <f aca="false">IF(H29&lt;&gt;"", IFERROR(((N29 - 1) * H29 - (1 - H29) / (N29 - 1))/20,""),"")</f>
        <v/>
      </c>
      <c r="N29" s="32" t="str">
        <f aca="false">IF(ISBLANK(G29), "", IF(G29 &gt;= 0, (G29/100) + 1, 1/ABS(G29/100) + 1))</f>
        <v/>
      </c>
      <c r="O29" s="33" t="str">
        <f aca="false">IFERROR(SUM(I29*N29),"")</f>
        <v/>
      </c>
      <c r="P29" s="29" t="str">
        <f aca="false">IF(I29&lt;&gt;"",P28-I29+J29,"")</f>
        <v/>
      </c>
      <c r="Q29" s="30" t="str">
        <f aca="false">IF(J29="", "", IF(J29 &lt; I29, "Loss", IF(J29 = I29, "Push", "Win")))</f>
        <v/>
      </c>
      <c r="R29" s="22"/>
      <c r="S29" s="49" t="s">
        <v>50</v>
      </c>
      <c r="T29" s="53" t="str">
        <f aca="false">IFERROR(MAX(FREQUENCY(IF($Q$3:$Q$1000="Loss",ROW($Q$3:$Q$1000)),IF($Q$3:$Q$1000&lt;&gt;"Loss",ROW($Q$3:$Q$1000)))), "0")</f>
        <v>0</v>
      </c>
      <c r="U29" s="22"/>
    </row>
    <row r="30" customFormat="false" ht="18" hidden="false" customHeight="true" outlineLevel="0" collapsed="false">
      <c r="A30" s="22"/>
      <c r="B30" s="35"/>
      <c r="C30" s="36"/>
      <c r="D30" s="36"/>
      <c r="E30" s="36"/>
      <c r="F30" s="36"/>
      <c r="G30" s="37"/>
      <c r="H30" s="38"/>
      <c r="I30" s="39"/>
      <c r="J30" s="40"/>
      <c r="K30" s="41" t="str">
        <f aca="false">IF(H30&lt;&gt;"", IFERROR(P30*M30, ""), "")</f>
        <v/>
      </c>
      <c r="L30" s="42" t="str">
        <f aca="false">IF(H30&lt;&gt;"", IFERROR((((N30 - 1) * H30 - (1 - H30) / (N30 - 1))/20)*100,""),"")</f>
        <v/>
      </c>
      <c r="M30" s="43" t="str">
        <f aca="false">IF(H30&lt;&gt;"", IFERROR(((N30 - 1) * H30 - (1 - H30) / (N30 - 1))/20,""),"")</f>
        <v/>
      </c>
      <c r="N30" s="44" t="str">
        <f aca="false">IF(ISBLANK(G30), "", IF(G30 &gt;= 0, (G30/100) + 1, 1/ABS(G30/100) + 1))</f>
        <v/>
      </c>
      <c r="O30" s="45" t="str">
        <f aca="false">IFERROR(SUM(I30*N30),"")</f>
        <v/>
      </c>
      <c r="P30" s="41" t="str">
        <f aca="false">IF(I30&lt;&gt;"",P29-I30+J30,"")</f>
        <v/>
      </c>
      <c r="Q30" s="42" t="str">
        <f aca="false">IF(J30="", "", IF(J30 &lt; I30, "Loss", IF(J30 = I30, "Push", "Win")))</f>
        <v/>
      </c>
      <c r="R30" s="22"/>
      <c r="S30" s="51" t="s">
        <v>51</v>
      </c>
      <c r="T30" s="51"/>
      <c r="U30" s="22"/>
    </row>
    <row r="31" customFormat="false" ht="18" hidden="false" customHeight="true" outlineLevel="0" collapsed="false">
      <c r="A31" s="22"/>
      <c r="B31" s="23"/>
      <c r="C31" s="24"/>
      <c r="D31" s="24"/>
      <c r="E31" s="24"/>
      <c r="F31" s="24"/>
      <c r="G31" s="25"/>
      <c r="H31" s="26"/>
      <c r="I31" s="27"/>
      <c r="J31" s="28"/>
      <c r="K31" s="29" t="str">
        <f aca="false">IF(H31&lt;&gt;"", IFERROR(P31*M31, ""), "")</f>
        <v/>
      </c>
      <c r="L31" s="30" t="str">
        <f aca="false">IF(H31&lt;&gt;"", IFERROR((((N31 - 1) * H31 - (1 - H31) / (N31 - 1))/20)*100,""),"")</f>
        <v/>
      </c>
      <c r="M31" s="31" t="str">
        <f aca="false">IF(H31&lt;&gt;"", IFERROR(((N31 - 1) * H31 - (1 - H31) / (N31 - 1))/20,""),"")</f>
        <v/>
      </c>
      <c r="N31" s="32" t="str">
        <f aca="false">IF(ISBLANK(G31), "", IF(G31 &gt;= 0, (G31/100) + 1, 1/ABS(G31/100) + 1))</f>
        <v/>
      </c>
      <c r="O31" s="33" t="str">
        <f aca="false">IFERROR(SUM(I31*N31),"")</f>
        <v/>
      </c>
      <c r="P31" s="29" t="str">
        <f aca="false">IF(I31&lt;&gt;"",P30-I31+J31,"")</f>
        <v/>
      </c>
      <c r="Q31" s="30" t="str">
        <f aca="false">IF(J31="", "", IF(J31 &lt; I31, "Loss", IF(J31 = I31, "Push", "Win")))</f>
        <v/>
      </c>
      <c r="R31" s="22"/>
      <c r="S31" s="47" t="s">
        <v>52</v>
      </c>
      <c r="T31" s="48" t="n">
        <f aca="false">SUMPRODUCT(($C$3:$C$1000=S31)*($J$3:$J$1000-$I$3:$I$1000))</f>
        <v>0</v>
      </c>
      <c r="U31" s="22"/>
    </row>
    <row r="32" customFormat="false" ht="18" hidden="false" customHeight="true" outlineLevel="0" collapsed="false">
      <c r="A32" s="22"/>
      <c r="B32" s="35"/>
      <c r="C32" s="36"/>
      <c r="D32" s="36"/>
      <c r="E32" s="36"/>
      <c r="F32" s="36"/>
      <c r="G32" s="37"/>
      <c r="H32" s="38"/>
      <c r="I32" s="39"/>
      <c r="J32" s="40"/>
      <c r="K32" s="41" t="str">
        <f aca="false">IF(H32&lt;&gt;"", IFERROR(P32*M32, ""), "")</f>
        <v/>
      </c>
      <c r="L32" s="42" t="str">
        <f aca="false">IF(H32&lt;&gt;"", IFERROR((((N32 - 1) * H32 - (1 - H32) / (N32 - 1))/20)*100,""),"")</f>
        <v/>
      </c>
      <c r="M32" s="43" t="str">
        <f aca="false">IF(H32&lt;&gt;"", IFERROR(((N32 - 1) * H32 - (1 - H32) / (N32 - 1))/20,""),"")</f>
        <v/>
      </c>
      <c r="N32" s="44" t="str">
        <f aca="false">IF(ISBLANK(G32), "", IF(G32 &gt;= 0, (G32/100) + 1, 1/ABS(G32/100) + 1))</f>
        <v/>
      </c>
      <c r="O32" s="45" t="str">
        <f aca="false">IFERROR(SUM(I32*N32),"")</f>
        <v/>
      </c>
      <c r="P32" s="41" t="str">
        <f aca="false">IF(I32&lt;&gt;"",P31-I32+J32,"")</f>
        <v/>
      </c>
      <c r="Q32" s="42" t="str">
        <f aca="false">IF(J32="", "", IF(J32 &lt; I32, "Loss", IF(J32 = I32, "Push", "Win")))</f>
        <v/>
      </c>
      <c r="R32" s="22"/>
      <c r="S32" s="49" t="s">
        <v>53</v>
      </c>
      <c r="T32" s="50" t="n">
        <f aca="false">SUMPRODUCT(($C$3:$C$1000=S32)*($J$3:$J$1000-$I$3:$I$1000))</f>
        <v>0</v>
      </c>
      <c r="U32" s="22"/>
    </row>
    <row r="33" customFormat="false" ht="18" hidden="false" customHeight="true" outlineLevel="0" collapsed="false">
      <c r="A33" s="22"/>
      <c r="B33" s="23"/>
      <c r="C33" s="24"/>
      <c r="D33" s="24"/>
      <c r="E33" s="24"/>
      <c r="F33" s="24"/>
      <c r="G33" s="25"/>
      <c r="H33" s="26"/>
      <c r="I33" s="27"/>
      <c r="J33" s="28"/>
      <c r="K33" s="29" t="str">
        <f aca="false">IF(H33&lt;&gt;"", IFERROR(P33*M33, ""), "")</f>
        <v/>
      </c>
      <c r="L33" s="30" t="str">
        <f aca="false">IF(H33&lt;&gt;"", IFERROR((((N33 - 1) * H33 - (1 - H33) / (N33 - 1))/20)*100,""),"")</f>
        <v/>
      </c>
      <c r="M33" s="31" t="str">
        <f aca="false">IF(H33&lt;&gt;"", IFERROR(((N33 - 1) * H33 - (1 - H33) / (N33 - 1))/20,""),"")</f>
        <v/>
      </c>
      <c r="N33" s="32" t="str">
        <f aca="false">IF(ISBLANK(G33), "", IF(G33 &gt;= 0, (G33/100) + 1, 1/ABS(G33/100) + 1))</f>
        <v/>
      </c>
      <c r="O33" s="33" t="str">
        <f aca="false">IFERROR(SUM(I33*N33),"")</f>
        <v/>
      </c>
      <c r="P33" s="29" t="str">
        <f aca="false">IF(I33&lt;&gt;"",P32-I33+J33,"")</f>
        <v/>
      </c>
      <c r="Q33" s="30" t="str">
        <f aca="false">IF(J33="", "", IF(J33 &lt; I33, "Loss", IF(J33 = I33, "Push", "Win")))</f>
        <v/>
      </c>
      <c r="R33" s="22"/>
      <c r="S33" s="47" t="s">
        <v>54</v>
      </c>
      <c r="T33" s="48" t="n">
        <f aca="false">SUMPRODUCT(($C$3:$C$1000=S33)*($J$3:$J$1000-$I$3:$I$1000))</f>
        <v>0</v>
      </c>
      <c r="U33" s="22"/>
    </row>
    <row r="34" customFormat="false" ht="18" hidden="false" customHeight="true" outlineLevel="0" collapsed="false">
      <c r="A34" s="22"/>
      <c r="B34" s="35"/>
      <c r="C34" s="36"/>
      <c r="D34" s="36"/>
      <c r="E34" s="36"/>
      <c r="F34" s="36"/>
      <c r="G34" s="37"/>
      <c r="H34" s="38"/>
      <c r="I34" s="39"/>
      <c r="J34" s="40"/>
      <c r="K34" s="41" t="str">
        <f aca="false">IF(H34&lt;&gt;"", IFERROR(P34*M34, ""), "")</f>
        <v/>
      </c>
      <c r="L34" s="42" t="str">
        <f aca="false">IF(H34&lt;&gt;"", IFERROR((((N34 - 1) * H34 - (1 - H34) / (N34 - 1))/20)*100,""),"")</f>
        <v/>
      </c>
      <c r="M34" s="43" t="str">
        <f aca="false">IF(H34&lt;&gt;"", IFERROR(((N34 - 1) * H34 - (1 - H34) / (N34 - 1))/20,""),"")</f>
        <v/>
      </c>
      <c r="N34" s="44" t="str">
        <f aca="false">IF(ISBLANK(G34), "", IF(G34 &gt;= 0, (G34/100) + 1, 1/ABS(G34/100) + 1))</f>
        <v/>
      </c>
      <c r="O34" s="45" t="str">
        <f aca="false">IFERROR(SUM(I34*N34),"")</f>
        <v/>
      </c>
      <c r="P34" s="41" t="str">
        <f aca="false">IF(I34&lt;&gt;"",P33-I34+J34,"")</f>
        <v/>
      </c>
      <c r="Q34" s="42" t="str">
        <f aca="false">IF(J34="", "", IF(J34 &lt; I34, "Loss", IF(J34 = I34, "Push", "Win")))</f>
        <v/>
      </c>
      <c r="R34" s="22"/>
      <c r="S34" s="49" t="s">
        <v>55</v>
      </c>
      <c r="T34" s="50" t="n">
        <f aca="false">SUMPRODUCT(($C$3:$C$1000=S34)*($J$3:$J$1000-$I$3:$I$1000))</f>
        <v>0</v>
      </c>
      <c r="U34" s="22"/>
    </row>
    <row r="35" customFormat="false" ht="18" hidden="false" customHeight="true" outlineLevel="0" collapsed="false">
      <c r="A35" s="22"/>
      <c r="B35" s="23"/>
      <c r="C35" s="24"/>
      <c r="D35" s="24"/>
      <c r="E35" s="24"/>
      <c r="F35" s="24"/>
      <c r="G35" s="25"/>
      <c r="H35" s="26"/>
      <c r="I35" s="27"/>
      <c r="J35" s="28"/>
      <c r="K35" s="29" t="str">
        <f aca="false">IF(H35&lt;&gt;"", IFERROR(P35*M35, ""), "")</f>
        <v/>
      </c>
      <c r="L35" s="30" t="str">
        <f aca="false">IF(H35&lt;&gt;"", IFERROR((((N35 - 1) * H35 - (1 - H35) / (N35 - 1))/20)*100,""),"")</f>
        <v/>
      </c>
      <c r="M35" s="31" t="str">
        <f aca="false">IF(H35&lt;&gt;"", IFERROR(((N35 - 1) * H35 - (1 - H35) / (N35 - 1))/20,""),"")</f>
        <v/>
      </c>
      <c r="N35" s="32" t="str">
        <f aca="false">IF(ISBLANK(G35), "", IF(G35 &gt;= 0, (G35/100) + 1, 1/ABS(G35/100) + 1))</f>
        <v/>
      </c>
      <c r="O35" s="33" t="str">
        <f aca="false">IFERROR(SUM(I35*N35),"")</f>
        <v/>
      </c>
      <c r="P35" s="29" t="str">
        <f aca="false">IF(I35&lt;&gt;"",P34-I35+J35,"")</f>
        <v/>
      </c>
      <c r="Q35" s="30" t="str">
        <f aca="false">IF(J35="", "", IF(J35 &lt; I35, "Loss", IF(J35 = I35, "Push", "Win")))</f>
        <v/>
      </c>
      <c r="R35" s="22"/>
      <c r="S35" s="47" t="s">
        <v>56</v>
      </c>
      <c r="T35" s="48" t="n">
        <f aca="false">SUMPRODUCT(($C$3:$C$1000=S35)*($J$3:$J$1000-$I$3:$I$1000))</f>
        <v>0</v>
      </c>
      <c r="U35" s="22"/>
    </row>
    <row r="36" customFormat="false" ht="18" hidden="false" customHeight="true" outlineLevel="0" collapsed="false">
      <c r="A36" s="22"/>
      <c r="B36" s="35"/>
      <c r="C36" s="36"/>
      <c r="D36" s="36"/>
      <c r="E36" s="36"/>
      <c r="F36" s="36"/>
      <c r="G36" s="37"/>
      <c r="H36" s="38"/>
      <c r="I36" s="39"/>
      <c r="J36" s="40"/>
      <c r="K36" s="41" t="str">
        <f aca="false">IF(H36&lt;&gt;"", IFERROR(P36*M36, ""), "")</f>
        <v/>
      </c>
      <c r="L36" s="42" t="str">
        <f aca="false">IF(H36&lt;&gt;"", IFERROR((((N36 - 1) * H36 - (1 - H36) / (N36 - 1))/20)*100,""),"")</f>
        <v/>
      </c>
      <c r="M36" s="43" t="str">
        <f aca="false">IF(H36&lt;&gt;"", IFERROR(((N36 - 1) * H36 - (1 - H36) / (N36 - 1))/20,""),"")</f>
        <v/>
      </c>
      <c r="N36" s="44" t="str">
        <f aca="false">IF(ISBLANK(G36), "", IF(G36 &gt;= 0, (G36/100) + 1, 1/ABS(G36/100) + 1))</f>
        <v/>
      </c>
      <c r="O36" s="45" t="str">
        <f aca="false">IFERROR(SUM(I36*N36),"")</f>
        <v/>
      </c>
      <c r="P36" s="41" t="str">
        <f aca="false">IF(I36&lt;&gt;"",P35-I36+J36,"")</f>
        <v/>
      </c>
      <c r="Q36" s="42" t="str">
        <f aca="false">IF(J36="", "", IF(J36 &lt; I36, "Loss", IF(J36 = I36, "Push", "Win")))</f>
        <v/>
      </c>
      <c r="R36" s="22"/>
      <c r="S36" s="49" t="s">
        <v>57</v>
      </c>
      <c r="T36" s="50" t="n">
        <f aca="false">SUMPRODUCT(($C$3:$C$1000=S36)*($J$3:$J$1000-$I$3:$I$1000))</f>
        <v>0</v>
      </c>
      <c r="U36" s="22"/>
    </row>
    <row r="37" customFormat="false" ht="18" hidden="false" customHeight="true" outlineLevel="0" collapsed="false">
      <c r="A37" s="22"/>
      <c r="B37" s="23"/>
      <c r="C37" s="24"/>
      <c r="D37" s="24"/>
      <c r="E37" s="24"/>
      <c r="F37" s="24"/>
      <c r="G37" s="25"/>
      <c r="H37" s="26"/>
      <c r="I37" s="27"/>
      <c r="J37" s="28"/>
      <c r="K37" s="29" t="str">
        <f aca="false">IF(H37&lt;&gt;"", IFERROR(P37*M37, ""), "")</f>
        <v/>
      </c>
      <c r="L37" s="30" t="str">
        <f aca="false">IF(H37&lt;&gt;"", IFERROR((((N37 - 1) * H37 - (1 - H37) / (N37 - 1))/20)*100,""),"")</f>
        <v/>
      </c>
      <c r="M37" s="31" t="str">
        <f aca="false">IF(H37&lt;&gt;"", IFERROR(((N37 - 1) * H37 - (1 - H37) / (N37 - 1))/20,""),"")</f>
        <v/>
      </c>
      <c r="N37" s="32" t="str">
        <f aca="false">IF(ISBLANK(G37), "", IF(G37 &gt;= 0, (G37/100) + 1, 1/ABS(G37/100) + 1))</f>
        <v/>
      </c>
      <c r="O37" s="33" t="str">
        <f aca="false">IFERROR(SUM(I37*N37),"")</f>
        <v/>
      </c>
      <c r="P37" s="29" t="str">
        <f aca="false">IF(I37&lt;&gt;"",P36-I37+J37,"")</f>
        <v/>
      </c>
      <c r="Q37" s="30" t="str">
        <f aca="false">IF(J37="", "", IF(J37 &lt; I37, "Loss", IF(J37 = I37, "Push", "Win")))</f>
        <v/>
      </c>
      <c r="R37" s="22"/>
      <c r="S37" s="47" t="s">
        <v>58</v>
      </c>
      <c r="T37" s="48" t="n">
        <f aca="false">SUMPRODUCT(($C$3:$C$1000=S37)*($J$3:$J$1000-$I$3:$I$1000))</f>
        <v>0</v>
      </c>
      <c r="U37" s="22"/>
    </row>
    <row r="38" customFormat="false" ht="18" hidden="false" customHeight="true" outlineLevel="0" collapsed="false">
      <c r="A38" s="22"/>
      <c r="B38" s="35"/>
      <c r="C38" s="36"/>
      <c r="D38" s="36"/>
      <c r="E38" s="36"/>
      <c r="F38" s="36"/>
      <c r="G38" s="37"/>
      <c r="H38" s="38"/>
      <c r="I38" s="39"/>
      <c r="J38" s="40"/>
      <c r="K38" s="41" t="str">
        <f aca="false">IF(H38&lt;&gt;"", IFERROR(P38*M38, ""), "")</f>
        <v/>
      </c>
      <c r="L38" s="42" t="str">
        <f aca="false">IF(H38&lt;&gt;"", IFERROR((((N38 - 1) * H38 - (1 - H38) / (N38 - 1))/20)*100,""),"")</f>
        <v/>
      </c>
      <c r="M38" s="43" t="str">
        <f aca="false">IF(H38&lt;&gt;"", IFERROR(((N38 - 1) * H38 - (1 - H38) / (N38 - 1))/20,""),"")</f>
        <v/>
      </c>
      <c r="N38" s="44" t="str">
        <f aca="false">IF(ISBLANK(G38), "", IF(G38 &gt;= 0, (G38/100) + 1, 1/ABS(G38/100) + 1))</f>
        <v/>
      </c>
      <c r="O38" s="45" t="str">
        <f aca="false">IFERROR(SUM(I38*N38),"")</f>
        <v/>
      </c>
      <c r="P38" s="41" t="str">
        <f aca="false">IF(I38&lt;&gt;"",P37-I38+J38,"")</f>
        <v/>
      </c>
      <c r="Q38" s="42" t="str">
        <f aca="false">IF(J38="", "", IF(J38 &lt; I38, "Loss", IF(J38 = I38, "Push", "Win")))</f>
        <v/>
      </c>
      <c r="R38" s="22"/>
      <c r="S38" s="49" t="s">
        <v>59</v>
      </c>
      <c r="T38" s="50" t="n">
        <f aca="false">SUMPRODUCT(($C$3:$C$1000=S38)*($J$3:$J$1000-$I$3:$I$1000))</f>
        <v>0</v>
      </c>
      <c r="U38" s="22"/>
    </row>
    <row r="39" customFormat="false" ht="18" hidden="false" customHeight="true" outlineLevel="0" collapsed="false">
      <c r="A39" s="22"/>
      <c r="B39" s="23"/>
      <c r="C39" s="24"/>
      <c r="D39" s="24"/>
      <c r="E39" s="24"/>
      <c r="F39" s="24"/>
      <c r="G39" s="25"/>
      <c r="H39" s="26"/>
      <c r="I39" s="27"/>
      <c r="J39" s="28"/>
      <c r="K39" s="29" t="str">
        <f aca="false">IF(H39&lt;&gt;"", IFERROR(P39*M39, ""), "")</f>
        <v/>
      </c>
      <c r="L39" s="30" t="str">
        <f aca="false">IF(H39&lt;&gt;"", IFERROR((((N39 - 1) * H39 - (1 - H39) / (N39 - 1))/20)*100,""),"")</f>
        <v/>
      </c>
      <c r="M39" s="31" t="str">
        <f aca="false">IF(H39&lt;&gt;"", IFERROR(((N39 - 1) * H39 - (1 - H39) / (N39 - 1))/20,""),"")</f>
        <v/>
      </c>
      <c r="N39" s="32" t="str">
        <f aca="false">IF(ISBLANK(G39), "", IF(G39 &gt;= 0, (G39/100) + 1, 1/ABS(G39/100) + 1))</f>
        <v/>
      </c>
      <c r="O39" s="33" t="str">
        <f aca="false">IFERROR(SUM(I39*N39),"")</f>
        <v/>
      </c>
      <c r="P39" s="29" t="str">
        <f aca="false">IF(I39&lt;&gt;"",P38-I39+J39,"")</f>
        <v/>
      </c>
      <c r="Q39" s="30" t="str">
        <f aca="false">IF(J39="", "", IF(J39 &lt; I39, "Loss", IF(J39 = I39, "Push", "Win")))</f>
        <v/>
      </c>
      <c r="R39" s="22"/>
      <c r="S39" s="47" t="s">
        <v>60</v>
      </c>
      <c r="T39" s="48" t="n">
        <f aca="false">SUMPRODUCT(($C$3:$C$1000=S39)*($J$3:$J$1000-$I$3:$I$1000))</f>
        <v>0</v>
      </c>
      <c r="U39" s="22"/>
    </row>
    <row r="40" customFormat="false" ht="18" hidden="false" customHeight="true" outlineLevel="0" collapsed="false">
      <c r="A40" s="22"/>
      <c r="B40" s="35"/>
      <c r="C40" s="36"/>
      <c r="D40" s="36"/>
      <c r="E40" s="36"/>
      <c r="F40" s="36"/>
      <c r="G40" s="37"/>
      <c r="H40" s="38"/>
      <c r="I40" s="39"/>
      <c r="J40" s="40"/>
      <c r="K40" s="41" t="str">
        <f aca="false">IF(H40&lt;&gt;"", IFERROR(P40*M40, ""), "")</f>
        <v/>
      </c>
      <c r="L40" s="42" t="str">
        <f aca="false">IF(H40&lt;&gt;"", IFERROR((((N40 - 1) * H40 - (1 - H40) / (N40 - 1))/20)*100,""),"")</f>
        <v/>
      </c>
      <c r="M40" s="43" t="str">
        <f aca="false">IF(H40&lt;&gt;"", IFERROR(((N40 - 1) * H40 - (1 - H40) / (N40 - 1))/20,""),"")</f>
        <v/>
      </c>
      <c r="N40" s="44" t="str">
        <f aca="false">IF(ISBLANK(G40), "", IF(G40 &gt;= 0, (G40/100) + 1, 1/ABS(G40/100) + 1))</f>
        <v/>
      </c>
      <c r="O40" s="45" t="str">
        <f aca="false">IFERROR(SUM(I40*N40),"")</f>
        <v/>
      </c>
      <c r="P40" s="41" t="str">
        <f aca="false">IF(I40&lt;&gt;"",P39-I40+J40,"")</f>
        <v/>
      </c>
      <c r="Q40" s="42" t="str">
        <f aca="false">IF(J40="", "", IF(J40 &lt; I40, "Loss", IF(J40 = I40, "Push", "Win")))</f>
        <v/>
      </c>
      <c r="R40" s="22"/>
      <c r="S40" s="49" t="s">
        <v>61</v>
      </c>
      <c r="T40" s="50" t="n">
        <f aca="false">SUMPRODUCT(($C$3:$C$1000=S40)*($J$3:$J$1000-$I$3:$I$1000))</f>
        <v>0</v>
      </c>
      <c r="U40" s="22"/>
    </row>
    <row r="41" customFormat="false" ht="18" hidden="false" customHeight="true" outlineLevel="0" collapsed="false">
      <c r="A41" s="22"/>
      <c r="B41" s="23"/>
      <c r="C41" s="24"/>
      <c r="D41" s="24"/>
      <c r="E41" s="24"/>
      <c r="F41" s="24"/>
      <c r="G41" s="25"/>
      <c r="H41" s="26"/>
      <c r="I41" s="27"/>
      <c r="J41" s="28"/>
      <c r="K41" s="29" t="str">
        <f aca="false">IF(H41&lt;&gt;"", IFERROR(P41*M41, ""), "")</f>
        <v/>
      </c>
      <c r="L41" s="30" t="str">
        <f aca="false">IF(H41&lt;&gt;"", IFERROR((((N41 - 1) * H41 - (1 - H41) / (N41 - 1))/20)*100,""),"")</f>
        <v/>
      </c>
      <c r="M41" s="31" t="str">
        <f aca="false">IF(H41&lt;&gt;"", IFERROR(((N41 - 1) * H41 - (1 - H41) / (N41 - 1))/20,""),"")</f>
        <v/>
      </c>
      <c r="N41" s="32" t="str">
        <f aca="false">IF(ISBLANK(G41), "", IF(G41 &gt;= 0, (G41/100) + 1, 1/ABS(G41/100) + 1))</f>
        <v/>
      </c>
      <c r="O41" s="33" t="str">
        <f aca="false">IFERROR(SUM(I41*N41),"")</f>
        <v/>
      </c>
      <c r="P41" s="29" t="str">
        <f aca="false">IF(I41&lt;&gt;"",P40-I41+J41,"")</f>
        <v/>
      </c>
      <c r="Q41" s="30" t="str">
        <f aca="false">IF(J41="", "", IF(J41 &lt; I41, "Loss", IF(J41 = I41, "Push", "Win")))</f>
        <v/>
      </c>
      <c r="R41" s="22"/>
      <c r="S41" s="51" t="s">
        <v>62</v>
      </c>
      <c r="T41" s="51"/>
      <c r="U41" s="22"/>
    </row>
    <row r="42" customFormat="false" ht="18" hidden="false" customHeight="true" outlineLevel="0" collapsed="false">
      <c r="A42" s="22"/>
      <c r="B42" s="35"/>
      <c r="C42" s="36"/>
      <c r="D42" s="36"/>
      <c r="E42" s="36"/>
      <c r="F42" s="36"/>
      <c r="G42" s="37"/>
      <c r="H42" s="38"/>
      <c r="I42" s="39"/>
      <c r="J42" s="40"/>
      <c r="K42" s="41" t="str">
        <f aca="false">IF(H42&lt;&gt;"", IFERROR(P42*M42, ""), "")</f>
        <v/>
      </c>
      <c r="L42" s="42" t="str">
        <f aca="false">IF(H42&lt;&gt;"", IFERROR((((N42 - 1) * H42 - (1 - H42) / (N42 - 1))/20)*100,""),"")</f>
        <v/>
      </c>
      <c r="M42" s="43" t="str">
        <f aca="false">IF(H42&lt;&gt;"", IFERROR(((N42 - 1) * H42 - (1 - H42) / (N42 - 1))/20,""),"")</f>
        <v/>
      </c>
      <c r="N42" s="44" t="str">
        <f aca="false">IF(ISBLANK(G42), "", IF(G42 &gt;= 0, (G42/100) + 1, 1/ABS(G42/100) + 1))</f>
        <v/>
      </c>
      <c r="O42" s="45" t="str">
        <f aca="false">IFERROR(SUM(I42*N42),"")</f>
        <v/>
      </c>
      <c r="P42" s="41" t="str">
        <f aca="false">IF(I42&lt;&gt;"",P41-I42+J42,"")</f>
        <v/>
      </c>
      <c r="Q42" s="42" t="str">
        <f aca="false">IF(J42="", "", IF(J42 &lt; I42, "Loss", IF(J42 = I42, "Push", "Win")))</f>
        <v/>
      </c>
      <c r="R42" s="22"/>
      <c r="S42" s="47" t="s">
        <v>63</v>
      </c>
      <c r="T42" s="48" t="n">
        <f aca="false">SUMPRODUCT(($D$3:$D$1000=S42)*($J$3:$J$1000-$I$3:$I$1000))</f>
        <v>0</v>
      </c>
      <c r="U42" s="22"/>
    </row>
    <row r="43" customFormat="false" ht="18" hidden="false" customHeight="true" outlineLevel="0" collapsed="false">
      <c r="A43" s="22"/>
      <c r="B43" s="23"/>
      <c r="C43" s="24"/>
      <c r="D43" s="24"/>
      <c r="E43" s="24"/>
      <c r="F43" s="24"/>
      <c r="G43" s="25"/>
      <c r="H43" s="26"/>
      <c r="I43" s="27"/>
      <c r="J43" s="28"/>
      <c r="K43" s="29" t="str">
        <f aca="false">IF(H43&lt;&gt;"", IFERROR(P43*M43, ""), "")</f>
        <v/>
      </c>
      <c r="L43" s="30" t="str">
        <f aca="false">IF(H43&lt;&gt;"", IFERROR((((N43 - 1) * H43 - (1 - H43) / (N43 - 1))/20)*100,""),"")</f>
        <v/>
      </c>
      <c r="M43" s="31" t="str">
        <f aca="false">IF(H43&lt;&gt;"", IFERROR(((N43 - 1) * H43 - (1 - H43) / (N43 - 1))/20,""),"")</f>
        <v/>
      </c>
      <c r="N43" s="32" t="str">
        <f aca="false">IF(ISBLANK(G43), "", IF(G43 &gt;= 0, (G43/100) + 1, 1/ABS(G43/100) + 1))</f>
        <v/>
      </c>
      <c r="O43" s="33" t="str">
        <f aca="false">IFERROR(SUM(I43*N43),"")</f>
        <v/>
      </c>
      <c r="P43" s="29" t="str">
        <f aca="false">IF(I43&lt;&gt;"",P42-I43+J43,"")</f>
        <v/>
      </c>
      <c r="Q43" s="30" t="str">
        <f aca="false">IF(J43="", "", IF(J43 &lt; I43, "Loss", IF(J43 = I43, "Push", "Win")))</f>
        <v/>
      </c>
      <c r="R43" s="22"/>
      <c r="S43" s="49" t="s">
        <v>64</v>
      </c>
      <c r="T43" s="50" t="n">
        <f aca="false">SUMPRODUCT(($D$3:$D$1000=S43)*($J$3:$J$1000-$I$3:$I$1000))</f>
        <v>0</v>
      </c>
      <c r="U43" s="22"/>
    </row>
    <row r="44" customFormat="false" ht="18" hidden="false" customHeight="true" outlineLevel="0" collapsed="false">
      <c r="A44" s="22"/>
      <c r="B44" s="35"/>
      <c r="C44" s="36"/>
      <c r="D44" s="36"/>
      <c r="E44" s="36"/>
      <c r="F44" s="36"/>
      <c r="G44" s="37"/>
      <c r="H44" s="38"/>
      <c r="I44" s="39"/>
      <c r="J44" s="40"/>
      <c r="K44" s="41" t="str">
        <f aca="false">IF(H44&lt;&gt;"", IFERROR(P44*M44, ""), "")</f>
        <v/>
      </c>
      <c r="L44" s="42" t="str">
        <f aca="false">IF(H44&lt;&gt;"", IFERROR((((N44 - 1) * H44 - (1 - H44) / (N44 - 1))/20)*100,""),"")</f>
        <v/>
      </c>
      <c r="M44" s="43" t="str">
        <f aca="false">IF(H44&lt;&gt;"", IFERROR(((N44 - 1) * H44 - (1 - H44) / (N44 - 1))/20,""),"")</f>
        <v/>
      </c>
      <c r="N44" s="44" t="str">
        <f aca="false">IF(ISBLANK(G44), "", IF(G44 &gt;= 0, (G44/100) + 1, 1/ABS(G44/100) + 1))</f>
        <v/>
      </c>
      <c r="O44" s="45" t="str">
        <f aca="false">IFERROR(SUM(I44*N44),"")</f>
        <v/>
      </c>
      <c r="P44" s="41" t="str">
        <f aca="false">IF(I44&lt;&gt;"",P43-I44+J44,"")</f>
        <v/>
      </c>
      <c r="Q44" s="42" t="str">
        <f aca="false">IF(J44="", "", IF(J44 &lt; I44, "Loss", IF(J44 = I44, "Push", "Win")))</f>
        <v/>
      </c>
      <c r="R44" s="22"/>
      <c r="S44" s="47" t="s">
        <v>65</v>
      </c>
      <c r="T44" s="48" t="n">
        <f aca="false">SUMPRODUCT(($D$3:$D$1000=S44)*($J$3:$J$1000-$I$3:$I$1000))</f>
        <v>0</v>
      </c>
      <c r="U44" s="22"/>
    </row>
    <row r="45" customFormat="false" ht="18" hidden="false" customHeight="true" outlineLevel="0" collapsed="false">
      <c r="A45" s="22"/>
      <c r="B45" s="23"/>
      <c r="C45" s="24"/>
      <c r="D45" s="24"/>
      <c r="E45" s="24"/>
      <c r="F45" s="24"/>
      <c r="G45" s="25"/>
      <c r="H45" s="26"/>
      <c r="I45" s="27"/>
      <c r="J45" s="28"/>
      <c r="K45" s="29" t="str">
        <f aca="false">IF(H45&lt;&gt;"", IFERROR(P45*M45, ""), "")</f>
        <v/>
      </c>
      <c r="L45" s="30" t="str">
        <f aca="false">IF(H45&lt;&gt;"", IFERROR((((N45 - 1) * H45 - (1 - H45) / (N45 - 1))/20)*100,""),"")</f>
        <v/>
      </c>
      <c r="M45" s="31" t="str">
        <f aca="false">IF(H45&lt;&gt;"", IFERROR(((N45 - 1) * H45 - (1 - H45) / (N45 - 1))/20,""),"")</f>
        <v/>
      </c>
      <c r="N45" s="32" t="str">
        <f aca="false">IF(ISBLANK(G45), "", IF(G45 &gt;= 0, (G45/100) + 1, 1/ABS(G45/100) + 1))</f>
        <v/>
      </c>
      <c r="O45" s="33" t="str">
        <f aca="false">IFERROR(SUM(I45*N45),"")</f>
        <v/>
      </c>
      <c r="P45" s="29" t="str">
        <f aca="false">IF(I45&lt;&gt;"",P44-I45+J45,"")</f>
        <v/>
      </c>
      <c r="Q45" s="30" t="str">
        <f aca="false">IF(J45="", "", IF(J45 &lt; I45, "Loss", IF(J45 = I45, "Push", "Win")))</f>
        <v/>
      </c>
      <c r="R45" s="22"/>
      <c r="S45" s="49" t="s">
        <v>66</v>
      </c>
      <c r="T45" s="50" t="n">
        <f aca="false">SUMPRODUCT(($D$3:$D$1000=S45)*($J$3:$J$1000-$I$3:$I$1000))</f>
        <v>0</v>
      </c>
      <c r="U45" s="22"/>
    </row>
    <row r="46" customFormat="false" ht="18" hidden="false" customHeight="true" outlineLevel="0" collapsed="false">
      <c r="A46" s="22"/>
      <c r="B46" s="35"/>
      <c r="C46" s="36"/>
      <c r="D46" s="36"/>
      <c r="E46" s="36"/>
      <c r="F46" s="36"/>
      <c r="G46" s="37"/>
      <c r="H46" s="38"/>
      <c r="I46" s="39"/>
      <c r="J46" s="40"/>
      <c r="K46" s="41" t="str">
        <f aca="false">IF(H46&lt;&gt;"", IFERROR(P46*M46, ""), "")</f>
        <v/>
      </c>
      <c r="L46" s="42" t="str">
        <f aca="false">IF(H46&lt;&gt;"", IFERROR((((N46 - 1) * H46 - (1 - H46) / (N46 - 1))/20)*100,""),"")</f>
        <v/>
      </c>
      <c r="M46" s="43" t="str">
        <f aca="false">IF(H46&lt;&gt;"", IFERROR(((N46 - 1) * H46 - (1 - H46) / (N46 - 1))/20,""),"")</f>
        <v/>
      </c>
      <c r="N46" s="44" t="str">
        <f aca="false">IF(ISBLANK(G46), "", IF(G46 &gt;= 0, (G46/100) + 1, 1/ABS(G46/100) + 1))</f>
        <v/>
      </c>
      <c r="O46" s="45" t="str">
        <f aca="false">IFERROR(SUM(I46*N46),"")</f>
        <v/>
      </c>
      <c r="P46" s="41" t="str">
        <f aca="false">IF(I46&lt;&gt;"",P45-I46+J46,"")</f>
        <v/>
      </c>
      <c r="Q46" s="42" t="str">
        <f aca="false">IF(J46="", "", IF(J46 &lt; I46, "Loss", IF(J46 = I46, "Push", "Win")))</f>
        <v/>
      </c>
      <c r="R46" s="22"/>
      <c r="S46" s="47" t="s">
        <v>67</v>
      </c>
      <c r="T46" s="48" t="n">
        <f aca="false">SUMPRODUCT(($D$3:$D$1000=S46)*($J$3:$J$1000-$I$3:$I$1000))</f>
        <v>0</v>
      </c>
      <c r="U46" s="22"/>
    </row>
    <row r="47" customFormat="false" ht="18" hidden="false" customHeight="true" outlineLevel="0" collapsed="false">
      <c r="A47" s="22"/>
      <c r="B47" s="23"/>
      <c r="C47" s="24"/>
      <c r="D47" s="24"/>
      <c r="E47" s="24"/>
      <c r="F47" s="24"/>
      <c r="G47" s="25"/>
      <c r="H47" s="26"/>
      <c r="I47" s="27"/>
      <c r="J47" s="28"/>
      <c r="K47" s="29" t="str">
        <f aca="false">IF(H47&lt;&gt;"", IFERROR(P47*M47, ""), "")</f>
        <v/>
      </c>
      <c r="L47" s="30" t="str">
        <f aca="false">IF(H47&lt;&gt;"", IFERROR((((N47 - 1) * H47 - (1 - H47) / (N47 - 1))/20)*100,""),"")</f>
        <v/>
      </c>
      <c r="M47" s="31" t="str">
        <f aca="false">IF(H47&lt;&gt;"", IFERROR(((N47 - 1) * H47 - (1 - H47) / (N47 - 1))/20,""),"")</f>
        <v/>
      </c>
      <c r="N47" s="32" t="str">
        <f aca="false">IF(ISBLANK(G47), "", IF(G47 &gt;= 0, (G47/100) + 1, 1/ABS(G47/100) + 1))</f>
        <v/>
      </c>
      <c r="O47" s="33" t="str">
        <f aca="false">IFERROR(SUM(I47*N47),"")</f>
        <v/>
      </c>
      <c r="P47" s="29" t="str">
        <f aca="false">IF(I47&lt;&gt;"",P46-I47+J47,"")</f>
        <v/>
      </c>
      <c r="Q47" s="30" t="str">
        <f aca="false">IF(J47="", "", IF(J47 &lt; I47, "Loss", IF(J47 = I47, "Push", "Win")))</f>
        <v/>
      </c>
      <c r="R47" s="22"/>
      <c r="S47" s="49" t="s">
        <v>68</v>
      </c>
      <c r="T47" s="50" t="n">
        <f aca="false">SUMPRODUCT(($D$3:$D$1000=S47)*($J$3:$J$1000-$I$3:$I$1000))</f>
        <v>0</v>
      </c>
      <c r="U47" s="22"/>
    </row>
    <row r="48" customFormat="false" ht="18" hidden="false" customHeight="true" outlineLevel="0" collapsed="false">
      <c r="A48" s="22"/>
      <c r="B48" s="35"/>
      <c r="C48" s="36"/>
      <c r="D48" s="36"/>
      <c r="E48" s="36"/>
      <c r="F48" s="36"/>
      <c r="G48" s="37"/>
      <c r="H48" s="38"/>
      <c r="I48" s="39"/>
      <c r="J48" s="40"/>
      <c r="K48" s="41" t="str">
        <f aca="false">IF(H48&lt;&gt;"", IFERROR(P48*M48, ""), "")</f>
        <v/>
      </c>
      <c r="L48" s="42" t="str">
        <f aca="false">IF(H48&lt;&gt;"", IFERROR((((N48 - 1) * H48 - (1 - H48) / (N48 - 1))/20)*100,""),"")</f>
        <v/>
      </c>
      <c r="M48" s="43" t="str">
        <f aca="false">IF(H48&lt;&gt;"", IFERROR(((N48 - 1) * H48 - (1 - H48) / (N48 - 1))/20,""),"")</f>
        <v/>
      </c>
      <c r="N48" s="44" t="str">
        <f aca="false">IF(ISBLANK(G48), "", IF(G48 &gt;= 0, (G48/100) + 1, 1/ABS(G48/100) + 1))</f>
        <v/>
      </c>
      <c r="O48" s="45" t="str">
        <f aca="false">IFERROR(SUM(I48*N48),"")</f>
        <v/>
      </c>
      <c r="P48" s="41" t="str">
        <f aca="false">IF(I48&lt;&gt;"",P47-I48+J48,"")</f>
        <v/>
      </c>
      <c r="Q48" s="42" t="str">
        <f aca="false">IF(J48="", "", IF(J48 &lt; I48, "Loss", IF(J48 = I48, "Push", "Win")))</f>
        <v/>
      </c>
      <c r="R48" s="22"/>
      <c r="S48" s="47" t="s">
        <v>69</v>
      </c>
      <c r="T48" s="48" t="n">
        <f aca="false">SUMPRODUCT(($D$3:$D$1000=S48)*($J$3:$J$1000-$I$3:$I$1000))</f>
        <v>0</v>
      </c>
      <c r="U48" s="22"/>
    </row>
    <row r="49" customFormat="false" ht="18" hidden="false" customHeight="true" outlineLevel="0" collapsed="false">
      <c r="A49" s="22"/>
      <c r="B49" s="23"/>
      <c r="C49" s="24"/>
      <c r="D49" s="24"/>
      <c r="E49" s="24"/>
      <c r="F49" s="24"/>
      <c r="G49" s="25"/>
      <c r="H49" s="26"/>
      <c r="I49" s="27"/>
      <c r="J49" s="28"/>
      <c r="K49" s="29" t="str">
        <f aca="false">IF(H49&lt;&gt;"", IFERROR(P49*M49, ""), "")</f>
        <v/>
      </c>
      <c r="L49" s="30" t="str">
        <f aca="false">IF(H49&lt;&gt;"", IFERROR((((N49 - 1) * H49 - (1 - H49) / (N49 - 1))/20)*100,""),"")</f>
        <v/>
      </c>
      <c r="M49" s="31" t="str">
        <f aca="false">IF(H49&lt;&gt;"", IFERROR(((N49 - 1) * H49 - (1 - H49) / (N49 - 1))/20,""),"")</f>
        <v/>
      </c>
      <c r="N49" s="32" t="str">
        <f aca="false">IF(ISBLANK(G49), "", IF(G49 &gt;= 0, (G49/100) + 1, 1/ABS(G49/100) + 1))</f>
        <v/>
      </c>
      <c r="O49" s="33" t="str">
        <f aca="false">IFERROR(SUM(I49*N49),"")</f>
        <v/>
      </c>
      <c r="P49" s="29" t="str">
        <f aca="false">IF(I49&lt;&gt;"",P48-I49+J49,"")</f>
        <v/>
      </c>
      <c r="Q49" s="30" t="str">
        <f aca="false">IF(J49="", "", IF(J49 &lt; I49, "Loss", IF(J49 = I49, "Push", "Win")))</f>
        <v/>
      </c>
      <c r="R49" s="22"/>
      <c r="S49" s="49" t="s">
        <v>70</v>
      </c>
      <c r="T49" s="50" t="n">
        <f aca="false">SUMPRODUCT(($D$3:$D$1000=S49)*($J$3:$J$1000-$I$3:$I$1000))</f>
        <v>0</v>
      </c>
      <c r="U49" s="22"/>
    </row>
    <row r="50" customFormat="false" ht="18" hidden="false" customHeight="true" outlineLevel="0" collapsed="false">
      <c r="A50" s="22"/>
      <c r="B50" s="35"/>
      <c r="C50" s="36"/>
      <c r="D50" s="36"/>
      <c r="E50" s="36"/>
      <c r="F50" s="36"/>
      <c r="G50" s="37"/>
      <c r="H50" s="38"/>
      <c r="I50" s="39"/>
      <c r="J50" s="40"/>
      <c r="K50" s="41" t="str">
        <f aca="false">IF(H50&lt;&gt;"", IFERROR(P50*M50, ""), "")</f>
        <v/>
      </c>
      <c r="L50" s="42" t="str">
        <f aca="false">IF(H50&lt;&gt;"", IFERROR((((N50 - 1) * H50 - (1 - H50) / (N50 - 1))/20)*100,""),"")</f>
        <v/>
      </c>
      <c r="M50" s="43" t="str">
        <f aca="false">IF(H50&lt;&gt;"", IFERROR(((N50 - 1) * H50 - (1 - H50) / (N50 - 1))/20,""),"")</f>
        <v/>
      </c>
      <c r="N50" s="44" t="str">
        <f aca="false">IF(ISBLANK(G50), "", IF(G50 &gt;= 0, (G50/100) + 1, 1/ABS(G50/100) + 1))</f>
        <v/>
      </c>
      <c r="O50" s="45" t="str">
        <f aca="false">IFERROR(SUM(I50*N50),"")</f>
        <v/>
      </c>
      <c r="P50" s="41" t="str">
        <f aca="false">IF(I50&lt;&gt;"",P49-I50+J50,"")</f>
        <v/>
      </c>
      <c r="Q50" s="42" t="str">
        <f aca="false">IF(J50="", "", IF(J50 &lt; I50, "Loss", IF(J50 = I50, "Push", "Win")))</f>
        <v/>
      </c>
      <c r="R50" s="22"/>
      <c r="S50" s="47" t="s">
        <v>71</v>
      </c>
      <c r="T50" s="48" t="n">
        <f aca="false">SUMPRODUCT(($D$3:$D$1000=S50)*($J$3:$J$1000-$I$3:$I$1000))</f>
        <v>0</v>
      </c>
      <c r="U50" s="22"/>
    </row>
    <row r="51" customFormat="false" ht="18" hidden="false" customHeight="true" outlineLevel="0" collapsed="false">
      <c r="A51" s="22"/>
      <c r="B51" s="23"/>
      <c r="C51" s="24"/>
      <c r="D51" s="24"/>
      <c r="E51" s="24"/>
      <c r="F51" s="24"/>
      <c r="G51" s="25"/>
      <c r="H51" s="26"/>
      <c r="I51" s="27"/>
      <c r="J51" s="28"/>
      <c r="K51" s="29" t="str">
        <f aca="false">IF(H51&lt;&gt;"", IFERROR(P51*M51, ""), "")</f>
        <v/>
      </c>
      <c r="L51" s="30" t="str">
        <f aca="false">IF(H51&lt;&gt;"", IFERROR((((N51 - 1) * H51 - (1 - H51) / (N51 - 1))/20)*100,""),"")</f>
        <v/>
      </c>
      <c r="M51" s="31" t="str">
        <f aca="false">IF(H51&lt;&gt;"", IFERROR(((N51 - 1) * H51 - (1 - H51) / (N51 - 1))/20,""),"")</f>
        <v/>
      </c>
      <c r="N51" s="32" t="str">
        <f aca="false">IF(ISBLANK(G51), "", IF(G51 &gt;= 0, (G51/100) + 1, 1/ABS(G51/100) + 1))</f>
        <v/>
      </c>
      <c r="O51" s="33" t="str">
        <f aca="false">IFERROR(SUM(I51*N51),"")</f>
        <v/>
      </c>
      <c r="P51" s="29" t="str">
        <f aca="false">IF(I51&lt;&gt;"",P50-I51+J51,"")</f>
        <v/>
      </c>
      <c r="Q51" s="30" t="str">
        <f aca="false">IF(J51="", "", IF(J51 &lt; I51, "Loss", IF(J51 = I51, "Push", "Win")))</f>
        <v/>
      </c>
      <c r="R51" s="22"/>
      <c r="S51" s="49" t="s">
        <v>72</v>
      </c>
      <c r="T51" s="50" t="n">
        <f aca="false">SUMPRODUCT(($D$3:$D$1000=S51)*($J$3:$J$1000-$I$3:$I$1000))</f>
        <v>0</v>
      </c>
      <c r="U51" s="22"/>
    </row>
    <row r="52" customFormat="false" ht="18" hidden="false" customHeight="true" outlineLevel="0" collapsed="false">
      <c r="A52" s="22"/>
      <c r="B52" s="35"/>
      <c r="C52" s="36"/>
      <c r="D52" s="36"/>
      <c r="E52" s="36"/>
      <c r="F52" s="36"/>
      <c r="G52" s="37"/>
      <c r="H52" s="38"/>
      <c r="I52" s="39"/>
      <c r="J52" s="40"/>
      <c r="K52" s="41" t="str">
        <f aca="false">IF(H52&lt;&gt;"", IFERROR(P52*M52, ""), "")</f>
        <v/>
      </c>
      <c r="L52" s="42" t="str">
        <f aca="false">IF(H52&lt;&gt;"", IFERROR((((N52 - 1) * H52 - (1 - H52) / (N52 - 1))/20)*100,""),"")</f>
        <v/>
      </c>
      <c r="M52" s="43" t="str">
        <f aca="false">IF(H52&lt;&gt;"", IFERROR(((N52 - 1) * H52 - (1 - H52) / (N52 - 1))/20,""),"")</f>
        <v/>
      </c>
      <c r="N52" s="44" t="str">
        <f aca="false">IF(ISBLANK(G52), "", IF(G52 &gt;= 0, (G52/100) + 1, 1/ABS(G52/100) + 1))</f>
        <v/>
      </c>
      <c r="O52" s="45" t="str">
        <f aca="false">IFERROR(SUM(I52*N52),"")</f>
        <v/>
      </c>
      <c r="P52" s="41" t="str">
        <f aca="false">IF(I52&lt;&gt;"",P51-I52+J52,"")</f>
        <v/>
      </c>
      <c r="Q52" s="42" t="str">
        <f aca="false">IF(J52="", "", IF(J52 &lt; I52, "Loss", IF(J52 = I52, "Push", "Win")))</f>
        <v/>
      </c>
      <c r="R52" s="22"/>
      <c r="S52" s="47" t="s">
        <v>73</v>
      </c>
      <c r="T52" s="48" t="n">
        <f aca="false">SUMPRODUCT(($D$3:$D$1000=S52)*($J$3:$J$1000-$I$3:$I$1000))</f>
        <v>0</v>
      </c>
      <c r="U52" s="22"/>
    </row>
    <row r="53" customFormat="false" ht="18" hidden="false" customHeight="true" outlineLevel="0" collapsed="false">
      <c r="A53" s="22"/>
      <c r="B53" s="23"/>
      <c r="C53" s="24"/>
      <c r="D53" s="24"/>
      <c r="E53" s="24"/>
      <c r="F53" s="24"/>
      <c r="G53" s="25"/>
      <c r="H53" s="26"/>
      <c r="I53" s="27"/>
      <c r="J53" s="28"/>
      <c r="K53" s="29" t="str">
        <f aca="false">IF(H53&lt;&gt;"", IFERROR(P53*M53, ""), "")</f>
        <v/>
      </c>
      <c r="L53" s="30" t="str">
        <f aca="false">IF(H53&lt;&gt;"", IFERROR((((N53 - 1) * H53 - (1 - H53) / (N53 - 1))/20)*100,""),"")</f>
        <v/>
      </c>
      <c r="M53" s="31" t="str">
        <f aca="false">IF(H53&lt;&gt;"", IFERROR(((N53 - 1) * H53 - (1 - H53) / (N53 - 1))/20,""),"")</f>
        <v/>
      </c>
      <c r="N53" s="32" t="str">
        <f aca="false">IF(ISBLANK(G53), "", IF(G53 &gt;= 0, (G53/100) + 1, 1/ABS(G53/100) + 1))</f>
        <v/>
      </c>
      <c r="O53" s="33" t="str">
        <f aca="false">IFERROR(SUM(I53*N53),"")</f>
        <v/>
      </c>
      <c r="P53" s="29" t="str">
        <f aca="false">IF(I53&lt;&gt;"",P52-I53+J53,"")</f>
        <v/>
      </c>
      <c r="Q53" s="30" t="str">
        <f aca="false">IF(J53="", "", IF(J53 &lt; I53, "Loss", IF(J53 = I53, "Push", "Win")))</f>
        <v/>
      </c>
      <c r="R53" s="22"/>
      <c r="S53" s="49" t="s">
        <v>74</v>
      </c>
      <c r="T53" s="50" t="n">
        <f aca="false">SUMPRODUCT(($D$3:$D$1000=S53)*($J$3:$J$1000-$I$3:$I$1000))</f>
        <v>0</v>
      </c>
      <c r="U53" s="22"/>
    </row>
    <row r="54" customFormat="false" ht="18" hidden="false" customHeight="true" outlineLevel="0" collapsed="false">
      <c r="A54" s="22"/>
      <c r="B54" s="35"/>
      <c r="C54" s="36"/>
      <c r="D54" s="36"/>
      <c r="E54" s="36"/>
      <c r="F54" s="36"/>
      <c r="G54" s="37"/>
      <c r="H54" s="38"/>
      <c r="I54" s="39"/>
      <c r="J54" s="40"/>
      <c r="K54" s="41" t="str">
        <f aca="false">IF(H54&lt;&gt;"", IFERROR(P54*M54, ""), "")</f>
        <v/>
      </c>
      <c r="L54" s="42" t="str">
        <f aca="false">IF(H54&lt;&gt;"", IFERROR((((N54 - 1) * H54 - (1 - H54) / (N54 - 1))/20)*100,""),"")</f>
        <v/>
      </c>
      <c r="M54" s="43" t="str">
        <f aca="false">IF(H54&lt;&gt;"", IFERROR(((N54 - 1) * H54 - (1 - H54) / (N54 - 1))/20,""),"")</f>
        <v/>
      </c>
      <c r="N54" s="44" t="str">
        <f aca="false">IF(ISBLANK(G54), "", IF(G54 &gt;= 0, (G54/100) + 1, 1/ABS(G54/100) + 1))</f>
        <v/>
      </c>
      <c r="O54" s="45" t="str">
        <f aca="false">IFERROR(SUM(I54*N54),"")</f>
        <v/>
      </c>
      <c r="P54" s="41" t="str">
        <f aca="false">IF(I54&lt;&gt;"",P53-I54+J54,"")</f>
        <v/>
      </c>
      <c r="Q54" s="42" t="str">
        <f aca="false">IF(J54="", "", IF(J54 &lt; I54, "Loss", IF(J54 = I54, "Push", "Win")))</f>
        <v/>
      </c>
      <c r="R54" s="22"/>
      <c r="S54" s="51" t="s">
        <v>75</v>
      </c>
      <c r="T54" s="51"/>
      <c r="U54" s="22"/>
    </row>
    <row r="55" customFormat="false" ht="18" hidden="false" customHeight="true" outlineLevel="0" collapsed="false">
      <c r="A55" s="22"/>
      <c r="B55" s="23"/>
      <c r="C55" s="24"/>
      <c r="D55" s="24"/>
      <c r="E55" s="24"/>
      <c r="F55" s="24"/>
      <c r="G55" s="25"/>
      <c r="H55" s="26"/>
      <c r="I55" s="27"/>
      <c r="J55" s="28"/>
      <c r="K55" s="29" t="str">
        <f aca="false">IF(H55&lt;&gt;"", IFERROR(P55*M55, ""), "")</f>
        <v/>
      </c>
      <c r="L55" s="30" t="str">
        <f aca="false">IF(H55&lt;&gt;"", IFERROR((((N55 - 1) * H55 - (1 - H55) / (N55 - 1))/20)*100,""),"")</f>
        <v/>
      </c>
      <c r="M55" s="31" t="str">
        <f aca="false">IF(H55&lt;&gt;"", IFERROR(((N55 - 1) * H55 - (1 - H55) / (N55 - 1))/20,""),"")</f>
        <v/>
      </c>
      <c r="N55" s="32" t="str">
        <f aca="false">IF(ISBLANK(G55), "", IF(G55 &gt;= 0, (G55/100) + 1, 1/ABS(G55/100) + 1))</f>
        <v/>
      </c>
      <c r="O55" s="33" t="str">
        <f aca="false">IFERROR(SUM(I55*N55),"")</f>
        <v/>
      </c>
      <c r="P55" s="29" t="str">
        <f aca="false">IF(I55&lt;&gt;"",P54-I55+J55,"")</f>
        <v/>
      </c>
      <c r="Q55" s="30" t="str">
        <f aca="false">IF(J55="", "", IF(J55 &lt; I55, "Loss", IF(J55 = I55, "Push", "Win")))</f>
        <v/>
      </c>
      <c r="R55" s="22"/>
      <c r="S55" s="47" t="s">
        <v>76</v>
      </c>
      <c r="T55" s="48" t="n">
        <f aca="false">SUMPRODUCT(($E$3:$E$1000=S55)*($J$3:$J$1000-$I$3:$I$1000))</f>
        <v>0</v>
      </c>
      <c r="U55" s="22"/>
    </row>
    <row r="56" customFormat="false" ht="18" hidden="false" customHeight="true" outlineLevel="0" collapsed="false">
      <c r="A56" s="22"/>
      <c r="B56" s="35"/>
      <c r="C56" s="36"/>
      <c r="D56" s="36"/>
      <c r="E56" s="36"/>
      <c r="F56" s="36"/>
      <c r="G56" s="37"/>
      <c r="H56" s="38"/>
      <c r="I56" s="39"/>
      <c r="J56" s="40"/>
      <c r="K56" s="41" t="str">
        <f aca="false">IF(H56&lt;&gt;"", IFERROR(P56*M56, ""), "")</f>
        <v/>
      </c>
      <c r="L56" s="42" t="str">
        <f aca="false">IF(H56&lt;&gt;"", IFERROR((((N56 - 1) * H56 - (1 - H56) / (N56 - 1))/20)*100,""),"")</f>
        <v/>
      </c>
      <c r="M56" s="43" t="str">
        <f aca="false">IF(H56&lt;&gt;"", IFERROR(((N56 - 1) * H56 - (1 - H56) / (N56 - 1))/20,""),"")</f>
        <v/>
      </c>
      <c r="N56" s="44" t="str">
        <f aca="false">IF(ISBLANK(G56), "", IF(G56 &gt;= 0, (G56/100) + 1, 1/ABS(G56/100) + 1))</f>
        <v/>
      </c>
      <c r="O56" s="45" t="str">
        <f aca="false">IFERROR(SUM(I56*N56),"")</f>
        <v/>
      </c>
      <c r="P56" s="41" t="str">
        <f aca="false">IF(I56&lt;&gt;"",P55-I56+J56,"")</f>
        <v/>
      </c>
      <c r="Q56" s="42" t="str">
        <f aca="false">IF(J56="", "", IF(J56 &lt; I56, "Loss", IF(J56 = I56, "Push", "Win")))</f>
        <v/>
      </c>
      <c r="R56" s="22"/>
      <c r="S56" s="49" t="s">
        <v>77</v>
      </c>
      <c r="T56" s="50" t="n">
        <f aca="false">SUMPRODUCT(($E$3:$E$1000=S56)*($J$3:$J$1000-$I$3:$I$1000))</f>
        <v>0</v>
      </c>
      <c r="U56" s="22"/>
    </row>
    <row r="57" customFormat="false" ht="18" hidden="false" customHeight="true" outlineLevel="0" collapsed="false">
      <c r="A57" s="22"/>
      <c r="B57" s="23"/>
      <c r="C57" s="24"/>
      <c r="D57" s="24"/>
      <c r="E57" s="24"/>
      <c r="F57" s="24"/>
      <c r="G57" s="25"/>
      <c r="H57" s="26"/>
      <c r="I57" s="27"/>
      <c r="J57" s="28"/>
      <c r="K57" s="29" t="str">
        <f aca="false">IF(H57&lt;&gt;"", IFERROR(P57*M57, ""), "")</f>
        <v/>
      </c>
      <c r="L57" s="30" t="str">
        <f aca="false">IF(H57&lt;&gt;"", IFERROR((((N57 - 1) * H57 - (1 - H57) / (N57 - 1))/20)*100,""),"")</f>
        <v/>
      </c>
      <c r="M57" s="31" t="str">
        <f aca="false">IF(H57&lt;&gt;"", IFERROR(((N57 - 1) * H57 - (1 - H57) / (N57 - 1))/20,""),"")</f>
        <v/>
      </c>
      <c r="N57" s="32" t="str">
        <f aca="false">IF(ISBLANK(G57), "", IF(G57 &gt;= 0, (G57/100) + 1, 1/ABS(G57/100) + 1))</f>
        <v/>
      </c>
      <c r="O57" s="33" t="str">
        <f aca="false">IFERROR(SUM(I57*N57),"")</f>
        <v/>
      </c>
      <c r="P57" s="29" t="str">
        <f aca="false">IF(I57&lt;&gt;"",P56-I57+J57,"")</f>
        <v/>
      </c>
      <c r="Q57" s="30" t="str">
        <f aca="false">IF(J57="", "", IF(J57 &lt; I57, "Loss", IF(J57 = I57, "Push", "Win")))</f>
        <v/>
      </c>
      <c r="R57" s="22"/>
      <c r="S57" s="47" t="s">
        <v>78</v>
      </c>
      <c r="T57" s="48" t="n">
        <f aca="false">SUMPRODUCT(($E$3:$E$1000=S57)*($J$3:$J$1000-$I$3:$I$1000))</f>
        <v>0</v>
      </c>
      <c r="U57" s="22"/>
    </row>
    <row r="58" customFormat="false" ht="18" hidden="false" customHeight="true" outlineLevel="0" collapsed="false">
      <c r="A58" s="22"/>
      <c r="B58" s="35"/>
      <c r="C58" s="36"/>
      <c r="D58" s="36"/>
      <c r="E58" s="36"/>
      <c r="F58" s="36"/>
      <c r="G58" s="37"/>
      <c r="H58" s="38"/>
      <c r="I58" s="39"/>
      <c r="J58" s="40"/>
      <c r="K58" s="41" t="str">
        <f aca="false">IF(H58&lt;&gt;"", IFERROR(P58*M58, ""), "")</f>
        <v/>
      </c>
      <c r="L58" s="42" t="str">
        <f aca="false">IF(H58&lt;&gt;"", IFERROR((((N58 - 1) * H58 - (1 - H58) / (N58 - 1))/20)*100,""),"")</f>
        <v/>
      </c>
      <c r="M58" s="43" t="str">
        <f aca="false">IF(H58&lt;&gt;"", IFERROR(((N58 - 1) * H58 - (1 - H58) / (N58 - 1))/20,""),"")</f>
        <v/>
      </c>
      <c r="N58" s="44" t="str">
        <f aca="false">IF(ISBLANK(G58), "", IF(G58 &gt;= 0, (G58/100) + 1, 1/ABS(G58/100) + 1))</f>
        <v/>
      </c>
      <c r="O58" s="45" t="str">
        <f aca="false">IFERROR(SUM(I58*N58),"")</f>
        <v/>
      </c>
      <c r="P58" s="41" t="str">
        <f aca="false">IF(I58&lt;&gt;"",P57-I58+J58,"")</f>
        <v/>
      </c>
      <c r="Q58" s="42" t="str">
        <f aca="false">IF(J58="", "", IF(J58 &lt; I58, "Loss", IF(J58 = I58, "Push", "Win")))</f>
        <v/>
      </c>
      <c r="R58" s="22"/>
      <c r="S58" s="49" t="s">
        <v>79</v>
      </c>
      <c r="T58" s="50" t="n">
        <f aca="false">SUMPRODUCT(($E$3:$E$1000=S58)*($J$3:$J$1000-$I$3:$I$1000))</f>
        <v>0</v>
      </c>
      <c r="U58" s="22"/>
    </row>
    <row r="59" customFormat="false" ht="18" hidden="false" customHeight="true" outlineLevel="0" collapsed="false">
      <c r="A59" s="22"/>
      <c r="B59" s="23"/>
      <c r="C59" s="24"/>
      <c r="D59" s="24"/>
      <c r="E59" s="24"/>
      <c r="F59" s="24"/>
      <c r="G59" s="25"/>
      <c r="H59" s="26"/>
      <c r="I59" s="27"/>
      <c r="J59" s="28"/>
      <c r="K59" s="29" t="str">
        <f aca="false">IF(H59&lt;&gt;"", IFERROR(P59*M59, ""), "")</f>
        <v/>
      </c>
      <c r="L59" s="30" t="str">
        <f aca="false">IF(H59&lt;&gt;"", IFERROR((((N59 - 1) * H59 - (1 - H59) / (N59 - 1))/20)*100,""),"")</f>
        <v/>
      </c>
      <c r="M59" s="31" t="str">
        <f aca="false">IF(H59&lt;&gt;"", IFERROR(((N59 - 1) * H59 - (1 - H59) / (N59 - 1))/20,""),"")</f>
        <v/>
      </c>
      <c r="N59" s="32" t="str">
        <f aca="false">IF(ISBLANK(G59), "", IF(G59 &gt;= 0, (G59/100) + 1, 1/ABS(G59/100) + 1))</f>
        <v/>
      </c>
      <c r="O59" s="33" t="str">
        <f aca="false">IFERROR(SUM(I59*N59),"")</f>
        <v/>
      </c>
      <c r="P59" s="29" t="str">
        <f aca="false">IF(I59&lt;&gt;"",P58-I59+J59,"")</f>
        <v/>
      </c>
      <c r="Q59" s="30" t="str">
        <f aca="false">IF(J59="", "", IF(J59 &lt; I59, "Loss", IF(J59 = I59, "Push", "Win")))</f>
        <v/>
      </c>
      <c r="R59" s="22"/>
      <c r="S59" s="47" t="s">
        <v>80</v>
      </c>
      <c r="T59" s="48" t="n">
        <f aca="false">SUMPRODUCT(($E$3:$E$1000=S59)*($J$3:$J$1000-$I$3:$I$1000))</f>
        <v>0</v>
      </c>
      <c r="U59" s="22"/>
    </row>
    <row r="60" customFormat="false" ht="18" hidden="false" customHeight="true" outlineLevel="0" collapsed="false">
      <c r="A60" s="22"/>
      <c r="B60" s="35"/>
      <c r="C60" s="36"/>
      <c r="D60" s="36"/>
      <c r="E60" s="36"/>
      <c r="F60" s="36"/>
      <c r="G60" s="37"/>
      <c r="H60" s="38"/>
      <c r="I60" s="39"/>
      <c r="J60" s="40"/>
      <c r="K60" s="41" t="str">
        <f aca="false">IF(H60&lt;&gt;"", IFERROR(P60*M60, ""), "")</f>
        <v/>
      </c>
      <c r="L60" s="42" t="str">
        <f aca="false">IF(H60&lt;&gt;"", IFERROR((((N60 - 1) * H60 - (1 - H60) / (N60 - 1))/20)*100,""),"")</f>
        <v/>
      </c>
      <c r="M60" s="43" t="str">
        <f aca="false">IF(H60&lt;&gt;"", IFERROR(((N60 - 1) * H60 - (1 - H60) / (N60 - 1))/20,""),"")</f>
        <v/>
      </c>
      <c r="N60" s="44" t="str">
        <f aca="false">IF(ISBLANK(G60), "", IF(G60 &gt;= 0, (G60/100) + 1, 1/ABS(G60/100) + 1))</f>
        <v/>
      </c>
      <c r="O60" s="45" t="str">
        <f aca="false">IFERROR(SUM(I60*N60),"")</f>
        <v/>
      </c>
      <c r="P60" s="41" t="str">
        <f aca="false">IF(I60&lt;&gt;"",P59-I60+J60,"")</f>
        <v/>
      </c>
      <c r="Q60" s="42" t="str">
        <f aca="false">IF(J60="", "", IF(J60 &lt; I60, "Loss", IF(J60 = I60, "Push", "Win")))</f>
        <v/>
      </c>
      <c r="R60" s="22"/>
      <c r="S60" s="49" t="s">
        <v>81</v>
      </c>
      <c r="T60" s="50" t="n">
        <f aca="false">SUMPRODUCT(($E$3:$E$1000=S60)*($J$3:$J$1000-$I$3:$I$1000))</f>
        <v>0</v>
      </c>
      <c r="U60" s="22"/>
    </row>
    <row r="61" customFormat="false" ht="18" hidden="false" customHeight="true" outlineLevel="0" collapsed="false">
      <c r="A61" s="22"/>
      <c r="B61" s="23"/>
      <c r="C61" s="24"/>
      <c r="D61" s="24"/>
      <c r="E61" s="24"/>
      <c r="F61" s="24"/>
      <c r="G61" s="25"/>
      <c r="H61" s="26"/>
      <c r="I61" s="27"/>
      <c r="J61" s="28"/>
      <c r="K61" s="29" t="str">
        <f aca="false">IF(H61&lt;&gt;"", IFERROR(P61*M61, ""), "")</f>
        <v/>
      </c>
      <c r="L61" s="30" t="str">
        <f aca="false">IF(H61&lt;&gt;"", IFERROR((((N61 - 1) * H61 - (1 - H61) / (N61 - 1))/20)*100,""),"")</f>
        <v/>
      </c>
      <c r="M61" s="31" t="str">
        <f aca="false">IF(H61&lt;&gt;"", IFERROR(((N61 - 1) * H61 - (1 - H61) / (N61 - 1))/20,""),"")</f>
        <v/>
      </c>
      <c r="N61" s="32" t="str">
        <f aca="false">IF(ISBLANK(G61), "", IF(G61 &gt;= 0, (G61/100) + 1, 1/ABS(G61/100) + 1))</f>
        <v/>
      </c>
      <c r="O61" s="33" t="str">
        <f aca="false">IFERROR(SUM(I61*N61),"")</f>
        <v/>
      </c>
      <c r="P61" s="29" t="str">
        <f aca="false">IF(I61&lt;&gt;"",P60-I61+J61,"")</f>
        <v/>
      </c>
      <c r="Q61" s="30" t="str">
        <f aca="false">IF(J61="", "", IF(J61 &lt; I61, "Loss", IF(J61 = I61, "Push", "Win")))</f>
        <v/>
      </c>
      <c r="R61" s="22"/>
      <c r="S61" s="47" t="s">
        <v>82</v>
      </c>
      <c r="T61" s="48" t="n">
        <f aca="false">SUMPRODUCT(($E$3:$E$1000=S61)*($J$3:$J$1000-$I$3:$I$1000))</f>
        <v>0</v>
      </c>
      <c r="U61" s="22"/>
    </row>
    <row r="62" customFormat="false" ht="18" hidden="false" customHeight="true" outlineLevel="0" collapsed="false">
      <c r="A62" s="22"/>
      <c r="B62" s="35"/>
      <c r="C62" s="36"/>
      <c r="D62" s="36"/>
      <c r="E62" s="36"/>
      <c r="F62" s="36"/>
      <c r="G62" s="37"/>
      <c r="H62" s="38"/>
      <c r="I62" s="39"/>
      <c r="J62" s="40"/>
      <c r="K62" s="41" t="str">
        <f aca="false">IF(H62&lt;&gt;"", IFERROR(P62*M62, ""), "")</f>
        <v/>
      </c>
      <c r="L62" s="42" t="str">
        <f aca="false">IF(H62&lt;&gt;"", IFERROR((((N62 - 1) * H62 - (1 - H62) / (N62 - 1))/20)*100,""),"")</f>
        <v/>
      </c>
      <c r="M62" s="43" t="str">
        <f aca="false">IF(H62&lt;&gt;"", IFERROR(((N62 - 1) * H62 - (1 - H62) / (N62 - 1))/20,""),"")</f>
        <v/>
      </c>
      <c r="N62" s="44" t="str">
        <f aca="false">IF(ISBLANK(G62), "", IF(G62 &gt;= 0, (G62/100) + 1, 1/ABS(G62/100) + 1))</f>
        <v/>
      </c>
      <c r="O62" s="45" t="str">
        <f aca="false">IFERROR(SUM(I62*N62),"")</f>
        <v/>
      </c>
      <c r="P62" s="41" t="str">
        <f aca="false">IF(I62&lt;&gt;"",P61-I62+J62,"")</f>
        <v/>
      </c>
      <c r="Q62" s="42" t="str">
        <f aca="false">IF(J62="", "", IF(J62 &lt; I62, "Loss", IF(J62 = I62, "Push", "Win")))</f>
        <v/>
      </c>
      <c r="R62" s="22"/>
      <c r="S62" s="49" t="s">
        <v>83</v>
      </c>
      <c r="T62" s="50" t="n">
        <f aca="false">SUMPRODUCT(($E$3:$E$1000=S62)*($J$3:$J$1000-$I$3:$I$1000))</f>
        <v>0</v>
      </c>
      <c r="U62" s="22"/>
    </row>
    <row r="63" customFormat="false" ht="18" hidden="false" customHeight="true" outlineLevel="0" collapsed="false">
      <c r="A63" s="22"/>
      <c r="B63" s="23"/>
      <c r="C63" s="24"/>
      <c r="D63" s="24"/>
      <c r="E63" s="24"/>
      <c r="F63" s="24"/>
      <c r="G63" s="25"/>
      <c r="H63" s="26"/>
      <c r="I63" s="27"/>
      <c r="J63" s="28"/>
      <c r="K63" s="29" t="str">
        <f aca="false">IF(H63&lt;&gt;"", IFERROR(P63*M63, ""), "")</f>
        <v/>
      </c>
      <c r="L63" s="30" t="str">
        <f aca="false">IF(H63&lt;&gt;"", IFERROR((((N63 - 1) * H63 - (1 - H63) / (N63 - 1))/20)*100,""),"")</f>
        <v/>
      </c>
      <c r="M63" s="31" t="str">
        <f aca="false">IF(H63&lt;&gt;"", IFERROR(((N63 - 1) * H63 - (1 - H63) / (N63 - 1))/20,""),"")</f>
        <v/>
      </c>
      <c r="N63" s="32" t="str">
        <f aca="false">IF(ISBLANK(G63), "", IF(G63 &gt;= 0, (G63/100) + 1, 1/ABS(G63/100) + 1))</f>
        <v/>
      </c>
      <c r="O63" s="33" t="str">
        <f aca="false">IFERROR(SUM(I63*N63),"")</f>
        <v/>
      </c>
      <c r="P63" s="29" t="str">
        <f aca="false">IF(I63&lt;&gt;"",P62-I63+J63,"")</f>
        <v/>
      </c>
      <c r="Q63" s="30" t="str">
        <f aca="false">IF(J63="", "", IF(J63 &lt; I63, "Loss", IF(J63 = I63, "Push", "Win")))</f>
        <v/>
      </c>
      <c r="R63" s="22"/>
      <c r="S63" s="47" t="s">
        <v>84</v>
      </c>
      <c r="T63" s="48" t="n">
        <f aca="false">SUMPRODUCT(($E$3:$E$1000=S63)*($J$3:$J$1000-$I$3:$I$1000))</f>
        <v>0</v>
      </c>
      <c r="U63" s="22"/>
    </row>
    <row r="64" customFormat="false" ht="18" hidden="false" customHeight="true" outlineLevel="0" collapsed="false">
      <c r="A64" s="22"/>
      <c r="B64" s="35"/>
      <c r="C64" s="36"/>
      <c r="D64" s="36"/>
      <c r="E64" s="36"/>
      <c r="F64" s="36"/>
      <c r="G64" s="37"/>
      <c r="H64" s="38"/>
      <c r="I64" s="39"/>
      <c r="J64" s="40"/>
      <c r="K64" s="41" t="str">
        <f aca="false">IF(H64&lt;&gt;"", IFERROR(P64*M64, ""), "")</f>
        <v/>
      </c>
      <c r="L64" s="42" t="str">
        <f aca="false">IF(H64&lt;&gt;"", IFERROR((((N64 - 1) * H64 - (1 - H64) / (N64 - 1))/20)*100,""),"")</f>
        <v/>
      </c>
      <c r="M64" s="43" t="str">
        <f aca="false">IF(H64&lt;&gt;"", IFERROR(((N64 - 1) * H64 - (1 - H64) / (N64 - 1))/20,""),"")</f>
        <v/>
      </c>
      <c r="N64" s="44" t="str">
        <f aca="false">IF(ISBLANK(G64), "", IF(G64 &gt;= 0, (G64/100) + 1, 1/ABS(G64/100) + 1))</f>
        <v/>
      </c>
      <c r="O64" s="45" t="str">
        <f aca="false">IFERROR(SUM(I64*N64),"")</f>
        <v/>
      </c>
      <c r="P64" s="41" t="str">
        <f aca="false">IF(I64&lt;&gt;"",P63-I64+J64,"")</f>
        <v/>
      </c>
      <c r="Q64" s="42" t="str">
        <f aca="false">IF(J64="", "", IF(J64 &lt; I64, "Loss", IF(J64 = I64, "Push", "Win")))</f>
        <v/>
      </c>
      <c r="R64" s="22"/>
      <c r="S64" s="56"/>
      <c r="T64" s="57"/>
      <c r="U64" s="22"/>
    </row>
    <row r="65" customFormat="false" ht="18" hidden="false" customHeight="true" outlineLevel="0" collapsed="false">
      <c r="A65" s="22"/>
      <c r="B65" s="23"/>
      <c r="C65" s="24"/>
      <c r="D65" s="24"/>
      <c r="E65" s="24"/>
      <c r="F65" s="24"/>
      <c r="G65" s="25"/>
      <c r="H65" s="26"/>
      <c r="I65" s="27"/>
      <c r="J65" s="28"/>
      <c r="K65" s="29" t="str">
        <f aca="false">IF(H65&lt;&gt;"", IFERROR(P65*M65, ""), "")</f>
        <v/>
      </c>
      <c r="L65" s="30" t="str">
        <f aca="false">IF(H65&lt;&gt;"", IFERROR((((N65 - 1) * H65 - (1 - H65) / (N65 - 1))/20)*100,""),"")</f>
        <v/>
      </c>
      <c r="M65" s="31" t="str">
        <f aca="false">IF(H65&lt;&gt;"", IFERROR(((N65 - 1) * H65 - (1 - H65) / (N65 - 1))/20,""),"")</f>
        <v/>
      </c>
      <c r="N65" s="32" t="str">
        <f aca="false">IF(ISBLANK(G65), "", IF(G65 &gt;= 0, (G65/100) + 1, 1/ABS(G65/100) + 1))</f>
        <v/>
      </c>
      <c r="O65" s="33" t="str">
        <f aca="false">IFERROR(SUM(I65*N65),"")</f>
        <v/>
      </c>
      <c r="P65" s="29" t="str">
        <f aca="false">IF(I65&lt;&gt;"",P64-I65+J65,"")</f>
        <v/>
      </c>
      <c r="Q65" s="30" t="str">
        <f aca="false">IF(J65="", "", IF(J65 &lt; I65, "Loss", IF(J65 = I65, "Push", "Win")))</f>
        <v/>
      </c>
      <c r="R65" s="22"/>
      <c r="S65" s="58" t="s">
        <v>85</v>
      </c>
      <c r="T65" s="58"/>
      <c r="U65" s="22"/>
    </row>
    <row r="66" customFormat="false" ht="18" hidden="false" customHeight="true" outlineLevel="0" collapsed="false">
      <c r="A66" s="22"/>
      <c r="B66" s="35"/>
      <c r="C66" s="36"/>
      <c r="D66" s="36"/>
      <c r="E66" s="36"/>
      <c r="F66" s="36"/>
      <c r="G66" s="37"/>
      <c r="H66" s="38"/>
      <c r="I66" s="39"/>
      <c r="J66" s="40"/>
      <c r="K66" s="41" t="str">
        <f aca="false">IF(H66&lt;&gt;"", IFERROR(P66*M66, ""), "")</f>
        <v/>
      </c>
      <c r="L66" s="42" t="str">
        <f aca="false">IF(H66&lt;&gt;"", IFERROR((((N66 - 1) * H66 - (1 - H66) / (N66 - 1))/20)*100,""),"")</f>
        <v/>
      </c>
      <c r="M66" s="43" t="str">
        <f aca="false">IF(H66&lt;&gt;"", IFERROR(((N66 - 1) * H66 - (1 - H66) / (N66 - 1))/20,""),"")</f>
        <v/>
      </c>
      <c r="N66" s="44" t="str">
        <f aca="false">IF(ISBLANK(G66), "", IF(G66 &gt;= 0, (G66/100) + 1, 1/ABS(G66/100) + 1))</f>
        <v/>
      </c>
      <c r="O66" s="45" t="str">
        <f aca="false">IFERROR(SUM(I66*N66),"")</f>
        <v/>
      </c>
      <c r="P66" s="41" t="str">
        <f aca="false">IF(I66&lt;&gt;"",P65-I66+J66,"")</f>
        <v/>
      </c>
      <c r="Q66" s="42" t="str">
        <f aca="false">IF(J66="", "", IF(J66 &lt; I66, "Loss", IF(J66 = I66, "Push", "Win")))</f>
        <v/>
      </c>
      <c r="R66" s="22"/>
      <c r="S66" s="58"/>
      <c r="T66" s="58"/>
      <c r="U66" s="22"/>
    </row>
    <row r="67" customFormat="false" ht="18" hidden="false" customHeight="true" outlineLevel="0" collapsed="false">
      <c r="A67" s="22"/>
      <c r="B67" s="23"/>
      <c r="C67" s="24"/>
      <c r="D67" s="24"/>
      <c r="E67" s="24"/>
      <c r="F67" s="24"/>
      <c r="G67" s="25"/>
      <c r="H67" s="26"/>
      <c r="I67" s="27"/>
      <c r="J67" s="28"/>
      <c r="K67" s="29" t="str">
        <f aca="false">IF(H67&lt;&gt;"", IFERROR(P67*M67, ""), "")</f>
        <v/>
      </c>
      <c r="L67" s="30" t="str">
        <f aca="false">IF(H67&lt;&gt;"", IFERROR((((N67 - 1) * H67 - (1 - H67) / (N67 - 1))/20)*100,""),"")</f>
        <v/>
      </c>
      <c r="M67" s="31" t="str">
        <f aca="false">IF(H67&lt;&gt;"", IFERROR(((N67 - 1) * H67 - (1 - H67) / (N67 - 1))/20,""),"")</f>
        <v/>
      </c>
      <c r="N67" s="32" t="str">
        <f aca="false">IF(ISBLANK(G67), "", IF(G67 &gt;= 0, (G67/100) + 1, 1/ABS(G67/100) + 1))</f>
        <v/>
      </c>
      <c r="O67" s="33" t="str">
        <f aca="false">IFERROR(SUM(I67*N67),"")</f>
        <v/>
      </c>
      <c r="P67" s="29" t="str">
        <f aca="false">IF(I67&lt;&gt;"",P66-I67+J67,"")</f>
        <v/>
      </c>
      <c r="Q67" s="30" t="str">
        <f aca="false">IF(J67="", "", IF(J67 &lt; I67, "Loss", IF(J67 = I67, "Push", "Win")))</f>
        <v/>
      </c>
      <c r="R67" s="22"/>
      <c r="S67" s="58"/>
      <c r="T67" s="58"/>
      <c r="U67" s="22"/>
    </row>
    <row r="68" customFormat="false" ht="18" hidden="false" customHeight="true" outlineLevel="0" collapsed="false">
      <c r="A68" s="22"/>
      <c r="B68" s="35"/>
      <c r="C68" s="36"/>
      <c r="D68" s="36"/>
      <c r="E68" s="36"/>
      <c r="F68" s="36"/>
      <c r="G68" s="37"/>
      <c r="H68" s="38"/>
      <c r="I68" s="39"/>
      <c r="J68" s="40"/>
      <c r="K68" s="41" t="str">
        <f aca="false">IF(H68&lt;&gt;"", IFERROR(P68*M68, ""), "")</f>
        <v/>
      </c>
      <c r="L68" s="42" t="str">
        <f aca="false">IF(H68&lt;&gt;"", IFERROR((((N68 - 1) * H68 - (1 - H68) / (N68 - 1))/20)*100,""),"")</f>
        <v/>
      </c>
      <c r="M68" s="43" t="str">
        <f aca="false">IF(H68&lt;&gt;"", IFERROR(((N68 - 1) * H68 - (1 - H68) / (N68 - 1))/20,""),"")</f>
        <v/>
      </c>
      <c r="N68" s="44" t="str">
        <f aca="false">IF(ISBLANK(G68), "", IF(G68 &gt;= 0, (G68/100) + 1, 1/ABS(G68/100) + 1))</f>
        <v/>
      </c>
      <c r="O68" s="45" t="str">
        <f aca="false">IFERROR(SUM(I68*N68),"")</f>
        <v/>
      </c>
      <c r="P68" s="41" t="str">
        <f aca="false">IF(I68&lt;&gt;"",P67-I68+J68,"")</f>
        <v/>
      </c>
      <c r="Q68" s="42" t="str">
        <f aca="false">IF(J68="", "", IF(J68 &lt; I68, "Loss", IF(J68 = I68, "Push", "Win")))</f>
        <v/>
      </c>
      <c r="R68" s="22"/>
      <c r="S68" s="58"/>
      <c r="T68" s="58"/>
      <c r="U68" s="22"/>
    </row>
    <row r="69" customFormat="false" ht="18" hidden="false" customHeight="true" outlineLevel="0" collapsed="false">
      <c r="A69" s="22"/>
      <c r="B69" s="23"/>
      <c r="C69" s="24"/>
      <c r="D69" s="24"/>
      <c r="E69" s="24"/>
      <c r="F69" s="24"/>
      <c r="G69" s="25"/>
      <c r="H69" s="26"/>
      <c r="I69" s="27"/>
      <c r="J69" s="28"/>
      <c r="K69" s="29" t="str">
        <f aca="false">IF(H69&lt;&gt;"", IFERROR(P69*M69, ""), "")</f>
        <v/>
      </c>
      <c r="L69" s="30" t="str">
        <f aca="false">IF(H69&lt;&gt;"", IFERROR((((N69 - 1) * H69 - (1 - H69) / (N69 - 1))/20)*100,""),"")</f>
        <v/>
      </c>
      <c r="M69" s="31" t="str">
        <f aca="false">IF(H69&lt;&gt;"", IFERROR(((N69 - 1) * H69 - (1 - H69) / (N69 - 1))/20,""),"")</f>
        <v/>
      </c>
      <c r="N69" s="32" t="str">
        <f aca="false">IF(ISBLANK(G69), "", IF(G69 &gt;= 0, (G69/100) + 1, 1/ABS(G69/100) + 1))</f>
        <v/>
      </c>
      <c r="O69" s="33" t="str">
        <f aca="false">IFERROR(SUM(I69*N69),"")</f>
        <v/>
      </c>
      <c r="P69" s="29" t="str">
        <f aca="false">IF(I69&lt;&gt;"",P68-I69+J69,"")</f>
        <v/>
      </c>
      <c r="Q69" s="30" t="str">
        <f aca="false">IF(J69="", "", IF(J69 &lt; I69, "Loss", IF(J69 = I69, "Push", "Win")))</f>
        <v/>
      </c>
      <c r="R69" s="22"/>
      <c r="S69" s="58"/>
      <c r="T69" s="58"/>
      <c r="U69" s="22"/>
    </row>
    <row r="70" customFormat="false" ht="18" hidden="false" customHeight="true" outlineLevel="0" collapsed="false">
      <c r="A70" s="22"/>
      <c r="B70" s="35"/>
      <c r="C70" s="36"/>
      <c r="D70" s="36"/>
      <c r="E70" s="36"/>
      <c r="F70" s="36"/>
      <c r="G70" s="37"/>
      <c r="H70" s="38"/>
      <c r="I70" s="39"/>
      <c r="J70" s="40"/>
      <c r="K70" s="41" t="str">
        <f aca="false">IF(H70&lt;&gt;"", IFERROR(P70*M70, ""), "")</f>
        <v/>
      </c>
      <c r="L70" s="42" t="str">
        <f aca="false">IF(H70&lt;&gt;"", IFERROR((((N70 - 1) * H70 - (1 - H70) / (N70 - 1))/20)*100,""),"")</f>
        <v/>
      </c>
      <c r="M70" s="43" t="str">
        <f aca="false">IF(H70&lt;&gt;"", IFERROR(((N70 - 1) * H70 - (1 - H70) / (N70 - 1))/20,""),"")</f>
        <v/>
      </c>
      <c r="N70" s="44" t="str">
        <f aca="false">IF(ISBLANK(G70), "", IF(G70 &gt;= 0, (G70/100) + 1, 1/ABS(G70/100) + 1))</f>
        <v/>
      </c>
      <c r="O70" s="45" t="str">
        <f aca="false">IFERROR(SUM(I70*N70),"")</f>
        <v/>
      </c>
      <c r="P70" s="41" t="str">
        <f aca="false">IF(I70&lt;&gt;"",P69-I70+J70,"")</f>
        <v/>
      </c>
      <c r="Q70" s="42" t="str">
        <f aca="false">IF(J70="", "", IF(J70 &lt; I70, "Loss", IF(J70 = I70, "Push", "Win")))</f>
        <v/>
      </c>
      <c r="R70" s="22"/>
      <c r="S70" s="58"/>
      <c r="T70" s="58"/>
      <c r="U70" s="22"/>
    </row>
    <row r="71" customFormat="false" ht="18" hidden="false" customHeight="true" outlineLevel="0" collapsed="false">
      <c r="A71" s="22"/>
      <c r="B71" s="23"/>
      <c r="C71" s="24"/>
      <c r="D71" s="24"/>
      <c r="E71" s="24"/>
      <c r="F71" s="24"/>
      <c r="G71" s="25"/>
      <c r="H71" s="26"/>
      <c r="I71" s="27"/>
      <c r="J71" s="28"/>
      <c r="K71" s="29" t="str">
        <f aca="false">IF(H71&lt;&gt;"", IFERROR(P71*M71, ""), "")</f>
        <v/>
      </c>
      <c r="L71" s="30" t="str">
        <f aca="false">IF(H71&lt;&gt;"", IFERROR((((N71 - 1) * H71 - (1 - H71) / (N71 - 1))/20)*100,""),"")</f>
        <v/>
      </c>
      <c r="M71" s="31" t="str">
        <f aca="false">IF(H71&lt;&gt;"", IFERROR(((N71 - 1) * H71 - (1 - H71) / (N71 - 1))/20,""),"")</f>
        <v/>
      </c>
      <c r="N71" s="32" t="str">
        <f aca="false">IF(ISBLANK(G71), "", IF(G71 &gt;= 0, (G71/100) + 1, 1/ABS(G71/100) + 1))</f>
        <v/>
      </c>
      <c r="O71" s="33" t="str">
        <f aca="false">IFERROR(SUM(I71*N71),"")</f>
        <v/>
      </c>
      <c r="P71" s="29" t="str">
        <f aca="false">IF(I71&lt;&gt;"",P70-I71+J71,"")</f>
        <v/>
      </c>
      <c r="Q71" s="30" t="str">
        <f aca="false">IF(J71="", "", IF(J71 &lt; I71, "Loss", IF(J71 = I71, "Push", "Win")))</f>
        <v/>
      </c>
      <c r="R71" s="22"/>
      <c r="S71" s="58"/>
      <c r="T71" s="58"/>
      <c r="U71" s="22"/>
    </row>
    <row r="72" customFormat="false" ht="18" hidden="false" customHeight="true" outlineLevel="0" collapsed="false">
      <c r="A72" s="22"/>
      <c r="B72" s="35"/>
      <c r="C72" s="36"/>
      <c r="D72" s="36"/>
      <c r="E72" s="36"/>
      <c r="F72" s="36"/>
      <c r="G72" s="37"/>
      <c r="H72" s="38"/>
      <c r="I72" s="39"/>
      <c r="J72" s="40"/>
      <c r="K72" s="41" t="str">
        <f aca="false">IF(H72&lt;&gt;"", IFERROR(P72*M72, ""), "")</f>
        <v/>
      </c>
      <c r="L72" s="42" t="str">
        <f aca="false">IF(H72&lt;&gt;"", IFERROR((((N72 - 1) * H72 - (1 - H72) / (N72 - 1))/20)*100,""),"")</f>
        <v/>
      </c>
      <c r="M72" s="43" t="str">
        <f aca="false">IF(H72&lt;&gt;"", IFERROR(((N72 - 1) * H72 - (1 - H72) / (N72 - 1))/20,""),"")</f>
        <v/>
      </c>
      <c r="N72" s="44" t="str">
        <f aca="false">IF(ISBLANK(G72), "", IF(G72 &gt;= 0, (G72/100) + 1, 1/ABS(G72/100) + 1))</f>
        <v/>
      </c>
      <c r="O72" s="45" t="str">
        <f aca="false">IFERROR(SUM(I72*N72),"")</f>
        <v/>
      </c>
      <c r="P72" s="41" t="str">
        <f aca="false">IF(I72&lt;&gt;"",P71-I72+J72,"")</f>
        <v/>
      </c>
      <c r="Q72" s="42" t="str">
        <f aca="false">IF(J72="", "", IF(J72 &lt; I72, "Loss", IF(J72 = I72, "Push", "Win")))</f>
        <v/>
      </c>
      <c r="R72" s="22"/>
      <c r="S72" s="58"/>
      <c r="T72" s="58"/>
      <c r="U72" s="22"/>
    </row>
    <row r="73" customFormat="false" ht="18" hidden="false" customHeight="true" outlineLevel="0" collapsed="false">
      <c r="A73" s="22"/>
      <c r="B73" s="23"/>
      <c r="C73" s="24"/>
      <c r="D73" s="24"/>
      <c r="E73" s="24"/>
      <c r="F73" s="24"/>
      <c r="G73" s="25"/>
      <c r="H73" s="26"/>
      <c r="I73" s="27"/>
      <c r="J73" s="28"/>
      <c r="K73" s="29" t="str">
        <f aca="false">IF(H73&lt;&gt;"", IFERROR(P73*M73, ""), "")</f>
        <v/>
      </c>
      <c r="L73" s="30" t="str">
        <f aca="false">IF(H73&lt;&gt;"", IFERROR((((N73 - 1) * H73 - (1 - H73) / (N73 - 1))/20)*100,""),"")</f>
        <v/>
      </c>
      <c r="M73" s="31" t="str">
        <f aca="false">IF(H73&lt;&gt;"", IFERROR(((N73 - 1) * H73 - (1 - H73) / (N73 - 1))/20,""),"")</f>
        <v/>
      </c>
      <c r="N73" s="32" t="str">
        <f aca="false">IF(ISBLANK(G73), "", IF(G73 &gt;= 0, (G73/100) + 1, 1/ABS(G73/100) + 1))</f>
        <v/>
      </c>
      <c r="O73" s="33" t="str">
        <f aca="false">IFERROR(SUM(I73*N73),"")</f>
        <v/>
      </c>
      <c r="P73" s="29" t="str">
        <f aca="false">IF(I73&lt;&gt;"",P72-I73+J73,"")</f>
        <v/>
      </c>
      <c r="Q73" s="30" t="str">
        <f aca="false">IF(J73="", "", IF(J73 &lt; I73, "Loss", IF(J73 = I73, "Push", "Win")))</f>
        <v/>
      </c>
      <c r="R73" s="22"/>
      <c r="S73" s="58"/>
      <c r="T73" s="58"/>
      <c r="U73" s="22"/>
    </row>
    <row r="74" customFormat="false" ht="18" hidden="false" customHeight="true" outlineLevel="0" collapsed="false">
      <c r="A74" s="22"/>
      <c r="B74" s="35"/>
      <c r="C74" s="36"/>
      <c r="D74" s="36"/>
      <c r="E74" s="36"/>
      <c r="F74" s="36"/>
      <c r="G74" s="37"/>
      <c r="H74" s="38"/>
      <c r="I74" s="39"/>
      <c r="J74" s="40"/>
      <c r="K74" s="41" t="str">
        <f aca="false">IF(H74&lt;&gt;"", IFERROR(P74*M74, ""), "")</f>
        <v/>
      </c>
      <c r="L74" s="42" t="str">
        <f aca="false">IF(H74&lt;&gt;"", IFERROR((((N74 - 1) * H74 - (1 - H74) / (N74 - 1))/20)*100,""),"")</f>
        <v/>
      </c>
      <c r="M74" s="43" t="str">
        <f aca="false">IF(H74&lt;&gt;"", IFERROR(((N74 - 1) * H74 - (1 - H74) / (N74 - 1))/20,""),"")</f>
        <v/>
      </c>
      <c r="N74" s="44" t="str">
        <f aca="false">IF(ISBLANK(G74), "", IF(G74 &gt;= 0, (G74/100) + 1, 1/ABS(G74/100) + 1))</f>
        <v/>
      </c>
      <c r="O74" s="45" t="str">
        <f aca="false">IFERROR(SUM(I74*N74),"")</f>
        <v/>
      </c>
      <c r="P74" s="41" t="str">
        <f aca="false">IF(I74&lt;&gt;"",P73-I74+J74,"")</f>
        <v/>
      </c>
      <c r="Q74" s="42" t="str">
        <f aca="false">IF(J74="", "", IF(J74 &lt; I74, "Loss", IF(J74 = I74, "Push", "Win")))</f>
        <v/>
      </c>
      <c r="R74" s="22"/>
      <c r="S74" s="56"/>
      <c r="T74" s="57"/>
      <c r="U74" s="22"/>
    </row>
    <row r="75" customFormat="false" ht="18" hidden="false" customHeight="true" outlineLevel="0" collapsed="false">
      <c r="A75" s="22"/>
      <c r="B75" s="23"/>
      <c r="C75" s="24"/>
      <c r="D75" s="24"/>
      <c r="E75" s="24"/>
      <c r="F75" s="24"/>
      <c r="G75" s="25"/>
      <c r="H75" s="26"/>
      <c r="I75" s="27"/>
      <c r="J75" s="28"/>
      <c r="K75" s="29" t="str">
        <f aca="false">IF(H75&lt;&gt;"", IFERROR(P75*M75, ""), "")</f>
        <v/>
      </c>
      <c r="L75" s="30" t="str">
        <f aca="false">IF(H75&lt;&gt;"", IFERROR((((N75 - 1) * H75 - (1 - H75) / (N75 - 1))/20)*100,""),"")</f>
        <v/>
      </c>
      <c r="M75" s="31" t="str">
        <f aca="false">IF(H75&lt;&gt;"", IFERROR(((N75 - 1) * H75 - (1 - H75) / (N75 - 1))/20,""),"")</f>
        <v/>
      </c>
      <c r="N75" s="32" t="str">
        <f aca="false">IF(ISBLANK(G75), "", IF(G75 &gt;= 0, (G75/100) + 1, 1/ABS(G75/100) + 1))</f>
        <v/>
      </c>
      <c r="O75" s="33" t="str">
        <f aca="false">IFERROR(SUM(I75*N75),"")</f>
        <v/>
      </c>
      <c r="P75" s="29" t="str">
        <f aca="false">IF(I75&lt;&gt;"",P74-I75+J75,"")</f>
        <v/>
      </c>
      <c r="Q75" s="30" t="str">
        <f aca="false">IF(J75="", "", IF(J75 &lt; I75, "Loss", IF(J75 = I75, "Push", "Win")))</f>
        <v/>
      </c>
      <c r="R75" s="22"/>
      <c r="S75" s="56"/>
      <c r="T75" s="57"/>
      <c r="U75" s="22"/>
    </row>
    <row r="76" customFormat="false" ht="18" hidden="false" customHeight="true" outlineLevel="0" collapsed="false">
      <c r="A76" s="22"/>
      <c r="B76" s="35"/>
      <c r="C76" s="36"/>
      <c r="D76" s="36"/>
      <c r="E76" s="36"/>
      <c r="F76" s="36"/>
      <c r="G76" s="37"/>
      <c r="H76" s="38"/>
      <c r="I76" s="39"/>
      <c r="J76" s="40"/>
      <c r="K76" s="41" t="str">
        <f aca="false">IF(H76&lt;&gt;"", IFERROR(P76*M76, ""), "")</f>
        <v/>
      </c>
      <c r="L76" s="42" t="str">
        <f aca="false">IF(H76&lt;&gt;"", IFERROR((((N76 - 1) * H76 - (1 - H76) / (N76 - 1))/20)*100,""),"")</f>
        <v/>
      </c>
      <c r="M76" s="43" t="str">
        <f aca="false">IF(H76&lt;&gt;"", IFERROR(((N76 - 1) * H76 - (1 - H76) / (N76 - 1))/20,""),"")</f>
        <v/>
      </c>
      <c r="N76" s="44" t="str">
        <f aca="false">IF(ISBLANK(G76), "", IF(G76 &gt;= 0, (G76/100) + 1, 1/ABS(G76/100) + 1))</f>
        <v/>
      </c>
      <c r="O76" s="45" t="str">
        <f aca="false">IFERROR(SUM(I76*N76),"")</f>
        <v/>
      </c>
      <c r="P76" s="41" t="str">
        <f aca="false">IF(I76&lt;&gt;"",P75-I76+J76,"")</f>
        <v/>
      </c>
      <c r="Q76" s="42" t="str">
        <f aca="false">IF(J76="", "", IF(J76 &lt; I76, "Loss", IF(J76 = I76, "Push", "Win")))</f>
        <v/>
      </c>
      <c r="R76" s="22"/>
      <c r="S76" s="56"/>
      <c r="T76" s="57"/>
      <c r="U76" s="22"/>
    </row>
    <row r="77" customFormat="false" ht="18" hidden="false" customHeight="true" outlineLevel="0" collapsed="false">
      <c r="A77" s="22"/>
      <c r="B77" s="23"/>
      <c r="C77" s="24"/>
      <c r="D77" s="24"/>
      <c r="E77" s="24"/>
      <c r="F77" s="24"/>
      <c r="G77" s="25"/>
      <c r="H77" s="26"/>
      <c r="I77" s="27"/>
      <c r="J77" s="28"/>
      <c r="K77" s="29" t="str">
        <f aca="false">IF(H77&lt;&gt;"", IFERROR(P77*M77, ""), "")</f>
        <v/>
      </c>
      <c r="L77" s="30" t="str">
        <f aca="false">IF(H77&lt;&gt;"", IFERROR((((N77 - 1) * H77 - (1 - H77) / (N77 - 1))/20)*100,""),"")</f>
        <v/>
      </c>
      <c r="M77" s="31" t="str">
        <f aca="false">IF(H77&lt;&gt;"", IFERROR(((N77 - 1) * H77 - (1 - H77) / (N77 - 1))/20,""),"")</f>
        <v/>
      </c>
      <c r="N77" s="32" t="str">
        <f aca="false">IF(ISBLANK(G77), "", IF(G77 &gt;= 0, (G77/100) + 1, 1/ABS(G77/100) + 1))</f>
        <v/>
      </c>
      <c r="O77" s="33" t="str">
        <f aca="false">IFERROR(SUM(I77*N77),"")</f>
        <v/>
      </c>
      <c r="P77" s="29" t="str">
        <f aca="false">IF(I77&lt;&gt;"",P76-I77+J77,"")</f>
        <v/>
      </c>
      <c r="Q77" s="30" t="str">
        <f aca="false">IF(J77="", "", IF(J77 &lt; I77, "Loss", IF(J77 = I77, "Push", "Win")))</f>
        <v/>
      </c>
      <c r="R77" s="22"/>
      <c r="S77" s="56"/>
      <c r="T77" s="57"/>
      <c r="U77" s="22"/>
    </row>
    <row r="78" customFormat="false" ht="18" hidden="false" customHeight="true" outlineLevel="0" collapsed="false">
      <c r="A78" s="22"/>
      <c r="B78" s="35"/>
      <c r="C78" s="36"/>
      <c r="D78" s="36"/>
      <c r="E78" s="36"/>
      <c r="F78" s="36"/>
      <c r="G78" s="37"/>
      <c r="H78" s="38"/>
      <c r="I78" s="39"/>
      <c r="J78" s="40"/>
      <c r="K78" s="41" t="str">
        <f aca="false">IF(H78&lt;&gt;"", IFERROR(P78*M78, ""), "")</f>
        <v/>
      </c>
      <c r="L78" s="42" t="str">
        <f aca="false">IF(H78&lt;&gt;"", IFERROR((((N78 - 1) * H78 - (1 - H78) / (N78 - 1))/20)*100,""),"")</f>
        <v/>
      </c>
      <c r="M78" s="43" t="str">
        <f aca="false">IF(H78&lt;&gt;"", IFERROR(((N78 - 1) * H78 - (1 - H78) / (N78 - 1))/20,""),"")</f>
        <v/>
      </c>
      <c r="N78" s="44" t="str">
        <f aca="false">IF(ISBLANK(G78), "", IF(G78 &gt;= 0, (G78/100) + 1, 1/ABS(G78/100) + 1))</f>
        <v/>
      </c>
      <c r="O78" s="45" t="str">
        <f aca="false">IFERROR(SUM(I78*N78),"")</f>
        <v/>
      </c>
      <c r="P78" s="41" t="str">
        <f aca="false">IF(I78&lt;&gt;"",P77-I78+J78,"")</f>
        <v/>
      </c>
      <c r="Q78" s="42" t="str">
        <f aca="false">IF(J78="", "", IF(J78 &lt; I78, "Loss", IF(J78 = I78, "Push", "Win")))</f>
        <v/>
      </c>
      <c r="R78" s="22"/>
      <c r="S78" s="56"/>
      <c r="T78" s="57"/>
      <c r="U78" s="22"/>
    </row>
    <row r="79" customFormat="false" ht="18" hidden="false" customHeight="true" outlineLevel="0" collapsed="false">
      <c r="A79" s="22"/>
      <c r="B79" s="23"/>
      <c r="C79" s="24"/>
      <c r="D79" s="24"/>
      <c r="E79" s="24"/>
      <c r="F79" s="24"/>
      <c r="G79" s="25"/>
      <c r="H79" s="26"/>
      <c r="I79" s="27"/>
      <c r="J79" s="28"/>
      <c r="K79" s="29" t="str">
        <f aca="false">IF(H79&lt;&gt;"", IFERROR(P79*M79, ""), "")</f>
        <v/>
      </c>
      <c r="L79" s="30" t="str">
        <f aca="false">IF(H79&lt;&gt;"", IFERROR((((N79 - 1) * H79 - (1 - H79) / (N79 - 1))/20)*100,""),"")</f>
        <v/>
      </c>
      <c r="M79" s="31" t="str">
        <f aca="false">IF(H79&lt;&gt;"", IFERROR(((N79 - 1) * H79 - (1 - H79) / (N79 - 1))/20,""),"")</f>
        <v/>
      </c>
      <c r="N79" s="32" t="str">
        <f aca="false">IF(ISBLANK(G79), "", IF(G79 &gt;= 0, (G79/100) + 1, 1/ABS(G79/100) + 1))</f>
        <v/>
      </c>
      <c r="O79" s="33" t="str">
        <f aca="false">IFERROR(SUM(I79*N79),"")</f>
        <v/>
      </c>
      <c r="P79" s="29" t="str">
        <f aca="false">IF(I79&lt;&gt;"",P78-I79+J79,"")</f>
        <v/>
      </c>
      <c r="Q79" s="30" t="str">
        <f aca="false">IF(J79="", "", IF(J79 &lt; I79, "Loss", IF(J79 = I79, "Push", "Win")))</f>
        <v/>
      </c>
      <c r="R79" s="22"/>
      <c r="S79" s="56"/>
      <c r="T79" s="57"/>
      <c r="U79" s="22"/>
    </row>
    <row r="80" customFormat="false" ht="18" hidden="false" customHeight="true" outlineLevel="0" collapsed="false">
      <c r="A80" s="22"/>
      <c r="B80" s="35"/>
      <c r="C80" s="36"/>
      <c r="D80" s="36"/>
      <c r="E80" s="36"/>
      <c r="F80" s="36"/>
      <c r="G80" s="37"/>
      <c r="H80" s="38"/>
      <c r="I80" s="39"/>
      <c r="J80" s="40"/>
      <c r="K80" s="41" t="str">
        <f aca="false">IF(H80&lt;&gt;"", IFERROR(P80*M80, ""), "")</f>
        <v/>
      </c>
      <c r="L80" s="42" t="str">
        <f aca="false">IF(H80&lt;&gt;"", IFERROR((((N80 - 1) * H80 - (1 - H80) / (N80 - 1))/20)*100,""),"")</f>
        <v/>
      </c>
      <c r="M80" s="43" t="str">
        <f aca="false">IF(H80&lt;&gt;"", IFERROR(((N80 - 1) * H80 - (1 - H80) / (N80 - 1))/20,""),"")</f>
        <v/>
      </c>
      <c r="N80" s="44" t="str">
        <f aca="false">IF(ISBLANK(G80), "", IF(G80 &gt;= 0, (G80/100) + 1, 1/ABS(G80/100) + 1))</f>
        <v/>
      </c>
      <c r="O80" s="45" t="str">
        <f aca="false">IFERROR(SUM(I80*N80),"")</f>
        <v/>
      </c>
      <c r="P80" s="41" t="str">
        <f aca="false">IF(I80&lt;&gt;"",P79-I80+J80,"")</f>
        <v/>
      </c>
      <c r="Q80" s="42" t="str">
        <f aca="false">IF(J80="", "", IF(J80 &lt; I80, "Loss", IF(J80 = I80, "Push", "Win")))</f>
        <v/>
      </c>
      <c r="R80" s="22"/>
      <c r="S80" s="56"/>
      <c r="T80" s="57"/>
      <c r="U80" s="22"/>
    </row>
    <row r="81" customFormat="false" ht="18" hidden="false" customHeight="true" outlineLevel="0" collapsed="false">
      <c r="A81" s="22"/>
      <c r="B81" s="23"/>
      <c r="C81" s="24"/>
      <c r="D81" s="24"/>
      <c r="E81" s="24"/>
      <c r="F81" s="24"/>
      <c r="G81" s="25"/>
      <c r="H81" s="26"/>
      <c r="I81" s="27"/>
      <c r="J81" s="28"/>
      <c r="K81" s="29" t="str">
        <f aca="false">IF(H81&lt;&gt;"", IFERROR(P81*M81, ""), "")</f>
        <v/>
      </c>
      <c r="L81" s="30" t="str">
        <f aca="false">IF(H81&lt;&gt;"", IFERROR((((N81 - 1) * H81 - (1 - H81) / (N81 - 1))/20)*100,""),"")</f>
        <v/>
      </c>
      <c r="M81" s="31" t="str">
        <f aca="false">IF(H81&lt;&gt;"", IFERROR(((N81 - 1) * H81 - (1 - H81) / (N81 - 1))/20,""),"")</f>
        <v/>
      </c>
      <c r="N81" s="32" t="str">
        <f aca="false">IF(ISBLANK(G81), "", IF(G81 &gt;= 0, (G81/100) + 1, 1/ABS(G81/100) + 1))</f>
        <v/>
      </c>
      <c r="O81" s="33" t="str">
        <f aca="false">IFERROR(SUM(I81*N81),"")</f>
        <v/>
      </c>
      <c r="P81" s="29" t="str">
        <f aca="false">IF(I81&lt;&gt;"",P80-I81+J81,"")</f>
        <v/>
      </c>
      <c r="Q81" s="30" t="str">
        <f aca="false">IF(J81="", "", IF(J81 &lt; I81, "Loss", IF(J81 = I81, "Push", "Win")))</f>
        <v/>
      </c>
      <c r="R81" s="22"/>
      <c r="S81" s="56"/>
      <c r="T81" s="57"/>
      <c r="U81" s="22"/>
    </row>
    <row r="82" customFormat="false" ht="18" hidden="false" customHeight="true" outlineLevel="0" collapsed="false">
      <c r="A82" s="22"/>
      <c r="B82" s="35"/>
      <c r="C82" s="36"/>
      <c r="D82" s="36"/>
      <c r="E82" s="36"/>
      <c r="F82" s="36"/>
      <c r="G82" s="37"/>
      <c r="H82" s="38"/>
      <c r="I82" s="39"/>
      <c r="J82" s="40"/>
      <c r="K82" s="41" t="str">
        <f aca="false">IF(H82&lt;&gt;"", IFERROR(P82*M82, ""), "")</f>
        <v/>
      </c>
      <c r="L82" s="42" t="str">
        <f aca="false">IF(H82&lt;&gt;"", IFERROR((((N82 - 1) * H82 - (1 - H82) / (N82 - 1))/20)*100,""),"")</f>
        <v/>
      </c>
      <c r="M82" s="43" t="str">
        <f aca="false">IF(H82&lt;&gt;"", IFERROR(((N82 - 1) * H82 - (1 - H82) / (N82 - 1))/20,""),"")</f>
        <v/>
      </c>
      <c r="N82" s="44" t="str">
        <f aca="false">IF(ISBLANK(G82), "", IF(G82 &gt;= 0, (G82/100) + 1, 1/ABS(G82/100) + 1))</f>
        <v/>
      </c>
      <c r="O82" s="45" t="str">
        <f aca="false">IFERROR(SUM(I82*N82),"")</f>
        <v/>
      </c>
      <c r="P82" s="41" t="str">
        <f aca="false">IF(I82&lt;&gt;"",P81-I82+J82,"")</f>
        <v/>
      </c>
      <c r="Q82" s="42" t="str">
        <f aca="false">IF(J82="", "", IF(J82 &lt; I82, "Loss", IF(J82 = I82, "Push", "Win")))</f>
        <v/>
      </c>
      <c r="R82" s="22"/>
      <c r="S82" s="56"/>
      <c r="T82" s="57"/>
      <c r="U82" s="22"/>
    </row>
    <row r="83" customFormat="false" ht="18" hidden="false" customHeight="true" outlineLevel="0" collapsed="false">
      <c r="A83" s="22"/>
      <c r="B83" s="23"/>
      <c r="C83" s="24"/>
      <c r="D83" s="24"/>
      <c r="E83" s="24"/>
      <c r="F83" s="24"/>
      <c r="G83" s="25"/>
      <c r="H83" s="26"/>
      <c r="I83" s="27"/>
      <c r="J83" s="28"/>
      <c r="K83" s="29" t="str">
        <f aca="false">IF(H83&lt;&gt;"", IFERROR(P83*M83, ""), "")</f>
        <v/>
      </c>
      <c r="L83" s="30" t="str">
        <f aca="false">IF(H83&lt;&gt;"", IFERROR((((N83 - 1) * H83 - (1 - H83) / (N83 - 1))/20)*100,""),"")</f>
        <v/>
      </c>
      <c r="M83" s="31" t="str">
        <f aca="false">IF(H83&lt;&gt;"", IFERROR(((N83 - 1) * H83 - (1 - H83) / (N83 - 1))/20,""),"")</f>
        <v/>
      </c>
      <c r="N83" s="32" t="str">
        <f aca="false">IF(ISBLANK(G83), "", IF(G83 &gt;= 0, (G83/100) + 1, 1/ABS(G83/100) + 1))</f>
        <v/>
      </c>
      <c r="O83" s="33" t="str">
        <f aca="false">IFERROR(SUM(I83*N83),"")</f>
        <v/>
      </c>
      <c r="P83" s="29" t="str">
        <f aca="false">IF(I83&lt;&gt;"",P82-I83+J83,"")</f>
        <v/>
      </c>
      <c r="Q83" s="30" t="str">
        <f aca="false">IF(J83="", "", IF(J83 &lt; I83, "Loss", IF(J83 = I83, "Push", "Win")))</f>
        <v/>
      </c>
      <c r="R83" s="22"/>
      <c r="S83" s="56"/>
      <c r="T83" s="57"/>
      <c r="U83" s="22"/>
    </row>
    <row r="84" customFormat="false" ht="18" hidden="false" customHeight="true" outlineLevel="0" collapsed="false">
      <c r="A84" s="22"/>
      <c r="B84" s="35"/>
      <c r="C84" s="36"/>
      <c r="D84" s="36"/>
      <c r="E84" s="36"/>
      <c r="F84" s="36"/>
      <c r="G84" s="37"/>
      <c r="H84" s="38"/>
      <c r="I84" s="39"/>
      <c r="J84" s="40"/>
      <c r="K84" s="41" t="str">
        <f aca="false">IF(H84&lt;&gt;"", IFERROR(P84*M84, ""), "")</f>
        <v/>
      </c>
      <c r="L84" s="42" t="str">
        <f aca="false">IF(H84&lt;&gt;"", IFERROR((((N84 - 1) * H84 - (1 - H84) / (N84 - 1))/20)*100,""),"")</f>
        <v/>
      </c>
      <c r="M84" s="43" t="str">
        <f aca="false">IF(H84&lt;&gt;"", IFERROR(((N84 - 1) * H84 - (1 - H84) / (N84 - 1))/20,""),"")</f>
        <v/>
      </c>
      <c r="N84" s="44" t="str">
        <f aca="false">IF(ISBLANK(G84), "", IF(G84 &gt;= 0, (G84/100) + 1, 1/ABS(G84/100) + 1))</f>
        <v/>
      </c>
      <c r="O84" s="45" t="str">
        <f aca="false">IFERROR(SUM(I84*N84),"")</f>
        <v/>
      </c>
      <c r="P84" s="41" t="str">
        <f aca="false">IF(I84&lt;&gt;"",P83-I84+J84,"")</f>
        <v/>
      </c>
      <c r="Q84" s="42" t="str">
        <f aca="false">IF(J84="", "", IF(J84 &lt; I84, "Loss", IF(J84 = I84, "Push", "Win")))</f>
        <v/>
      </c>
      <c r="R84" s="22"/>
      <c r="S84" s="56"/>
      <c r="T84" s="57"/>
      <c r="U84" s="22"/>
    </row>
    <row r="85" customFormat="false" ht="18" hidden="false" customHeight="true" outlineLevel="0" collapsed="false">
      <c r="A85" s="22"/>
      <c r="B85" s="23"/>
      <c r="C85" s="24"/>
      <c r="D85" s="24"/>
      <c r="E85" s="24"/>
      <c r="F85" s="24"/>
      <c r="G85" s="25"/>
      <c r="H85" s="26"/>
      <c r="I85" s="27"/>
      <c r="J85" s="28"/>
      <c r="K85" s="29" t="str">
        <f aca="false">IF(H85&lt;&gt;"", IFERROR(P85*M85, ""), "")</f>
        <v/>
      </c>
      <c r="L85" s="30" t="str">
        <f aca="false">IF(H85&lt;&gt;"", IFERROR((((N85 - 1) * H85 - (1 - H85) / (N85 - 1))/20)*100,""),"")</f>
        <v/>
      </c>
      <c r="M85" s="31" t="str">
        <f aca="false">IF(H85&lt;&gt;"", IFERROR(((N85 - 1) * H85 - (1 - H85) / (N85 - 1))/20,""),"")</f>
        <v/>
      </c>
      <c r="N85" s="32" t="str">
        <f aca="false">IF(ISBLANK(G85), "", IF(G85 &gt;= 0, (G85/100) + 1, 1/ABS(G85/100) + 1))</f>
        <v/>
      </c>
      <c r="O85" s="33" t="str">
        <f aca="false">IFERROR(SUM(I85*N85),"")</f>
        <v/>
      </c>
      <c r="P85" s="29" t="str">
        <f aca="false">IF(I85&lt;&gt;"",P84-I85+J85,"")</f>
        <v/>
      </c>
      <c r="Q85" s="30" t="str">
        <f aca="false">IF(J85="", "", IF(J85 &lt; I85, "Loss", IF(J85 = I85, "Push", "Win")))</f>
        <v/>
      </c>
      <c r="R85" s="22"/>
      <c r="S85" s="56"/>
      <c r="T85" s="57"/>
      <c r="U85" s="22"/>
    </row>
    <row r="86" customFormat="false" ht="18" hidden="false" customHeight="true" outlineLevel="0" collapsed="false">
      <c r="A86" s="22"/>
      <c r="B86" s="35"/>
      <c r="C86" s="36"/>
      <c r="D86" s="36"/>
      <c r="E86" s="36"/>
      <c r="F86" s="36"/>
      <c r="G86" s="37"/>
      <c r="H86" s="38"/>
      <c r="I86" s="39"/>
      <c r="J86" s="40"/>
      <c r="K86" s="41" t="str">
        <f aca="false">IF(H86&lt;&gt;"", IFERROR(P86*M86, ""), "")</f>
        <v/>
      </c>
      <c r="L86" s="42" t="str">
        <f aca="false">IF(H86&lt;&gt;"", IFERROR((((N86 - 1) * H86 - (1 - H86) / (N86 - 1))/20)*100,""),"")</f>
        <v/>
      </c>
      <c r="M86" s="43" t="str">
        <f aca="false">IF(H86&lt;&gt;"", IFERROR(((N86 - 1) * H86 - (1 - H86) / (N86 - 1))/20,""),"")</f>
        <v/>
      </c>
      <c r="N86" s="44" t="str">
        <f aca="false">IF(ISBLANK(G86), "", IF(G86 &gt;= 0, (G86/100) + 1, 1/ABS(G86/100) + 1))</f>
        <v/>
      </c>
      <c r="O86" s="45" t="str">
        <f aca="false">IFERROR(SUM(I86*N86),"")</f>
        <v/>
      </c>
      <c r="P86" s="41" t="str">
        <f aca="false">IF(I86&lt;&gt;"",P85-I86+J86,"")</f>
        <v/>
      </c>
      <c r="Q86" s="42" t="str">
        <f aca="false">IF(J86="", "", IF(J86 &lt; I86, "Loss", IF(J86 = I86, "Push", "Win")))</f>
        <v/>
      </c>
      <c r="R86" s="22"/>
      <c r="S86" s="56"/>
      <c r="T86" s="57"/>
      <c r="U86" s="22"/>
    </row>
    <row r="87" customFormat="false" ht="18" hidden="false" customHeight="true" outlineLevel="0" collapsed="false">
      <c r="A87" s="22"/>
      <c r="B87" s="23"/>
      <c r="C87" s="24"/>
      <c r="D87" s="24"/>
      <c r="E87" s="24"/>
      <c r="F87" s="24"/>
      <c r="G87" s="25"/>
      <c r="H87" s="26"/>
      <c r="I87" s="27"/>
      <c r="J87" s="28"/>
      <c r="K87" s="29" t="str">
        <f aca="false">IF(H87&lt;&gt;"", IFERROR(P87*M87, ""), "")</f>
        <v/>
      </c>
      <c r="L87" s="30" t="str">
        <f aca="false">IF(H87&lt;&gt;"", IFERROR((((N87 - 1) * H87 - (1 - H87) / (N87 - 1))/20)*100,""),"")</f>
        <v/>
      </c>
      <c r="M87" s="31" t="str">
        <f aca="false">IF(H87&lt;&gt;"", IFERROR(((N87 - 1) * H87 - (1 - H87) / (N87 - 1))/20,""),"")</f>
        <v/>
      </c>
      <c r="N87" s="32" t="str">
        <f aca="false">IF(ISBLANK(G87), "", IF(G87 &gt;= 0, (G87/100) + 1, 1/ABS(G87/100) + 1))</f>
        <v/>
      </c>
      <c r="O87" s="33" t="str">
        <f aca="false">IFERROR(SUM(I87*N87),"")</f>
        <v/>
      </c>
      <c r="P87" s="29" t="str">
        <f aca="false">IF(I87&lt;&gt;"",P86-I87+J87,"")</f>
        <v/>
      </c>
      <c r="Q87" s="30" t="str">
        <f aca="false">IF(J87="", "", IF(J87 &lt; I87, "Loss", IF(J87 = I87, "Push", "Win")))</f>
        <v/>
      </c>
      <c r="R87" s="22"/>
      <c r="S87" s="56"/>
      <c r="T87" s="57"/>
      <c r="U87" s="22"/>
    </row>
    <row r="88" customFormat="false" ht="18" hidden="false" customHeight="true" outlineLevel="0" collapsed="false">
      <c r="A88" s="22"/>
      <c r="B88" s="35"/>
      <c r="C88" s="36"/>
      <c r="D88" s="36"/>
      <c r="E88" s="36"/>
      <c r="F88" s="36"/>
      <c r="G88" s="37"/>
      <c r="H88" s="38"/>
      <c r="I88" s="39"/>
      <c r="J88" s="40"/>
      <c r="K88" s="41" t="str">
        <f aca="false">IF(H88&lt;&gt;"", IFERROR(P88*M88, ""), "")</f>
        <v/>
      </c>
      <c r="L88" s="42" t="str">
        <f aca="false">IF(H88&lt;&gt;"", IFERROR((((N88 - 1) * H88 - (1 - H88) / (N88 - 1))/20)*100,""),"")</f>
        <v/>
      </c>
      <c r="M88" s="43" t="str">
        <f aca="false">IF(H88&lt;&gt;"", IFERROR(((N88 - 1) * H88 - (1 - H88) / (N88 - 1))/20,""),"")</f>
        <v/>
      </c>
      <c r="N88" s="44" t="str">
        <f aca="false">IF(ISBLANK(G88), "", IF(G88 &gt;= 0, (G88/100) + 1, 1/ABS(G88/100) + 1))</f>
        <v/>
      </c>
      <c r="O88" s="45" t="str">
        <f aca="false">IFERROR(SUM(I88*N88),"")</f>
        <v/>
      </c>
      <c r="P88" s="41" t="str">
        <f aca="false">IF(I88&lt;&gt;"",P87-I88+J88,"")</f>
        <v/>
      </c>
      <c r="Q88" s="42" t="str">
        <f aca="false">IF(J88="", "", IF(J88 &lt; I88, "Loss", IF(J88 = I88, "Push", "Win")))</f>
        <v/>
      </c>
      <c r="R88" s="22"/>
      <c r="S88" s="56"/>
      <c r="T88" s="57"/>
      <c r="U88" s="22"/>
    </row>
    <row r="89" customFormat="false" ht="18" hidden="false" customHeight="true" outlineLevel="0" collapsed="false">
      <c r="A89" s="22"/>
      <c r="B89" s="23"/>
      <c r="C89" s="24"/>
      <c r="D89" s="24"/>
      <c r="E89" s="24"/>
      <c r="F89" s="24"/>
      <c r="G89" s="25"/>
      <c r="H89" s="26"/>
      <c r="I89" s="27"/>
      <c r="J89" s="28"/>
      <c r="K89" s="29" t="str">
        <f aca="false">IF(H89&lt;&gt;"", IFERROR(P89*M89, ""), "")</f>
        <v/>
      </c>
      <c r="L89" s="30" t="str">
        <f aca="false">IF(H89&lt;&gt;"", IFERROR((((N89 - 1) * H89 - (1 - H89) / (N89 - 1))/20)*100,""),"")</f>
        <v/>
      </c>
      <c r="M89" s="31" t="str">
        <f aca="false">IF(H89&lt;&gt;"", IFERROR(((N89 - 1) * H89 - (1 - H89) / (N89 - 1))/20,""),"")</f>
        <v/>
      </c>
      <c r="N89" s="32" t="str">
        <f aca="false">IF(ISBLANK(G89), "", IF(G89 &gt;= 0, (G89/100) + 1, 1/ABS(G89/100) + 1))</f>
        <v/>
      </c>
      <c r="O89" s="33" t="str">
        <f aca="false">IFERROR(SUM(I89*N89),"")</f>
        <v/>
      </c>
      <c r="P89" s="29" t="str">
        <f aca="false">IF(I89&lt;&gt;"",P88-I89+J89,"")</f>
        <v/>
      </c>
      <c r="Q89" s="30" t="str">
        <f aca="false">IF(J89="", "", IF(J89 &lt; I89, "Loss", IF(J89 = I89, "Push", "Win")))</f>
        <v/>
      </c>
      <c r="R89" s="22"/>
      <c r="S89" s="56"/>
      <c r="T89" s="57"/>
      <c r="U89" s="22"/>
    </row>
    <row r="90" customFormat="false" ht="18" hidden="false" customHeight="true" outlineLevel="0" collapsed="false">
      <c r="A90" s="22"/>
      <c r="B90" s="35"/>
      <c r="C90" s="36"/>
      <c r="D90" s="36"/>
      <c r="E90" s="36"/>
      <c r="F90" s="36"/>
      <c r="G90" s="37"/>
      <c r="H90" s="38"/>
      <c r="I90" s="39"/>
      <c r="J90" s="40"/>
      <c r="K90" s="41" t="str">
        <f aca="false">IF(H90&lt;&gt;"", IFERROR(P90*M90, ""), "")</f>
        <v/>
      </c>
      <c r="L90" s="42" t="str">
        <f aca="false">IF(H90&lt;&gt;"", IFERROR((((N90 - 1) * H90 - (1 - H90) / (N90 - 1))/20)*100,""),"")</f>
        <v/>
      </c>
      <c r="M90" s="43" t="str">
        <f aca="false">IF(H90&lt;&gt;"", IFERROR(((N90 - 1) * H90 - (1 - H90) / (N90 - 1))/20,""),"")</f>
        <v/>
      </c>
      <c r="N90" s="44" t="str">
        <f aca="false">IF(ISBLANK(G90), "", IF(G90 &gt;= 0, (G90/100) + 1, 1/ABS(G90/100) + 1))</f>
        <v/>
      </c>
      <c r="O90" s="45" t="str">
        <f aca="false">IFERROR(SUM(I90*N90),"")</f>
        <v/>
      </c>
      <c r="P90" s="41" t="str">
        <f aca="false">IF(I90&lt;&gt;"",P89-I90+J90,"")</f>
        <v/>
      </c>
      <c r="Q90" s="42" t="str">
        <f aca="false">IF(J90="", "", IF(J90 &lt; I90, "Loss", IF(J90 = I90, "Push", "Win")))</f>
        <v/>
      </c>
      <c r="R90" s="22"/>
      <c r="S90" s="56"/>
      <c r="T90" s="57"/>
      <c r="U90" s="22"/>
    </row>
    <row r="91" customFormat="false" ht="18" hidden="false" customHeight="true" outlineLevel="0" collapsed="false">
      <c r="A91" s="22"/>
      <c r="B91" s="23"/>
      <c r="C91" s="24"/>
      <c r="D91" s="24"/>
      <c r="E91" s="24"/>
      <c r="F91" s="24"/>
      <c r="G91" s="25"/>
      <c r="H91" s="26"/>
      <c r="I91" s="27"/>
      <c r="J91" s="28"/>
      <c r="K91" s="29" t="str">
        <f aca="false">IF(H91&lt;&gt;"", IFERROR(P91*M91, ""), "")</f>
        <v/>
      </c>
      <c r="L91" s="30" t="str">
        <f aca="false">IF(H91&lt;&gt;"", IFERROR((((N91 - 1) * H91 - (1 - H91) / (N91 - 1))/20)*100,""),"")</f>
        <v/>
      </c>
      <c r="M91" s="31" t="str">
        <f aca="false">IF(H91&lt;&gt;"", IFERROR(((N91 - 1) * H91 - (1 - H91) / (N91 - 1))/20,""),"")</f>
        <v/>
      </c>
      <c r="N91" s="32" t="str">
        <f aca="false">IF(ISBLANK(G91), "", IF(G91 &gt;= 0, (G91/100) + 1, 1/ABS(G91/100) + 1))</f>
        <v/>
      </c>
      <c r="O91" s="33" t="str">
        <f aca="false">IFERROR(SUM(I91*N91),"")</f>
        <v/>
      </c>
      <c r="P91" s="29" t="str">
        <f aca="false">IF(I91&lt;&gt;"",P90-I91+J91,"")</f>
        <v/>
      </c>
      <c r="Q91" s="30" t="str">
        <f aca="false">IF(J91="", "", IF(J91 &lt; I91, "Loss", IF(J91 = I91, "Push", "Win")))</f>
        <v/>
      </c>
      <c r="R91" s="22"/>
      <c r="S91" s="56"/>
      <c r="T91" s="57"/>
      <c r="U91" s="22"/>
    </row>
    <row r="92" customFormat="false" ht="18" hidden="false" customHeight="true" outlineLevel="0" collapsed="false">
      <c r="A92" s="22"/>
      <c r="B92" s="35"/>
      <c r="C92" s="36"/>
      <c r="D92" s="36"/>
      <c r="E92" s="36"/>
      <c r="F92" s="36"/>
      <c r="G92" s="37"/>
      <c r="H92" s="38"/>
      <c r="I92" s="39"/>
      <c r="J92" s="40"/>
      <c r="K92" s="41" t="str">
        <f aca="false">IF(H92&lt;&gt;"", IFERROR(P92*M92, ""), "")</f>
        <v/>
      </c>
      <c r="L92" s="42" t="str">
        <f aca="false">IF(H92&lt;&gt;"", IFERROR((((N92 - 1) * H92 - (1 - H92) / (N92 - 1))/20)*100,""),"")</f>
        <v/>
      </c>
      <c r="M92" s="43" t="str">
        <f aca="false">IF(H92&lt;&gt;"", IFERROR(((N92 - 1) * H92 - (1 - H92) / (N92 - 1))/20,""),"")</f>
        <v/>
      </c>
      <c r="N92" s="44" t="str">
        <f aca="false">IF(ISBLANK(G92), "", IF(G92 &gt;= 0, (G92/100) + 1, 1/ABS(G92/100) + 1))</f>
        <v/>
      </c>
      <c r="O92" s="45" t="str">
        <f aca="false">IFERROR(SUM(I92*N92),"")</f>
        <v/>
      </c>
      <c r="P92" s="41" t="str">
        <f aca="false">IF(I92&lt;&gt;"",P91-I92+J92,"")</f>
        <v/>
      </c>
      <c r="Q92" s="42" t="str">
        <f aca="false">IF(J92="", "", IF(J92 &lt; I92, "Loss", IF(J92 = I92, "Push", "Win")))</f>
        <v/>
      </c>
      <c r="R92" s="22"/>
      <c r="S92" s="56"/>
      <c r="T92" s="57"/>
      <c r="U92" s="22"/>
    </row>
    <row r="93" customFormat="false" ht="18" hidden="false" customHeight="true" outlineLevel="0" collapsed="false">
      <c r="A93" s="22"/>
      <c r="B93" s="23"/>
      <c r="C93" s="24"/>
      <c r="D93" s="24"/>
      <c r="E93" s="24"/>
      <c r="F93" s="24"/>
      <c r="G93" s="25"/>
      <c r="H93" s="26"/>
      <c r="I93" s="27"/>
      <c r="J93" s="28"/>
      <c r="K93" s="29" t="str">
        <f aca="false">IF(H93&lt;&gt;"", IFERROR(P93*M93, ""), "")</f>
        <v/>
      </c>
      <c r="L93" s="30" t="str">
        <f aca="false">IF(H93&lt;&gt;"", IFERROR((((N93 - 1) * H93 - (1 - H93) / (N93 - 1))/20)*100,""),"")</f>
        <v/>
      </c>
      <c r="M93" s="31" t="str">
        <f aca="false">IF(H93&lt;&gt;"", IFERROR(((N93 - 1) * H93 - (1 - H93) / (N93 - 1))/20,""),"")</f>
        <v/>
      </c>
      <c r="N93" s="32" t="str">
        <f aca="false">IF(ISBLANK(G93), "", IF(G93 &gt;= 0, (G93/100) + 1, 1/ABS(G93/100) + 1))</f>
        <v/>
      </c>
      <c r="O93" s="33" t="str">
        <f aca="false">IFERROR(SUM(I93*N93),"")</f>
        <v/>
      </c>
      <c r="P93" s="29" t="str">
        <f aca="false">IF(I93&lt;&gt;"",P92-I93+J93,"")</f>
        <v/>
      </c>
      <c r="Q93" s="30" t="str">
        <f aca="false">IF(J93="", "", IF(J93 &lt; I93, "Loss", IF(J93 = I93, "Push", "Win")))</f>
        <v/>
      </c>
      <c r="R93" s="22"/>
      <c r="S93" s="56"/>
      <c r="T93" s="57"/>
      <c r="U93" s="22"/>
    </row>
    <row r="94" customFormat="false" ht="18" hidden="false" customHeight="true" outlineLevel="0" collapsed="false">
      <c r="A94" s="22"/>
      <c r="B94" s="35"/>
      <c r="C94" s="36"/>
      <c r="D94" s="36"/>
      <c r="E94" s="36"/>
      <c r="F94" s="36"/>
      <c r="G94" s="37"/>
      <c r="H94" s="38"/>
      <c r="I94" s="39"/>
      <c r="J94" s="40"/>
      <c r="K94" s="41" t="str">
        <f aca="false">IF(H94&lt;&gt;"", IFERROR(P94*M94, ""), "")</f>
        <v/>
      </c>
      <c r="L94" s="42" t="str">
        <f aca="false">IF(H94&lt;&gt;"", IFERROR((((N94 - 1) * H94 - (1 - H94) / (N94 - 1))/20)*100,""),"")</f>
        <v/>
      </c>
      <c r="M94" s="43" t="str">
        <f aca="false">IF(H94&lt;&gt;"", IFERROR(((N94 - 1) * H94 - (1 - H94) / (N94 - 1))/20,""),"")</f>
        <v/>
      </c>
      <c r="N94" s="44" t="str">
        <f aca="false">IF(ISBLANK(G94), "", IF(G94 &gt;= 0, (G94/100) + 1, 1/ABS(G94/100) + 1))</f>
        <v/>
      </c>
      <c r="O94" s="45" t="str">
        <f aca="false">IFERROR(SUM(I94*N94),"")</f>
        <v/>
      </c>
      <c r="P94" s="41" t="str">
        <f aca="false">IF(I94&lt;&gt;"",P93-I94+J94,"")</f>
        <v/>
      </c>
      <c r="Q94" s="42" t="str">
        <f aca="false">IF(J94="", "", IF(J94 &lt; I94, "Loss", IF(J94 = I94, "Push", "Win")))</f>
        <v/>
      </c>
      <c r="R94" s="22"/>
      <c r="S94" s="56"/>
      <c r="T94" s="57"/>
      <c r="U94" s="22"/>
    </row>
    <row r="95" customFormat="false" ht="18" hidden="false" customHeight="true" outlineLevel="0" collapsed="false">
      <c r="A95" s="22"/>
      <c r="B95" s="23"/>
      <c r="C95" s="24"/>
      <c r="D95" s="24"/>
      <c r="E95" s="24"/>
      <c r="F95" s="24"/>
      <c r="G95" s="25"/>
      <c r="H95" s="26"/>
      <c r="I95" s="27"/>
      <c r="J95" s="28"/>
      <c r="K95" s="29" t="str">
        <f aca="false">IF(H95&lt;&gt;"", IFERROR(P95*M95, ""), "")</f>
        <v/>
      </c>
      <c r="L95" s="30" t="str">
        <f aca="false">IF(H95&lt;&gt;"", IFERROR((((N95 - 1) * H95 - (1 - H95) / (N95 - 1))/20)*100,""),"")</f>
        <v/>
      </c>
      <c r="M95" s="31" t="str">
        <f aca="false">IF(H95&lt;&gt;"", IFERROR(((N95 - 1) * H95 - (1 - H95) / (N95 - 1))/20,""),"")</f>
        <v/>
      </c>
      <c r="N95" s="32" t="str">
        <f aca="false">IF(ISBLANK(G95), "", IF(G95 &gt;= 0, (G95/100) + 1, 1/ABS(G95/100) + 1))</f>
        <v/>
      </c>
      <c r="O95" s="33" t="str">
        <f aca="false">IFERROR(SUM(I95*N95),"")</f>
        <v/>
      </c>
      <c r="P95" s="29" t="str">
        <f aca="false">IF(I95&lt;&gt;"",P94-I95+J95,"")</f>
        <v/>
      </c>
      <c r="Q95" s="30" t="str">
        <f aca="false">IF(J95="", "", IF(J95 &lt; I95, "Loss", IF(J95 = I95, "Push", "Win")))</f>
        <v/>
      </c>
      <c r="R95" s="22"/>
      <c r="S95" s="56"/>
      <c r="T95" s="57"/>
      <c r="U95" s="22"/>
    </row>
    <row r="96" customFormat="false" ht="18" hidden="false" customHeight="true" outlineLevel="0" collapsed="false">
      <c r="A96" s="22"/>
      <c r="B96" s="35"/>
      <c r="C96" s="36"/>
      <c r="D96" s="36"/>
      <c r="E96" s="36"/>
      <c r="F96" s="36"/>
      <c r="G96" s="37"/>
      <c r="H96" s="38"/>
      <c r="I96" s="39"/>
      <c r="J96" s="40"/>
      <c r="K96" s="41" t="str">
        <f aca="false">IF(H96&lt;&gt;"", IFERROR(P96*M96, ""), "")</f>
        <v/>
      </c>
      <c r="L96" s="42" t="str">
        <f aca="false">IF(H96&lt;&gt;"", IFERROR((((N96 - 1) * H96 - (1 - H96) / (N96 - 1))/20)*100,""),"")</f>
        <v/>
      </c>
      <c r="M96" s="43" t="str">
        <f aca="false">IF(H96&lt;&gt;"", IFERROR(((N96 - 1) * H96 - (1 - H96) / (N96 - 1))/20,""),"")</f>
        <v/>
      </c>
      <c r="N96" s="44" t="str">
        <f aca="false">IF(ISBLANK(G96), "", IF(G96 &gt;= 0, (G96/100) + 1, 1/ABS(G96/100) + 1))</f>
        <v/>
      </c>
      <c r="O96" s="45" t="str">
        <f aca="false">IFERROR(SUM(I96*N96),"")</f>
        <v/>
      </c>
      <c r="P96" s="41" t="str">
        <f aca="false">IF(I96&lt;&gt;"",P95-I96+J96,"")</f>
        <v/>
      </c>
      <c r="Q96" s="42" t="str">
        <f aca="false">IF(J96="", "", IF(J96 &lt; I96, "Loss", IF(J96 = I96, "Push", "Win")))</f>
        <v/>
      </c>
      <c r="R96" s="22"/>
      <c r="S96" s="56"/>
      <c r="T96" s="57"/>
      <c r="U96" s="22"/>
    </row>
    <row r="97" customFormat="false" ht="18" hidden="false" customHeight="true" outlineLevel="0" collapsed="false">
      <c r="A97" s="22"/>
      <c r="B97" s="23"/>
      <c r="C97" s="24"/>
      <c r="D97" s="24"/>
      <c r="E97" s="24"/>
      <c r="F97" s="24"/>
      <c r="G97" s="25"/>
      <c r="H97" s="26"/>
      <c r="I97" s="27"/>
      <c r="J97" s="28"/>
      <c r="K97" s="29" t="str">
        <f aca="false">IF(H97&lt;&gt;"", IFERROR(P97*M97, ""), "")</f>
        <v/>
      </c>
      <c r="L97" s="30" t="str">
        <f aca="false">IF(H97&lt;&gt;"", IFERROR((((N97 - 1) * H97 - (1 - H97) / (N97 - 1))/20)*100,""),"")</f>
        <v/>
      </c>
      <c r="M97" s="31" t="str">
        <f aca="false">IF(H97&lt;&gt;"", IFERROR(((N97 - 1) * H97 - (1 - H97) / (N97 - 1))/20,""),"")</f>
        <v/>
      </c>
      <c r="N97" s="32" t="str">
        <f aca="false">IF(ISBLANK(G97), "", IF(G97 &gt;= 0, (G97/100) + 1, 1/ABS(G97/100) + 1))</f>
        <v/>
      </c>
      <c r="O97" s="33" t="str">
        <f aca="false">IFERROR(SUM(I97*N97),"")</f>
        <v/>
      </c>
      <c r="P97" s="29" t="str">
        <f aca="false">IF(I97&lt;&gt;"",P96-I97+J97,"")</f>
        <v/>
      </c>
      <c r="Q97" s="30" t="str">
        <f aca="false">IF(J97="", "", IF(J97 &lt; I97, "Loss", IF(J97 = I97, "Push", "Win")))</f>
        <v/>
      </c>
      <c r="R97" s="22"/>
      <c r="S97" s="56"/>
      <c r="T97" s="57"/>
      <c r="U97" s="22"/>
    </row>
    <row r="98" customFormat="false" ht="18" hidden="false" customHeight="true" outlineLevel="0" collapsed="false">
      <c r="A98" s="22"/>
      <c r="B98" s="35"/>
      <c r="C98" s="36"/>
      <c r="D98" s="36"/>
      <c r="E98" s="36"/>
      <c r="F98" s="36"/>
      <c r="G98" s="37"/>
      <c r="H98" s="38"/>
      <c r="I98" s="39"/>
      <c r="J98" s="40"/>
      <c r="K98" s="41" t="str">
        <f aca="false">IF(H98&lt;&gt;"", IFERROR(P98*M98, ""), "")</f>
        <v/>
      </c>
      <c r="L98" s="42" t="str">
        <f aca="false">IF(H98&lt;&gt;"", IFERROR((((N98 - 1) * H98 - (1 - H98) / (N98 - 1))/20)*100,""),"")</f>
        <v/>
      </c>
      <c r="M98" s="43" t="str">
        <f aca="false">IF(H98&lt;&gt;"", IFERROR(((N98 - 1) * H98 - (1 - H98) / (N98 - 1))/20,""),"")</f>
        <v/>
      </c>
      <c r="N98" s="44" t="str">
        <f aca="false">IF(ISBLANK(G98), "", IF(G98 &gt;= 0, (G98/100) + 1, 1/ABS(G98/100) + 1))</f>
        <v/>
      </c>
      <c r="O98" s="45" t="str">
        <f aca="false">IFERROR(SUM(I98*N98),"")</f>
        <v/>
      </c>
      <c r="P98" s="41" t="str">
        <f aca="false">IF(I98&lt;&gt;"",P97-I98+J98,"")</f>
        <v/>
      </c>
      <c r="Q98" s="42" t="str">
        <f aca="false">IF(J98="", "", IF(J98 &lt; I98, "Loss", IF(J98 = I98, "Push", "Win")))</f>
        <v/>
      </c>
      <c r="R98" s="22"/>
      <c r="S98" s="56"/>
      <c r="T98" s="57"/>
      <c r="U98" s="22"/>
    </row>
    <row r="99" customFormat="false" ht="18" hidden="false" customHeight="true" outlineLevel="0" collapsed="false">
      <c r="A99" s="22"/>
      <c r="B99" s="23"/>
      <c r="C99" s="24"/>
      <c r="D99" s="24"/>
      <c r="E99" s="24"/>
      <c r="F99" s="24"/>
      <c r="G99" s="25"/>
      <c r="H99" s="26"/>
      <c r="I99" s="27"/>
      <c r="J99" s="28"/>
      <c r="K99" s="29" t="str">
        <f aca="false">IF(H99&lt;&gt;"", IFERROR(P99*M99, ""), "")</f>
        <v/>
      </c>
      <c r="L99" s="30" t="str">
        <f aca="false">IF(H99&lt;&gt;"", IFERROR((((N99 - 1) * H99 - (1 - H99) / (N99 - 1))/20)*100,""),"")</f>
        <v/>
      </c>
      <c r="M99" s="31" t="str">
        <f aca="false">IF(H99&lt;&gt;"", IFERROR(((N99 - 1) * H99 - (1 - H99) / (N99 - 1))/20,""),"")</f>
        <v/>
      </c>
      <c r="N99" s="32" t="str">
        <f aca="false">IF(ISBLANK(G99), "", IF(G99 &gt;= 0, (G99/100) + 1, 1/ABS(G99/100) + 1))</f>
        <v/>
      </c>
      <c r="O99" s="33" t="str">
        <f aca="false">IFERROR(SUM(I99*N99),"")</f>
        <v/>
      </c>
      <c r="P99" s="29" t="str">
        <f aca="false">IF(I99&lt;&gt;"",P98-I99+J99,"")</f>
        <v/>
      </c>
      <c r="Q99" s="30" t="str">
        <f aca="false">IF(J99="", "", IF(J99 &lt; I99, "Loss", IF(J99 = I99, "Push", "Win")))</f>
        <v/>
      </c>
      <c r="R99" s="22"/>
      <c r="S99" s="56"/>
      <c r="T99" s="57"/>
      <c r="U99" s="22"/>
    </row>
    <row r="100" customFormat="false" ht="18" hidden="false" customHeight="true" outlineLevel="0" collapsed="false">
      <c r="A100" s="22"/>
      <c r="B100" s="35"/>
      <c r="C100" s="36"/>
      <c r="D100" s="36"/>
      <c r="E100" s="36"/>
      <c r="F100" s="36"/>
      <c r="G100" s="37"/>
      <c r="H100" s="38"/>
      <c r="I100" s="39"/>
      <c r="J100" s="40"/>
      <c r="K100" s="41" t="str">
        <f aca="false">IF(H100&lt;&gt;"", IFERROR(P100*M100, ""), "")</f>
        <v/>
      </c>
      <c r="L100" s="42" t="str">
        <f aca="false">IF(H100&lt;&gt;"", IFERROR((((N100 - 1) * H100 - (1 - H100) / (N100 - 1))/20)*100,""),"")</f>
        <v/>
      </c>
      <c r="M100" s="43" t="str">
        <f aca="false">IF(H100&lt;&gt;"", IFERROR(((N100 - 1) * H100 - (1 - H100) / (N100 - 1))/20,""),"")</f>
        <v/>
      </c>
      <c r="N100" s="44" t="str">
        <f aca="false">IF(ISBLANK(G100), "", IF(G100 &gt;= 0, (G100/100) + 1, 1/ABS(G100/100) + 1))</f>
        <v/>
      </c>
      <c r="O100" s="45" t="str">
        <f aca="false">IFERROR(SUM(I100*N100),"")</f>
        <v/>
      </c>
      <c r="P100" s="41" t="str">
        <f aca="false">IF(I100&lt;&gt;"",P99-I100+J100,"")</f>
        <v/>
      </c>
      <c r="Q100" s="42" t="str">
        <f aca="false">IF(J100="", "", IF(J100 &lt; I100, "Loss", IF(J100 = I100, "Push", "Win")))</f>
        <v/>
      </c>
      <c r="R100" s="22"/>
      <c r="S100" s="56"/>
      <c r="T100" s="57"/>
      <c r="U100" s="22"/>
    </row>
    <row r="101" customFormat="false" ht="18" hidden="false" customHeight="true" outlineLevel="0" collapsed="false">
      <c r="A101" s="22"/>
      <c r="B101" s="23"/>
      <c r="C101" s="24"/>
      <c r="D101" s="24"/>
      <c r="E101" s="24"/>
      <c r="F101" s="24"/>
      <c r="G101" s="25"/>
      <c r="H101" s="26"/>
      <c r="I101" s="27"/>
      <c r="J101" s="28"/>
      <c r="K101" s="29" t="str">
        <f aca="false">IF(H101&lt;&gt;"", IFERROR(P101*M101, ""), "")</f>
        <v/>
      </c>
      <c r="L101" s="30" t="str">
        <f aca="false">IF(H101&lt;&gt;"", IFERROR((((N101 - 1) * H101 - (1 - H101) / (N101 - 1))/20)*100,""),"")</f>
        <v/>
      </c>
      <c r="M101" s="31" t="str">
        <f aca="false">IF(H101&lt;&gt;"", IFERROR(((N101 - 1) * H101 - (1 - H101) / (N101 - 1))/20,""),"")</f>
        <v/>
      </c>
      <c r="N101" s="32" t="str">
        <f aca="false">IF(ISBLANK(G101), "", IF(G101 &gt;= 0, (G101/100) + 1, 1/ABS(G101/100) + 1))</f>
        <v/>
      </c>
      <c r="O101" s="33" t="str">
        <f aca="false">IFERROR(SUM(I101*N101),"")</f>
        <v/>
      </c>
      <c r="P101" s="29" t="str">
        <f aca="false">IF(I101&lt;&gt;"",P100-I101+J101,"")</f>
        <v/>
      </c>
      <c r="Q101" s="30" t="str">
        <f aca="false">IF(J101="", "", IF(J101 &lt; I101, "Loss", IF(J101 = I101, "Push", "Win")))</f>
        <v/>
      </c>
      <c r="R101" s="22"/>
      <c r="S101" s="56"/>
      <c r="T101" s="57"/>
      <c r="U101" s="22"/>
    </row>
    <row r="102" customFormat="false" ht="18" hidden="false" customHeight="true" outlineLevel="0" collapsed="false">
      <c r="A102" s="22"/>
      <c r="B102" s="35"/>
      <c r="C102" s="36"/>
      <c r="D102" s="36"/>
      <c r="E102" s="36"/>
      <c r="F102" s="36"/>
      <c r="G102" s="37"/>
      <c r="H102" s="38"/>
      <c r="I102" s="39"/>
      <c r="J102" s="40"/>
      <c r="K102" s="41" t="str">
        <f aca="false">IF(H102&lt;&gt;"", IFERROR(P102*M102, ""), "")</f>
        <v/>
      </c>
      <c r="L102" s="42" t="str">
        <f aca="false">IF(H102&lt;&gt;"", IFERROR((((N102 - 1) * H102 - (1 - H102) / (N102 - 1))/20)*100,""),"")</f>
        <v/>
      </c>
      <c r="M102" s="43" t="str">
        <f aca="false">IF(H102&lt;&gt;"", IFERROR(((N102 - 1) * H102 - (1 - H102) / (N102 - 1))/20,""),"")</f>
        <v/>
      </c>
      <c r="N102" s="44" t="str">
        <f aca="false">IF(ISBLANK(G102), "", IF(G102 &gt;= 0, (G102/100) + 1, 1/ABS(G102/100) + 1))</f>
        <v/>
      </c>
      <c r="O102" s="45" t="str">
        <f aca="false">IFERROR(SUM(I102*N102),"")</f>
        <v/>
      </c>
      <c r="P102" s="41" t="str">
        <f aca="false">IF(I102&lt;&gt;"",P101-I102+J102,"")</f>
        <v/>
      </c>
      <c r="Q102" s="42" t="str">
        <f aca="false">IF(J102="", "", IF(J102 &lt; I102, "Loss", IF(J102 = I102, "Push", "Win")))</f>
        <v/>
      </c>
      <c r="R102" s="22"/>
      <c r="S102" s="56"/>
      <c r="T102" s="57"/>
      <c r="U102" s="22"/>
    </row>
    <row r="103" customFormat="false" ht="18" hidden="false" customHeight="true" outlineLevel="0" collapsed="false">
      <c r="A103" s="22"/>
      <c r="B103" s="23"/>
      <c r="C103" s="24"/>
      <c r="D103" s="24"/>
      <c r="E103" s="24"/>
      <c r="F103" s="24"/>
      <c r="G103" s="25"/>
      <c r="H103" s="26"/>
      <c r="I103" s="27"/>
      <c r="J103" s="28"/>
      <c r="K103" s="29" t="str">
        <f aca="false">IF(H103&lt;&gt;"", IFERROR(P103*M103, ""), "")</f>
        <v/>
      </c>
      <c r="L103" s="30" t="str">
        <f aca="false">IF(H103&lt;&gt;"", IFERROR((((N103 - 1) * H103 - (1 - H103) / (N103 - 1))/20)*100,""),"")</f>
        <v/>
      </c>
      <c r="M103" s="31" t="str">
        <f aca="false">IF(H103&lt;&gt;"", IFERROR(((N103 - 1) * H103 - (1 - H103) / (N103 - 1))/20,""),"")</f>
        <v/>
      </c>
      <c r="N103" s="32" t="str">
        <f aca="false">IF(ISBLANK(G103), "", IF(G103 &gt;= 0, (G103/100) + 1, 1/ABS(G103/100) + 1))</f>
        <v/>
      </c>
      <c r="O103" s="33" t="str">
        <f aca="false">IFERROR(SUM(I103*N103),"")</f>
        <v/>
      </c>
      <c r="P103" s="29" t="str">
        <f aca="false">IF(I103&lt;&gt;"",P102-I103+J103,"")</f>
        <v/>
      </c>
      <c r="Q103" s="30" t="str">
        <f aca="false">IF(J103="", "", IF(J103 &lt; I103, "Loss", IF(J103 = I103, "Push", "Win")))</f>
        <v/>
      </c>
      <c r="R103" s="22"/>
      <c r="S103" s="56"/>
      <c r="T103" s="57"/>
      <c r="U103" s="22"/>
    </row>
    <row r="104" customFormat="false" ht="18" hidden="false" customHeight="true" outlineLevel="0" collapsed="false">
      <c r="A104" s="22"/>
      <c r="B104" s="35"/>
      <c r="C104" s="36"/>
      <c r="D104" s="36"/>
      <c r="E104" s="36"/>
      <c r="F104" s="36"/>
      <c r="G104" s="37"/>
      <c r="H104" s="38"/>
      <c r="I104" s="39"/>
      <c r="J104" s="40"/>
      <c r="K104" s="41" t="str">
        <f aca="false">IF(H104&lt;&gt;"", IFERROR(P104*M104, ""), "")</f>
        <v/>
      </c>
      <c r="L104" s="42" t="str">
        <f aca="false">IF(H104&lt;&gt;"", IFERROR((((N104 - 1) * H104 - (1 - H104) / (N104 - 1))/20)*100,""),"")</f>
        <v/>
      </c>
      <c r="M104" s="43" t="str">
        <f aca="false">IF(H104&lt;&gt;"", IFERROR(((N104 - 1) * H104 - (1 - H104) / (N104 - 1))/20,""),"")</f>
        <v/>
      </c>
      <c r="N104" s="44" t="str">
        <f aca="false">IF(ISBLANK(G104), "", IF(G104 &gt;= 0, (G104/100) + 1, 1/ABS(G104/100) + 1))</f>
        <v/>
      </c>
      <c r="O104" s="45" t="str">
        <f aca="false">IFERROR(SUM(I104*N104),"")</f>
        <v/>
      </c>
      <c r="P104" s="41" t="str">
        <f aca="false">IF(I104&lt;&gt;"",P103-I104+J104,"")</f>
        <v/>
      </c>
      <c r="Q104" s="42" t="str">
        <f aca="false">IF(J104="", "", IF(J104 &lt; I104, "Loss", IF(J104 = I104, "Push", "Win")))</f>
        <v/>
      </c>
      <c r="R104" s="22"/>
      <c r="S104" s="56"/>
      <c r="T104" s="57"/>
      <c r="U104" s="22"/>
    </row>
    <row r="105" customFormat="false" ht="18" hidden="false" customHeight="true" outlineLevel="0" collapsed="false">
      <c r="A105" s="22"/>
      <c r="B105" s="23"/>
      <c r="C105" s="24"/>
      <c r="D105" s="24"/>
      <c r="E105" s="24"/>
      <c r="F105" s="24"/>
      <c r="G105" s="25"/>
      <c r="H105" s="26"/>
      <c r="I105" s="27"/>
      <c r="J105" s="28"/>
      <c r="K105" s="29" t="str">
        <f aca="false">IF(H105&lt;&gt;"", IFERROR(P105*M105, ""), "")</f>
        <v/>
      </c>
      <c r="L105" s="30" t="str">
        <f aca="false">IF(H105&lt;&gt;"", IFERROR((((N105 - 1) * H105 - (1 - H105) / (N105 - 1))/20)*100,""),"")</f>
        <v/>
      </c>
      <c r="M105" s="31" t="str">
        <f aca="false">IF(H105&lt;&gt;"", IFERROR(((N105 - 1) * H105 - (1 - H105) / (N105 - 1))/20,""),"")</f>
        <v/>
      </c>
      <c r="N105" s="32" t="str">
        <f aca="false">IF(ISBLANK(G105), "", IF(G105 &gt;= 0, (G105/100) + 1, 1/ABS(G105/100) + 1))</f>
        <v/>
      </c>
      <c r="O105" s="33" t="str">
        <f aca="false">IFERROR(SUM(I105*N105),"")</f>
        <v/>
      </c>
      <c r="P105" s="29" t="str">
        <f aca="false">IF(I105&lt;&gt;"",P104-I105+J105,"")</f>
        <v/>
      </c>
      <c r="Q105" s="30" t="str">
        <f aca="false">IF(J105="", "", IF(J105 &lt; I105, "Loss", IF(J105 = I105, "Push", "Win")))</f>
        <v/>
      </c>
      <c r="R105" s="22"/>
      <c r="S105" s="56"/>
      <c r="T105" s="57"/>
      <c r="U105" s="22"/>
    </row>
    <row r="106" customFormat="false" ht="18" hidden="false" customHeight="true" outlineLevel="0" collapsed="false">
      <c r="A106" s="22"/>
      <c r="B106" s="35"/>
      <c r="C106" s="36"/>
      <c r="D106" s="36"/>
      <c r="E106" s="36"/>
      <c r="F106" s="36"/>
      <c r="G106" s="37"/>
      <c r="H106" s="38"/>
      <c r="I106" s="39"/>
      <c r="J106" s="40"/>
      <c r="K106" s="41" t="str">
        <f aca="false">IF(H106&lt;&gt;"", IFERROR(P106*M106, ""), "")</f>
        <v/>
      </c>
      <c r="L106" s="42" t="str">
        <f aca="false">IF(H106&lt;&gt;"", IFERROR((((N106 - 1) * H106 - (1 - H106) / (N106 - 1))/20)*100,""),"")</f>
        <v/>
      </c>
      <c r="M106" s="43" t="str">
        <f aca="false">IF(H106&lt;&gt;"", IFERROR(((N106 - 1) * H106 - (1 - H106) / (N106 - 1))/20,""),"")</f>
        <v/>
      </c>
      <c r="N106" s="44" t="str">
        <f aca="false">IF(ISBLANK(G106), "", IF(G106 &gt;= 0, (G106/100) + 1, 1/ABS(G106/100) + 1))</f>
        <v/>
      </c>
      <c r="O106" s="45" t="str">
        <f aca="false">IFERROR(SUM(I106*N106),"")</f>
        <v/>
      </c>
      <c r="P106" s="41" t="str">
        <f aca="false">IF(I106&lt;&gt;"",P105-I106+J106,"")</f>
        <v/>
      </c>
      <c r="Q106" s="42" t="str">
        <f aca="false">IF(J106="", "", IF(J106 &lt; I106, "Loss", IF(J106 = I106, "Push", "Win")))</f>
        <v/>
      </c>
      <c r="R106" s="22"/>
      <c r="S106" s="56"/>
      <c r="T106" s="57"/>
      <c r="U106" s="22"/>
    </row>
    <row r="107" customFormat="false" ht="18" hidden="false" customHeight="true" outlineLevel="0" collapsed="false">
      <c r="A107" s="22"/>
      <c r="B107" s="23"/>
      <c r="C107" s="24"/>
      <c r="D107" s="24"/>
      <c r="E107" s="24"/>
      <c r="F107" s="24"/>
      <c r="G107" s="25"/>
      <c r="H107" s="26"/>
      <c r="I107" s="27"/>
      <c r="J107" s="28"/>
      <c r="K107" s="29" t="str">
        <f aca="false">IF(H107&lt;&gt;"", IFERROR(P107*M107, ""), "")</f>
        <v/>
      </c>
      <c r="L107" s="30" t="str">
        <f aca="false">IF(H107&lt;&gt;"", IFERROR((((N107 - 1) * H107 - (1 - H107) / (N107 - 1))/20)*100,""),"")</f>
        <v/>
      </c>
      <c r="M107" s="31" t="str">
        <f aca="false">IF(H107&lt;&gt;"", IFERROR(((N107 - 1) * H107 - (1 - H107) / (N107 - 1))/20,""),"")</f>
        <v/>
      </c>
      <c r="N107" s="32" t="str">
        <f aca="false">IF(ISBLANK(G107), "", IF(G107 &gt;= 0, (G107/100) + 1, 1/ABS(G107/100) + 1))</f>
        <v/>
      </c>
      <c r="O107" s="33" t="str">
        <f aca="false">IFERROR(SUM(I107*N107),"")</f>
        <v/>
      </c>
      <c r="P107" s="29" t="str">
        <f aca="false">IF(I107&lt;&gt;"",P106-I107+J107,"")</f>
        <v/>
      </c>
      <c r="Q107" s="30" t="str">
        <f aca="false">IF(J107="", "", IF(J107 &lt; I107, "Loss", IF(J107 = I107, "Push", "Win")))</f>
        <v/>
      </c>
      <c r="R107" s="22"/>
      <c r="S107" s="56"/>
      <c r="T107" s="57"/>
      <c r="U107" s="22"/>
    </row>
    <row r="108" customFormat="false" ht="18" hidden="false" customHeight="true" outlineLevel="0" collapsed="false">
      <c r="A108" s="22"/>
      <c r="B108" s="35"/>
      <c r="C108" s="36"/>
      <c r="D108" s="36"/>
      <c r="E108" s="36"/>
      <c r="F108" s="36"/>
      <c r="G108" s="37"/>
      <c r="H108" s="38"/>
      <c r="I108" s="39"/>
      <c r="J108" s="40"/>
      <c r="K108" s="41" t="str">
        <f aca="false">IF(H108&lt;&gt;"", IFERROR(P108*M108, ""), "")</f>
        <v/>
      </c>
      <c r="L108" s="42" t="str">
        <f aca="false">IF(H108&lt;&gt;"", IFERROR((((N108 - 1) * H108 - (1 - H108) / (N108 - 1))/20)*100,""),"")</f>
        <v/>
      </c>
      <c r="M108" s="43" t="str">
        <f aca="false">IF(H108&lt;&gt;"", IFERROR(((N108 - 1) * H108 - (1 - H108) / (N108 - 1))/20,""),"")</f>
        <v/>
      </c>
      <c r="N108" s="44" t="str">
        <f aca="false">IF(ISBLANK(G108), "", IF(G108 &gt;= 0, (G108/100) + 1, 1/ABS(G108/100) + 1))</f>
        <v/>
      </c>
      <c r="O108" s="45" t="str">
        <f aca="false">IFERROR(SUM(I108*N108),"")</f>
        <v/>
      </c>
      <c r="P108" s="41" t="str">
        <f aca="false">IF(I108&lt;&gt;"",P107-I108+J108,"")</f>
        <v/>
      </c>
      <c r="Q108" s="42" t="str">
        <f aca="false">IF(J108="", "", IF(J108 &lt; I108, "Loss", IF(J108 = I108, "Push", "Win")))</f>
        <v/>
      </c>
      <c r="R108" s="22"/>
      <c r="S108" s="56"/>
      <c r="T108" s="57"/>
      <c r="U108" s="22"/>
    </row>
    <row r="109" customFormat="false" ht="18" hidden="false" customHeight="true" outlineLevel="0" collapsed="false">
      <c r="A109" s="22"/>
      <c r="B109" s="23"/>
      <c r="C109" s="24"/>
      <c r="D109" s="24"/>
      <c r="E109" s="24"/>
      <c r="F109" s="24"/>
      <c r="G109" s="25"/>
      <c r="H109" s="26"/>
      <c r="I109" s="27"/>
      <c r="J109" s="28"/>
      <c r="K109" s="29" t="str">
        <f aca="false">IF(H109&lt;&gt;"", IFERROR(P109*M109, ""), "")</f>
        <v/>
      </c>
      <c r="L109" s="30" t="str">
        <f aca="false">IF(H109&lt;&gt;"", IFERROR((((N109 - 1) * H109 - (1 - H109) / (N109 - 1))/20)*100,""),"")</f>
        <v/>
      </c>
      <c r="M109" s="31" t="str">
        <f aca="false">IF(H109&lt;&gt;"", IFERROR(((N109 - 1) * H109 - (1 - H109) / (N109 - 1))/20,""),"")</f>
        <v/>
      </c>
      <c r="N109" s="32" t="str">
        <f aca="false">IF(ISBLANK(G109), "", IF(G109 &gt;= 0, (G109/100) + 1, 1/ABS(G109/100) + 1))</f>
        <v/>
      </c>
      <c r="O109" s="33" t="str">
        <f aca="false">IFERROR(SUM(I109*N109),"")</f>
        <v/>
      </c>
      <c r="P109" s="29" t="str">
        <f aca="false">IF(I109&lt;&gt;"",P108-I109+J109,"")</f>
        <v/>
      </c>
      <c r="Q109" s="30" t="str">
        <f aca="false">IF(J109="", "", IF(J109 &lt; I109, "Loss", IF(J109 = I109, "Push", "Win")))</f>
        <v/>
      </c>
      <c r="R109" s="22"/>
      <c r="S109" s="56"/>
      <c r="T109" s="57"/>
      <c r="U109" s="22"/>
    </row>
    <row r="110" customFormat="false" ht="18" hidden="false" customHeight="true" outlineLevel="0" collapsed="false">
      <c r="A110" s="22"/>
      <c r="B110" s="35"/>
      <c r="C110" s="36"/>
      <c r="D110" s="36"/>
      <c r="E110" s="36"/>
      <c r="F110" s="36"/>
      <c r="G110" s="37"/>
      <c r="H110" s="38"/>
      <c r="I110" s="39"/>
      <c r="J110" s="40"/>
      <c r="K110" s="41" t="str">
        <f aca="false">IF(H110&lt;&gt;"", IFERROR(P110*M110, ""), "")</f>
        <v/>
      </c>
      <c r="L110" s="42" t="str">
        <f aca="false">IF(H110&lt;&gt;"", IFERROR((((N110 - 1) * H110 - (1 - H110) / (N110 - 1))/20)*100,""),"")</f>
        <v/>
      </c>
      <c r="M110" s="43" t="str">
        <f aca="false">IF(H110&lt;&gt;"", IFERROR(((N110 - 1) * H110 - (1 - H110) / (N110 - 1))/20,""),"")</f>
        <v/>
      </c>
      <c r="N110" s="44" t="str">
        <f aca="false">IF(ISBLANK(G110), "", IF(G110 &gt;= 0, (G110/100) + 1, 1/ABS(G110/100) + 1))</f>
        <v/>
      </c>
      <c r="O110" s="45" t="str">
        <f aca="false">IFERROR(SUM(I110*N110),"")</f>
        <v/>
      </c>
      <c r="P110" s="41" t="str">
        <f aca="false">IF(I110&lt;&gt;"",P109-I110+J110,"")</f>
        <v/>
      </c>
      <c r="Q110" s="42" t="str">
        <f aca="false">IF(J110="", "", IF(J110 &lt; I110, "Loss", IF(J110 = I110, "Push", "Win")))</f>
        <v/>
      </c>
      <c r="R110" s="22"/>
      <c r="S110" s="56"/>
      <c r="T110" s="57"/>
      <c r="U110" s="22"/>
    </row>
    <row r="111" customFormat="false" ht="18" hidden="false" customHeight="true" outlineLevel="0" collapsed="false">
      <c r="A111" s="22"/>
      <c r="B111" s="23"/>
      <c r="C111" s="24"/>
      <c r="D111" s="24"/>
      <c r="E111" s="24"/>
      <c r="F111" s="24"/>
      <c r="G111" s="25"/>
      <c r="H111" s="26"/>
      <c r="I111" s="27"/>
      <c r="J111" s="28"/>
      <c r="K111" s="29" t="str">
        <f aca="false">IF(H111&lt;&gt;"", IFERROR(P111*M111, ""), "")</f>
        <v/>
      </c>
      <c r="L111" s="30" t="str">
        <f aca="false">IF(H111&lt;&gt;"", IFERROR((((N111 - 1) * H111 - (1 - H111) / (N111 - 1))/20)*100,""),"")</f>
        <v/>
      </c>
      <c r="M111" s="31" t="str">
        <f aca="false">IF(H111&lt;&gt;"", IFERROR(((N111 - 1) * H111 - (1 - H111) / (N111 - 1))/20,""),"")</f>
        <v/>
      </c>
      <c r="N111" s="32" t="str">
        <f aca="false">IF(ISBLANK(G111), "", IF(G111 &gt;= 0, (G111/100) + 1, 1/ABS(G111/100) + 1))</f>
        <v/>
      </c>
      <c r="O111" s="33" t="str">
        <f aca="false">IFERROR(SUM(I111*N111),"")</f>
        <v/>
      </c>
      <c r="P111" s="29" t="str">
        <f aca="false">IF(I111&lt;&gt;"",P110-I111+J111,"")</f>
        <v/>
      </c>
      <c r="Q111" s="30" t="str">
        <f aca="false">IF(J111="", "", IF(J111 &lt; I111, "Loss", IF(J111 = I111, "Push", "Win")))</f>
        <v/>
      </c>
      <c r="R111" s="22"/>
      <c r="S111" s="56"/>
      <c r="T111" s="57"/>
      <c r="U111" s="22"/>
    </row>
    <row r="112" customFormat="false" ht="18" hidden="false" customHeight="true" outlineLevel="0" collapsed="false">
      <c r="A112" s="22"/>
      <c r="B112" s="35"/>
      <c r="C112" s="36"/>
      <c r="D112" s="36"/>
      <c r="E112" s="36"/>
      <c r="F112" s="36"/>
      <c r="G112" s="37"/>
      <c r="H112" s="38"/>
      <c r="I112" s="39"/>
      <c r="J112" s="40"/>
      <c r="K112" s="41" t="str">
        <f aca="false">IF(H112&lt;&gt;"", IFERROR(P112*M112, ""), "")</f>
        <v/>
      </c>
      <c r="L112" s="42" t="str">
        <f aca="false">IF(H112&lt;&gt;"", IFERROR((((N112 - 1) * H112 - (1 - H112) / (N112 - 1))/20)*100,""),"")</f>
        <v/>
      </c>
      <c r="M112" s="43" t="str">
        <f aca="false">IF(H112&lt;&gt;"", IFERROR(((N112 - 1) * H112 - (1 - H112) / (N112 - 1))/20,""),"")</f>
        <v/>
      </c>
      <c r="N112" s="44" t="str">
        <f aca="false">IF(ISBLANK(G112), "", IF(G112 &gt;= 0, (G112/100) + 1, 1/ABS(G112/100) + 1))</f>
        <v/>
      </c>
      <c r="O112" s="45" t="str">
        <f aca="false">IFERROR(SUM(I112*N112),"")</f>
        <v/>
      </c>
      <c r="P112" s="41" t="str">
        <f aca="false">IF(I112&lt;&gt;"",P111-I112+J112,"")</f>
        <v/>
      </c>
      <c r="Q112" s="42" t="str">
        <f aca="false">IF(J112="", "", IF(J112 &lt; I112, "Loss", IF(J112 = I112, "Push", "Win")))</f>
        <v/>
      </c>
      <c r="R112" s="22"/>
      <c r="S112" s="56"/>
      <c r="T112" s="57"/>
      <c r="U112" s="22"/>
    </row>
    <row r="113" customFormat="false" ht="18" hidden="false" customHeight="true" outlineLevel="0" collapsed="false">
      <c r="A113" s="22"/>
      <c r="B113" s="23"/>
      <c r="C113" s="24"/>
      <c r="D113" s="24"/>
      <c r="E113" s="24"/>
      <c r="F113" s="24"/>
      <c r="G113" s="25"/>
      <c r="H113" s="26"/>
      <c r="I113" s="27"/>
      <c r="J113" s="28"/>
      <c r="K113" s="29" t="str">
        <f aca="false">IF(H113&lt;&gt;"", IFERROR(P113*M113, ""), "")</f>
        <v/>
      </c>
      <c r="L113" s="30" t="str">
        <f aca="false">IF(H113&lt;&gt;"", IFERROR((((N113 - 1) * H113 - (1 - H113) / (N113 - 1))/20)*100,""),"")</f>
        <v/>
      </c>
      <c r="M113" s="31" t="str">
        <f aca="false">IF(H113&lt;&gt;"", IFERROR(((N113 - 1) * H113 - (1 - H113) / (N113 - 1))/20,""),"")</f>
        <v/>
      </c>
      <c r="N113" s="32" t="str">
        <f aca="false">IF(ISBLANK(G113), "", IF(G113 &gt;= 0, (G113/100) + 1, 1/ABS(G113/100) + 1))</f>
        <v/>
      </c>
      <c r="O113" s="33" t="str">
        <f aca="false">IFERROR(SUM(I113*N113),"")</f>
        <v/>
      </c>
      <c r="P113" s="29" t="str">
        <f aca="false">IF(I113&lt;&gt;"",P112-I113+J113,"")</f>
        <v/>
      </c>
      <c r="Q113" s="30" t="str">
        <f aca="false">IF(J113="", "", IF(J113 &lt; I113, "Loss", IF(J113 = I113, "Push", "Win")))</f>
        <v/>
      </c>
      <c r="R113" s="22"/>
      <c r="S113" s="56"/>
      <c r="T113" s="57"/>
      <c r="U113" s="22"/>
    </row>
    <row r="114" customFormat="false" ht="18" hidden="false" customHeight="true" outlineLevel="0" collapsed="false">
      <c r="A114" s="22"/>
      <c r="B114" s="35"/>
      <c r="C114" s="36"/>
      <c r="D114" s="36"/>
      <c r="E114" s="36"/>
      <c r="F114" s="36"/>
      <c r="G114" s="37"/>
      <c r="H114" s="38"/>
      <c r="I114" s="39"/>
      <c r="J114" s="40"/>
      <c r="K114" s="41" t="str">
        <f aca="false">IF(H114&lt;&gt;"", IFERROR(P114*M114, ""), "")</f>
        <v/>
      </c>
      <c r="L114" s="42" t="str">
        <f aca="false">IF(H114&lt;&gt;"", IFERROR((((N114 - 1) * H114 - (1 - H114) / (N114 - 1))/20)*100,""),"")</f>
        <v/>
      </c>
      <c r="M114" s="43" t="str">
        <f aca="false">IF(H114&lt;&gt;"", IFERROR(((N114 - 1) * H114 - (1 - H114) / (N114 - 1))/20,""),"")</f>
        <v/>
      </c>
      <c r="N114" s="44" t="str">
        <f aca="false">IF(ISBLANK(G114), "", IF(G114 &gt;= 0, (G114/100) + 1, 1/ABS(G114/100) + 1))</f>
        <v/>
      </c>
      <c r="O114" s="45" t="str">
        <f aca="false">IFERROR(SUM(I114*N114),"")</f>
        <v/>
      </c>
      <c r="P114" s="41" t="str">
        <f aca="false">IF(I114&lt;&gt;"",P113-I114+J114,"")</f>
        <v/>
      </c>
      <c r="Q114" s="42" t="str">
        <f aca="false">IF(J114="", "", IF(J114 &lt; I114, "Loss", IF(J114 = I114, "Push", "Win")))</f>
        <v/>
      </c>
      <c r="R114" s="22"/>
      <c r="S114" s="56"/>
      <c r="T114" s="57"/>
      <c r="U114" s="22"/>
    </row>
    <row r="115" customFormat="false" ht="18" hidden="false" customHeight="true" outlineLevel="0" collapsed="false">
      <c r="A115" s="22"/>
      <c r="B115" s="23"/>
      <c r="C115" s="24"/>
      <c r="D115" s="24"/>
      <c r="E115" s="24"/>
      <c r="F115" s="24"/>
      <c r="G115" s="25"/>
      <c r="H115" s="26"/>
      <c r="I115" s="27"/>
      <c r="J115" s="28"/>
      <c r="K115" s="29" t="str">
        <f aca="false">IF(H115&lt;&gt;"", IFERROR(P115*M115, ""), "")</f>
        <v/>
      </c>
      <c r="L115" s="30" t="str">
        <f aca="false">IF(H115&lt;&gt;"", IFERROR((((N115 - 1) * H115 - (1 - H115) / (N115 - 1))/20)*100,""),"")</f>
        <v/>
      </c>
      <c r="M115" s="31" t="str">
        <f aca="false">IF(H115&lt;&gt;"", IFERROR(((N115 - 1) * H115 - (1 - H115) / (N115 - 1))/20,""),"")</f>
        <v/>
      </c>
      <c r="N115" s="32" t="str">
        <f aca="false">IF(ISBLANK(G115), "", IF(G115 &gt;= 0, (G115/100) + 1, 1/ABS(G115/100) + 1))</f>
        <v/>
      </c>
      <c r="O115" s="33" t="str">
        <f aca="false">IFERROR(SUM(I115*N115),"")</f>
        <v/>
      </c>
      <c r="P115" s="29" t="str">
        <f aca="false">IF(I115&lt;&gt;"",P114-I115+J115,"")</f>
        <v/>
      </c>
      <c r="Q115" s="30" t="str">
        <f aca="false">IF(J115="", "", IF(J115 &lt; I115, "Loss", IF(J115 = I115, "Push", "Win")))</f>
        <v/>
      </c>
      <c r="R115" s="22"/>
      <c r="S115" s="56"/>
      <c r="T115" s="57"/>
      <c r="U115" s="22"/>
    </row>
    <row r="116" customFormat="false" ht="18" hidden="false" customHeight="true" outlineLevel="0" collapsed="false">
      <c r="A116" s="22"/>
      <c r="B116" s="35"/>
      <c r="C116" s="36"/>
      <c r="D116" s="36"/>
      <c r="E116" s="36"/>
      <c r="F116" s="36"/>
      <c r="G116" s="37"/>
      <c r="H116" s="38"/>
      <c r="I116" s="39"/>
      <c r="J116" s="40"/>
      <c r="K116" s="41" t="str">
        <f aca="false">IF(H116&lt;&gt;"", IFERROR(P116*M116, ""), "")</f>
        <v/>
      </c>
      <c r="L116" s="42" t="str">
        <f aca="false">IF(H116&lt;&gt;"", IFERROR((((N116 - 1) * H116 - (1 - H116) / (N116 - 1))/20)*100,""),"")</f>
        <v/>
      </c>
      <c r="M116" s="43" t="str">
        <f aca="false">IF(H116&lt;&gt;"", IFERROR(((N116 - 1) * H116 - (1 - H116) / (N116 - 1))/20,""),"")</f>
        <v/>
      </c>
      <c r="N116" s="44" t="str">
        <f aca="false">IF(ISBLANK(G116), "", IF(G116 &gt;= 0, (G116/100) + 1, 1/ABS(G116/100) + 1))</f>
        <v/>
      </c>
      <c r="O116" s="45" t="str">
        <f aca="false">IFERROR(SUM(I116*N116),"")</f>
        <v/>
      </c>
      <c r="P116" s="41" t="str">
        <f aca="false">IF(I116&lt;&gt;"",P115-I116+J116,"")</f>
        <v/>
      </c>
      <c r="Q116" s="42" t="str">
        <f aca="false">IF(J116="", "", IF(J116 &lt; I116, "Loss", IF(J116 = I116, "Push", "Win")))</f>
        <v/>
      </c>
      <c r="R116" s="22"/>
      <c r="S116" s="56"/>
      <c r="T116" s="57"/>
      <c r="U116" s="22"/>
    </row>
    <row r="117" customFormat="false" ht="18" hidden="false" customHeight="true" outlineLevel="0" collapsed="false">
      <c r="A117" s="22"/>
      <c r="B117" s="23"/>
      <c r="C117" s="24"/>
      <c r="D117" s="24"/>
      <c r="E117" s="24"/>
      <c r="F117" s="24"/>
      <c r="G117" s="25"/>
      <c r="H117" s="26"/>
      <c r="I117" s="27"/>
      <c r="J117" s="28"/>
      <c r="K117" s="29" t="str">
        <f aca="false">IF(H117&lt;&gt;"", IFERROR(P117*M117, ""), "")</f>
        <v/>
      </c>
      <c r="L117" s="30" t="str">
        <f aca="false">IF(H117&lt;&gt;"", IFERROR((((N117 - 1) * H117 - (1 - H117) / (N117 - 1))/20)*100,""),"")</f>
        <v/>
      </c>
      <c r="M117" s="31" t="str">
        <f aca="false">IF(H117&lt;&gt;"", IFERROR(((N117 - 1) * H117 - (1 - H117) / (N117 - 1))/20,""),"")</f>
        <v/>
      </c>
      <c r="N117" s="32" t="str">
        <f aca="false">IF(ISBLANK(G117), "", IF(G117 &gt;= 0, (G117/100) + 1, 1/ABS(G117/100) + 1))</f>
        <v/>
      </c>
      <c r="O117" s="33" t="str">
        <f aca="false">IFERROR(SUM(I117*N117),"")</f>
        <v/>
      </c>
      <c r="P117" s="29" t="str">
        <f aca="false">IF(I117&lt;&gt;"",P116-I117+J117,"")</f>
        <v/>
      </c>
      <c r="Q117" s="30" t="str">
        <f aca="false">IF(J117="", "", IF(J117 &lt; I117, "Loss", IF(J117 = I117, "Push", "Win")))</f>
        <v/>
      </c>
      <c r="R117" s="22"/>
      <c r="S117" s="56"/>
      <c r="T117" s="57"/>
      <c r="U117" s="22"/>
    </row>
    <row r="118" customFormat="false" ht="18" hidden="false" customHeight="true" outlineLevel="0" collapsed="false">
      <c r="A118" s="22"/>
      <c r="B118" s="35"/>
      <c r="C118" s="36"/>
      <c r="D118" s="36"/>
      <c r="E118" s="36"/>
      <c r="F118" s="36"/>
      <c r="G118" s="37"/>
      <c r="H118" s="38"/>
      <c r="I118" s="39"/>
      <c r="J118" s="40"/>
      <c r="K118" s="41" t="str">
        <f aca="false">IF(H118&lt;&gt;"", IFERROR(P118*M118, ""), "")</f>
        <v/>
      </c>
      <c r="L118" s="42" t="str">
        <f aca="false">IF(H118&lt;&gt;"", IFERROR((((N118 - 1) * H118 - (1 - H118) / (N118 - 1))/20)*100,""),"")</f>
        <v/>
      </c>
      <c r="M118" s="43" t="str">
        <f aca="false">IF(H118&lt;&gt;"", IFERROR(((N118 - 1) * H118 - (1 - H118) / (N118 - 1))/20,""),"")</f>
        <v/>
      </c>
      <c r="N118" s="44" t="str">
        <f aca="false">IF(ISBLANK(G118), "", IF(G118 &gt;= 0, (G118/100) + 1, 1/ABS(G118/100) + 1))</f>
        <v/>
      </c>
      <c r="O118" s="45" t="str">
        <f aca="false">IFERROR(SUM(I118*N118),"")</f>
        <v/>
      </c>
      <c r="P118" s="41" t="str">
        <f aca="false">IF(I118&lt;&gt;"",P117-I118+J118,"")</f>
        <v/>
      </c>
      <c r="Q118" s="42" t="str">
        <f aca="false">IF(J118="", "", IF(J118 &lt; I118, "Loss", IF(J118 = I118, "Push", "Win")))</f>
        <v/>
      </c>
      <c r="R118" s="22"/>
      <c r="S118" s="56"/>
      <c r="T118" s="57"/>
      <c r="U118" s="22"/>
    </row>
    <row r="119" customFormat="false" ht="18" hidden="false" customHeight="true" outlineLevel="0" collapsed="false">
      <c r="A119" s="22"/>
      <c r="B119" s="23"/>
      <c r="C119" s="24"/>
      <c r="D119" s="24"/>
      <c r="E119" s="24"/>
      <c r="F119" s="24"/>
      <c r="G119" s="25"/>
      <c r="H119" s="26"/>
      <c r="I119" s="27"/>
      <c r="J119" s="28"/>
      <c r="K119" s="29" t="str">
        <f aca="false">IF(H119&lt;&gt;"", IFERROR(P119*M119, ""), "")</f>
        <v/>
      </c>
      <c r="L119" s="30" t="str">
        <f aca="false">IF(H119&lt;&gt;"", IFERROR((((N119 - 1) * H119 - (1 - H119) / (N119 - 1))/20)*100,""),"")</f>
        <v/>
      </c>
      <c r="M119" s="31" t="str">
        <f aca="false">IF(H119&lt;&gt;"", IFERROR(((N119 - 1) * H119 - (1 - H119) / (N119 - 1))/20,""),"")</f>
        <v/>
      </c>
      <c r="N119" s="32" t="str">
        <f aca="false">IF(ISBLANK(G119), "", IF(G119 &gt;= 0, (G119/100) + 1, 1/ABS(G119/100) + 1))</f>
        <v/>
      </c>
      <c r="O119" s="33" t="str">
        <f aca="false">IFERROR(SUM(I119*N119),"")</f>
        <v/>
      </c>
      <c r="P119" s="29" t="str">
        <f aca="false">IF(I119&lt;&gt;"",P118-I119+J119,"")</f>
        <v/>
      </c>
      <c r="Q119" s="30" t="str">
        <f aca="false">IF(J119="", "", IF(J119 &lt; I119, "Loss", IF(J119 = I119, "Push", "Win")))</f>
        <v/>
      </c>
      <c r="R119" s="22"/>
      <c r="S119" s="56"/>
      <c r="T119" s="57"/>
      <c r="U119" s="22"/>
    </row>
    <row r="120" customFormat="false" ht="18" hidden="false" customHeight="true" outlineLevel="0" collapsed="false">
      <c r="A120" s="22"/>
      <c r="B120" s="35"/>
      <c r="C120" s="36"/>
      <c r="D120" s="36"/>
      <c r="E120" s="36"/>
      <c r="F120" s="36"/>
      <c r="G120" s="37"/>
      <c r="H120" s="38"/>
      <c r="I120" s="39"/>
      <c r="J120" s="40"/>
      <c r="K120" s="41" t="str">
        <f aca="false">IF(H120&lt;&gt;"", IFERROR(P120*M120, ""), "")</f>
        <v/>
      </c>
      <c r="L120" s="42" t="str">
        <f aca="false">IF(H120&lt;&gt;"", IFERROR((((N120 - 1) * H120 - (1 - H120) / (N120 - 1))/20)*100,""),"")</f>
        <v/>
      </c>
      <c r="M120" s="43" t="str">
        <f aca="false">IF(H120&lt;&gt;"", IFERROR(((N120 - 1) * H120 - (1 - H120) / (N120 - 1))/20,""),"")</f>
        <v/>
      </c>
      <c r="N120" s="44" t="str">
        <f aca="false">IF(ISBLANK(G120), "", IF(G120 &gt;= 0, (G120/100) + 1, 1/ABS(G120/100) + 1))</f>
        <v/>
      </c>
      <c r="O120" s="45" t="str">
        <f aca="false">IFERROR(SUM(I120*N120),"")</f>
        <v/>
      </c>
      <c r="P120" s="41" t="str">
        <f aca="false">IF(I120&lt;&gt;"",P119-I120+J120,"")</f>
        <v/>
      </c>
      <c r="Q120" s="42" t="str">
        <f aca="false">IF(J120="", "", IF(J120 &lt; I120, "Loss", IF(J120 = I120, "Push", "Win")))</f>
        <v/>
      </c>
      <c r="R120" s="22"/>
      <c r="S120" s="56"/>
      <c r="T120" s="57"/>
      <c r="U120" s="22"/>
    </row>
    <row r="121" customFormat="false" ht="18" hidden="false" customHeight="true" outlineLevel="0" collapsed="false">
      <c r="A121" s="22"/>
      <c r="B121" s="23"/>
      <c r="C121" s="24"/>
      <c r="D121" s="24"/>
      <c r="E121" s="24"/>
      <c r="F121" s="24"/>
      <c r="G121" s="25"/>
      <c r="H121" s="26"/>
      <c r="I121" s="27"/>
      <c r="J121" s="28"/>
      <c r="K121" s="29" t="str">
        <f aca="false">IF(H121&lt;&gt;"", IFERROR(P121*M121, ""), "")</f>
        <v/>
      </c>
      <c r="L121" s="30" t="str">
        <f aca="false">IF(H121&lt;&gt;"", IFERROR((((N121 - 1) * H121 - (1 - H121) / (N121 - 1))/20)*100,""),"")</f>
        <v/>
      </c>
      <c r="M121" s="31" t="str">
        <f aca="false">IF(H121&lt;&gt;"", IFERROR(((N121 - 1) * H121 - (1 - H121) / (N121 - 1))/20,""),"")</f>
        <v/>
      </c>
      <c r="N121" s="32" t="str">
        <f aca="false">IF(ISBLANK(G121), "", IF(G121 &gt;= 0, (G121/100) + 1, 1/ABS(G121/100) + 1))</f>
        <v/>
      </c>
      <c r="O121" s="33" t="str">
        <f aca="false">IFERROR(SUM(I121*N121),"")</f>
        <v/>
      </c>
      <c r="P121" s="29" t="str">
        <f aca="false">IF(I121&lt;&gt;"",P120-I121+J121,"")</f>
        <v/>
      </c>
      <c r="Q121" s="30" t="str">
        <f aca="false">IF(J121="", "", IF(J121 &lt; I121, "Loss", IF(J121 = I121, "Push", "Win")))</f>
        <v/>
      </c>
      <c r="R121" s="22"/>
      <c r="S121" s="56"/>
      <c r="T121" s="57"/>
      <c r="U121" s="22"/>
    </row>
    <row r="122" customFormat="false" ht="18" hidden="false" customHeight="true" outlineLevel="0" collapsed="false">
      <c r="A122" s="22"/>
      <c r="B122" s="35"/>
      <c r="C122" s="36"/>
      <c r="D122" s="36"/>
      <c r="E122" s="36"/>
      <c r="F122" s="36"/>
      <c r="G122" s="37"/>
      <c r="H122" s="38"/>
      <c r="I122" s="39"/>
      <c r="J122" s="40"/>
      <c r="K122" s="41" t="str">
        <f aca="false">IF(H122&lt;&gt;"", IFERROR(P122*M122, ""), "")</f>
        <v/>
      </c>
      <c r="L122" s="42" t="str">
        <f aca="false">IF(H122&lt;&gt;"", IFERROR((((N122 - 1) * H122 - (1 - H122) / (N122 - 1))/20)*100,""),"")</f>
        <v/>
      </c>
      <c r="M122" s="43" t="str">
        <f aca="false">IF(H122&lt;&gt;"", IFERROR(((N122 - 1) * H122 - (1 - H122) / (N122 - 1))/20,""),"")</f>
        <v/>
      </c>
      <c r="N122" s="44" t="str">
        <f aca="false">IF(ISBLANK(G122), "", IF(G122 &gt;= 0, (G122/100) + 1, 1/ABS(G122/100) + 1))</f>
        <v/>
      </c>
      <c r="O122" s="45" t="str">
        <f aca="false">IFERROR(SUM(I122*N122),"")</f>
        <v/>
      </c>
      <c r="P122" s="41" t="str">
        <f aca="false">IF(I122&lt;&gt;"",P121-I122+J122,"")</f>
        <v/>
      </c>
      <c r="Q122" s="42" t="str">
        <f aca="false">IF(J122="", "", IF(J122 &lt; I122, "Loss", IF(J122 = I122, "Push", "Win")))</f>
        <v/>
      </c>
      <c r="R122" s="22"/>
      <c r="S122" s="56"/>
      <c r="T122" s="57"/>
      <c r="U122" s="22"/>
    </row>
    <row r="123" customFormat="false" ht="18" hidden="false" customHeight="true" outlineLevel="0" collapsed="false">
      <c r="A123" s="22"/>
      <c r="B123" s="23"/>
      <c r="C123" s="24"/>
      <c r="D123" s="24"/>
      <c r="E123" s="24"/>
      <c r="F123" s="24"/>
      <c r="G123" s="25"/>
      <c r="H123" s="26"/>
      <c r="I123" s="27"/>
      <c r="J123" s="28"/>
      <c r="K123" s="29" t="str">
        <f aca="false">IF(H123&lt;&gt;"", IFERROR(P123*M123, ""), "")</f>
        <v/>
      </c>
      <c r="L123" s="30" t="str">
        <f aca="false">IF(H123&lt;&gt;"", IFERROR((((N123 - 1) * H123 - (1 - H123) / (N123 - 1))/20)*100,""),"")</f>
        <v/>
      </c>
      <c r="M123" s="31" t="str">
        <f aca="false">IF(H123&lt;&gt;"", IFERROR(((N123 - 1) * H123 - (1 - H123) / (N123 - 1))/20,""),"")</f>
        <v/>
      </c>
      <c r="N123" s="32" t="str">
        <f aca="false">IF(ISBLANK(G123), "", IF(G123 &gt;= 0, (G123/100) + 1, 1/ABS(G123/100) + 1))</f>
        <v/>
      </c>
      <c r="O123" s="33" t="str">
        <f aca="false">IFERROR(SUM(I123*N123),"")</f>
        <v/>
      </c>
      <c r="P123" s="29" t="str">
        <f aca="false">IF(I123&lt;&gt;"",P122-I123+J123,"")</f>
        <v/>
      </c>
      <c r="Q123" s="30" t="str">
        <f aca="false">IF(J123="", "", IF(J123 &lt; I123, "Loss", IF(J123 = I123, "Push", "Win")))</f>
        <v/>
      </c>
      <c r="R123" s="22"/>
      <c r="S123" s="56"/>
      <c r="T123" s="57"/>
      <c r="U123" s="22"/>
    </row>
    <row r="124" customFormat="false" ht="18" hidden="false" customHeight="true" outlineLevel="0" collapsed="false">
      <c r="A124" s="22"/>
      <c r="B124" s="35"/>
      <c r="C124" s="36"/>
      <c r="D124" s="36"/>
      <c r="E124" s="36"/>
      <c r="F124" s="36"/>
      <c r="G124" s="37"/>
      <c r="H124" s="38"/>
      <c r="I124" s="39"/>
      <c r="J124" s="40"/>
      <c r="K124" s="41" t="str">
        <f aca="false">IF(H124&lt;&gt;"", IFERROR(P124*M124, ""), "")</f>
        <v/>
      </c>
      <c r="L124" s="42" t="str">
        <f aca="false">IF(H124&lt;&gt;"", IFERROR((((N124 - 1) * H124 - (1 - H124) / (N124 - 1))/20)*100,""),"")</f>
        <v/>
      </c>
      <c r="M124" s="43" t="str">
        <f aca="false">IF(H124&lt;&gt;"", IFERROR(((N124 - 1) * H124 - (1 - H124) / (N124 - 1))/20,""),"")</f>
        <v/>
      </c>
      <c r="N124" s="44" t="str">
        <f aca="false">IF(ISBLANK(G124), "", IF(G124 &gt;= 0, (G124/100) + 1, 1/ABS(G124/100) + 1))</f>
        <v/>
      </c>
      <c r="O124" s="45" t="str">
        <f aca="false">IFERROR(SUM(I124*N124),"")</f>
        <v/>
      </c>
      <c r="P124" s="41" t="str">
        <f aca="false">IF(I124&lt;&gt;"",P123-I124+J124,"")</f>
        <v/>
      </c>
      <c r="Q124" s="42" t="str">
        <f aca="false">IF(J124="", "", IF(J124 &lt; I124, "Loss", IF(J124 = I124, "Push", "Win")))</f>
        <v/>
      </c>
      <c r="R124" s="22"/>
      <c r="S124" s="56"/>
      <c r="T124" s="57"/>
      <c r="U124" s="22"/>
    </row>
    <row r="125" customFormat="false" ht="18" hidden="false" customHeight="true" outlineLevel="0" collapsed="false">
      <c r="A125" s="22"/>
      <c r="B125" s="23"/>
      <c r="C125" s="24"/>
      <c r="D125" s="24"/>
      <c r="E125" s="24"/>
      <c r="F125" s="24"/>
      <c r="G125" s="25"/>
      <c r="H125" s="26"/>
      <c r="I125" s="27"/>
      <c r="J125" s="28"/>
      <c r="K125" s="29" t="str">
        <f aca="false">IF(H125&lt;&gt;"", IFERROR(P125*M125, ""), "")</f>
        <v/>
      </c>
      <c r="L125" s="30" t="str">
        <f aca="false">IF(H125&lt;&gt;"", IFERROR((((N125 - 1) * H125 - (1 - H125) / (N125 - 1))/20)*100,""),"")</f>
        <v/>
      </c>
      <c r="M125" s="31" t="str">
        <f aca="false">IF(H125&lt;&gt;"", IFERROR(((N125 - 1) * H125 - (1 - H125) / (N125 - 1))/20,""),"")</f>
        <v/>
      </c>
      <c r="N125" s="32" t="str">
        <f aca="false">IF(ISBLANK(G125), "", IF(G125 &gt;= 0, (G125/100) + 1, 1/ABS(G125/100) + 1))</f>
        <v/>
      </c>
      <c r="O125" s="33" t="str">
        <f aca="false">IFERROR(SUM(I125*N125),"")</f>
        <v/>
      </c>
      <c r="P125" s="29" t="str">
        <f aca="false">IF(I125&lt;&gt;"",P124-I125+J125,"")</f>
        <v/>
      </c>
      <c r="Q125" s="30" t="str">
        <f aca="false">IF(J125="", "", IF(J125 &lt; I125, "Loss", IF(J125 = I125, "Push", "Win")))</f>
        <v/>
      </c>
      <c r="R125" s="22"/>
      <c r="S125" s="56"/>
      <c r="T125" s="57"/>
      <c r="U125" s="22"/>
    </row>
    <row r="126" customFormat="false" ht="18" hidden="false" customHeight="true" outlineLevel="0" collapsed="false">
      <c r="A126" s="22"/>
      <c r="B126" s="35"/>
      <c r="C126" s="36"/>
      <c r="D126" s="36"/>
      <c r="E126" s="36"/>
      <c r="F126" s="36"/>
      <c r="G126" s="37"/>
      <c r="H126" s="38"/>
      <c r="I126" s="39"/>
      <c r="J126" s="40"/>
      <c r="K126" s="41" t="str">
        <f aca="false">IF(H126&lt;&gt;"", IFERROR(P126*M126, ""), "")</f>
        <v/>
      </c>
      <c r="L126" s="42" t="str">
        <f aca="false">IF(H126&lt;&gt;"", IFERROR((((N126 - 1) * H126 - (1 - H126) / (N126 - 1))/20)*100,""),"")</f>
        <v/>
      </c>
      <c r="M126" s="43" t="str">
        <f aca="false">IF(H126&lt;&gt;"", IFERROR(((N126 - 1) * H126 - (1 - H126) / (N126 - 1))/20,""),"")</f>
        <v/>
      </c>
      <c r="N126" s="44" t="str">
        <f aca="false">IF(ISBLANK(G126), "", IF(G126 &gt;= 0, (G126/100) + 1, 1/ABS(G126/100) + 1))</f>
        <v/>
      </c>
      <c r="O126" s="45" t="str">
        <f aca="false">IFERROR(SUM(I126*N126),"")</f>
        <v/>
      </c>
      <c r="P126" s="41" t="str">
        <f aca="false">IF(I126&lt;&gt;"",P125-I126+J126,"")</f>
        <v/>
      </c>
      <c r="Q126" s="42" t="str">
        <f aca="false">IF(J126="", "", IF(J126 &lt; I126, "Loss", IF(J126 = I126, "Push", "Win")))</f>
        <v/>
      </c>
      <c r="R126" s="22"/>
      <c r="S126" s="56"/>
      <c r="T126" s="57"/>
      <c r="U126" s="22"/>
    </row>
    <row r="127" customFormat="false" ht="18" hidden="false" customHeight="true" outlineLevel="0" collapsed="false">
      <c r="A127" s="22"/>
      <c r="B127" s="23"/>
      <c r="C127" s="24"/>
      <c r="D127" s="24"/>
      <c r="E127" s="24"/>
      <c r="F127" s="24"/>
      <c r="G127" s="25"/>
      <c r="H127" s="26"/>
      <c r="I127" s="27"/>
      <c r="J127" s="28"/>
      <c r="K127" s="29" t="str">
        <f aca="false">IF(H127&lt;&gt;"", IFERROR(P127*M127, ""), "")</f>
        <v/>
      </c>
      <c r="L127" s="30" t="str">
        <f aca="false">IF(H127&lt;&gt;"", IFERROR((((N127 - 1) * H127 - (1 - H127) / (N127 - 1))/20)*100,""),"")</f>
        <v/>
      </c>
      <c r="M127" s="31" t="str">
        <f aca="false">IF(H127&lt;&gt;"", IFERROR(((N127 - 1) * H127 - (1 - H127) / (N127 - 1))/20,""),"")</f>
        <v/>
      </c>
      <c r="N127" s="32" t="str">
        <f aca="false">IF(ISBLANK(G127), "", IF(G127 &gt;= 0, (G127/100) + 1, 1/ABS(G127/100) + 1))</f>
        <v/>
      </c>
      <c r="O127" s="33" t="str">
        <f aca="false">IFERROR(SUM(I127*N127),"")</f>
        <v/>
      </c>
      <c r="P127" s="29" t="str">
        <f aca="false">IF(I127&lt;&gt;"",P126-I127+J127,"")</f>
        <v/>
      </c>
      <c r="Q127" s="30" t="str">
        <f aca="false">IF(J127="", "", IF(J127 &lt; I127, "Loss", IF(J127 = I127, "Push", "Win")))</f>
        <v/>
      </c>
      <c r="R127" s="22"/>
      <c r="S127" s="56"/>
      <c r="T127" s="57"/>
      <c r="U127" s="22"/>
    </row>
    <row r="128" customFormat="false" ht="18" hidden="false" customHeight="true" outlineLevel="0" collapsed="false">
      <c r="A128" s="22"/>
      <c r="B128" s="35"/>
      <c r="C128" s="36"/>
      <c r="D128" s="36"/>
      <c r="E128" s="36"/>
      <c r="F128" s="36"/>
      <c r="G128" s="37"/>
      <c r="H128" s="38"/>
      <c r="I128" s="39"/>
      <c r="J128" s="40"/>
      <c r="K128" s="41" t="str">
        <f aca="false">IF(H128&lt;&gt;"", IFERROR(P128*M128, ""), "")</f>
        <v/>
      </c>
      <c r="L128" s="42" t="str">
        <f aca="false">IF(H128&lt;&gt;"", IFERROR((((N128 - 1) * H128 - (1 - H128) / (N128 - 1))/20)*100,""),"")</f>
        <v/>
      </c>
      <c r="M128" s="43" t="str">
        <f aca="false">IF(H128&lt;&gt;"", IFERROR(((N128 - 1) * H128 - (1 - H128) / (N128 - 1))/20,""),"")</f>
        <v/>
      </c>
      <c r="N128" s="44" t="str">
        <f aca="false">IF(ISBLANK(G128), "", IF(G128 &gt;= 0, (G128/100) + 1, 1/ABS(G128/100) + 1))</f>
        <v/>
      </c>
      <c r="O128" s="45" t="str">
        <f aca="false">IFERROR(SUM(I128*N128),"")</f>
        <v/>
      </c>
      <c r="P128" s="41" t="str">
        <f aca="false">IF(I128&lt;&gt;"",P127-I128+J128,"")</f>
        <v/>
      </c>
      <c r="Q128" s="42" t="str">
        <f aca="false">IF(J128="", "", IF(J128 &lt; I128, "Loss", IF(J128 = I128, "Push", "Win")))</f>
        <v/>
      </c>
      <c r="R128" s="22"/>
      <c r="S128" s="56"/>
      <c r="T128" s="57"/>
      <c r="U128" s="22"/>
    </row>
    <row r="129" customFormat="false" ht="18" hidden="false" customHeight="true" outlineLevel="0" collapsed="false">
      <c r="A129" s="22"/>
      <c r="B129" s="23"/>
      <c r="C129" s="24"/>
      <c r="D129" s="24"/>
      <c r="E129" s="24"/>
      <c r="F129" s="24"/>
      <c r="G129" s="25"/>
      <c r="H129" s="26"/>
      <c r="I129" s="27"/>
      <c r="J129" s="28"/>
      <c r="K129" s="29" t="str">
        <f aca="false">IF(H129&lt;&gt;"", IFERROR(P129*M129, ""), "")</f>
        <v/>
      </c>
      <c r="L129" s="30" t="str">
        <f aca="false">IF(H129&lt;&gt;"", IFERROR((((N129 - 1) * H129 - (1 - H129) / (N129 - 1))/20)*100,""),"")</f>
        <v/>
      </c>
      <c r="M129" s="31" t="str">
        <f aca="false">IF(H129&lt;&gt;"", IFERROR(((N129 - 1) * H129 - (1 - H129) / (N129 - 1))/20,""),"")</f>
        <v/>
      </c>
      <c r="N129" s="32" t="str">
        <f aca="false">IF(ISBLANK(G129), "", IF(G129 &gt;= 0, (G129/100) + 1, 1/ABS(G129/100) + 1))</f>
        <v/>
      </c>
      <c r="O129" s="33" t="str">
        <f aca="false">IFERROR(SUM(I129*N129),"")</f>
        <v/>
      </c>
      <c r="P129" s="29" t="str">
        <f aca="false">IF(I129&lt;&gt;"",P128-I129+J129,"")</f>
        <v/>
      </c>
      <c r="Q129" s="30" t="str">
        <f aca="false">IF(J129="", "", IF(J129 &lt; I129, "Loss", IF(J129 = I129, "Push", "Win")))</f>
        <v/>
      </c>
      <c r="R129" s="22"/>
      <c r="S129" s="56"/>
      <c r="T129" s="57"/>
      <c r="U129" s="22"/>
    </row>
    <row r="130" customFormat="false" ht="18" hidden="false" customHeight="true" outlineLevel="0" collapsed="false">
      <c r="A130" s="22"/>
      <c r="B130" s="35"/>
      <c r="C130" s="36"/>
      <c r="D130" s="36"/>
      <c r="E130" s="36"/>
      <c r="F130" s="36"/>
      <c r="G130" s="37"/>
      <c r="H130" s="38"/>
      <c r="I130" s="39"/>
      <c r="J130" s="40"/>
      <c r="K130" s="41" t="str">
        <f aca="false">IF(H130&lt;&gt;"", IFERROR(P130*M130, ""), "")</f>
        <v/>
      </c>
      <c r="L130" s="42" t="str">
        <f aca="false">IF(H130&lt;&gt;"", IFERROR((((N130 - 1) * H130 - (1 - H130) / (N130 - 1))/20)*100,""),"")</f>
        <v/>
      </c>
      <c r="M130" s="43" t="str">
        <f aca="false">IF(H130&lt;&gt;"", IFERROR(((N130 - 1) * H130 - (1 - H130) / (N130 - 1))/20,""),"")</f>
        <v/>
      </c>
      <c r="N130" s="44" t="str">
        <f aca="false">IF(ISBLANK(G130), "", IF(G130 &gt;= 0, (G130/100) + 1, 1/ABS(G130/100) + 1))</f>
        <v/>
      </c>
      <c r="O130" s="45" t="str">
        <f aca="false">IFERROR(SUM(I130*N130),"")</f>
        <v/>
      </c>
      <c r="P130" s="41" t="str">
        <f aca="false">IF(I130&lt;&gt;"",P129-I130+J130,"")</f>
        <v/>
      </c>
      <c r="Q130" s="42" t="str">
        <f aca="false">IF(J130="", "", IF(J130 &lt; I130, "Loss", IF(J130 = I130, "Push", "Win")))</f>
        <v/>
      </c>
      <c r="R130" s="22"/>
      <c r="S130" s="56"/>
      <c r="T130" s="57"/>
      <c r="U130" s="22"/>
    </row>
    <row r="131" customFormat="false" ht="18" hidden="false" customHeight="true" outlineLevel="0" collapsed="false">
      <c r="A131" s="22"/>
      <c r="B131" s="23"/>
      <c r="C131" s="24"/>
      <c r="D131" s="24"/>
      <c r="E131" s="24"/>
      <c r="F131" s="24"/>
      <c r="G131" s="25"/>
      <c r="H131" s="26"/>
      <c r="I131" s="27"/>
      <c r="J131" s="28"/>
      <c r="K131" s="29" t="str">
        <f aca="false">IF(H131&lt;&gt;"", IFERROR(P131*M131, ""), "")</f>
        <v/>
      </c>
      <c r="L131" s="30" t="str">
        <f aca="false">IF(H131&lt;&gt;"", IFERROR((((N131 - 1) * H131 - (1 - H131) / (N131 - 1))/20)*100,""),"")</f>
        <v/>
      </c>
      <c r="M131" s="31" t="str">
        <f aca="false">IF(H131&lt;&gt;"", IFERROR(((N131 - 1) * H131 - (1 - H131) / (N131 - 1))/20,""),"")</f>
        <v/>
      </c>
      <c r="N131" s="32" t="str">
        <f aca="false">IF(ISBLANK(G131), "", IF(G131 &gt;= 0, (G131/100) + 1, 1/ABS(G131/100) + 1))</f>
        <v/>
      </c>
      <c r="O131" s="33" t="str">
        <f aca="false">IFERROR(SUM(I131*N131),"")</f>
        <v/>
      </c>
      <c r="P131" s="29" t="str">
        <f aca="false">IF(I131&lt;&gt;"",P130-I131+J131,"")</f>
        <v/>
      </c>
      <c r="Q131" s="30" t="str">
        <f aca="false">IF(J131="", "", IF(J131 &lt; I131, "Loss", IF(J131 = I131, "Push", "Win")))</f>
        <v/>
      </c>
      <c r="R131" s="22"/>
      <c r="S131" s="56"/>
      <c r="T131" s="57"/>
      <c r="U131" s="22"/>
    </row>
    <row r="132" customFormat="false" ht="18" hidden="false" customHeight="true" outlineLevel="0" collapsed="false">
      <c r="A132" s="22"/>
      <c r="B132" s="35"/>
      <c r="C132" s="36"/>
      <c r="D132" s="36"/>
      <c r="E132" s="36"/>
      <c r="F132" s="36"/>
      <c r="G132" s="37"/>
      <c r="H132" s="38"/>
      <c r="I132" s="39"/>
      <c r="J132" s="40"/>
      <c r="K132" s="41" t="str">
        <f aca="false">IF(H132&lt;&gt;"", IFERROR(P132*M132, ""), "")</f>
        <v/>
      </c>
      <c r="L132" s="42" t="str">
        <f aca="false">IF(H132&lt;&gt;"", IFERROR((((N132 - 1) * H132 - (1 - H132) / (N132 - 1))/20)*100,""),"")</f>
        <v/>
      </c>
      <c r="M132" s="43" t="str">
        <f aca="false">IF(H132&lt;&gt;"", IFERROR(((N132 - 1) * H132 - (1 - H132) / (N132 - 1))/20,""),"")</f>
        <v/>
      </c>
      <c r="N132" s="44" t="str">
        <f aca="false">IF(ISBLANK(G132), "", IF(G132 &gt;= 0, (G132/100) + 1, 1/ABS(G132/100) + 1))</f>
        <v/>
      </c>
      <c r="O132" s="45" t="str">
        <f aca="false">IFERROR(SUM(I132*N132),"")</f>
        <v/>
      </c>
      <c r="P132" s="41" t="str">
        <f aca="false">IF(I132&lt;&gt;"",P131-I132+J132,"")</f>
        <v/>
      </c>
      <c r="Q132" s="42" t="str">
        <f aca="false">IF(J132="", "", IF(J132 &lt; I132, "Loss", IF(J132 = I132, "Push", "Win")))</f>
        <v/>
      </c>
      <c r="R132" s="22"/>
      <c r="S132" s="56"/>
      <c r="T132" s="57"/>
      <c r="U132" s="22"/>
    </row>
    <row r="133" customFormat="false" ht="18" hidden="false" customHeight="true" outlineLevel="0" collapsed="false">
      <c r="A133" s="22"/>
      <c r="B133" s="23"/>
      <c r="C133" s="24"/>
      <c r="D133" s="24"/>
      <c r="E133" s="24"/>
      <c r="F133" s="24"/>
      <c r="G133" s="25"/>
      <c r="H133" s="26"/>
      <c r="I133" s="27"/>
      <c r="J133" s="28"/>
      <c r="K133" s="29" t="str">
        <f aca="false">IF(H133&lt;&gt;"", IFERROR(P133*M133, ""), "")</f>
        <v/>
      </c>
      <c r="L133" s="30" t="str">
        <f aca="false">IF(H133&lt;&gt;"", IFERROR((((N133 - 1) * H133 - (1 - H133) / (N133 - 1))/20)*100,""),"")</f>
        <v/>
      </c>
      <c r="M133" s="31" t="str">
        <f aca="false">IF(H133&lt;&gt;"", IFERROR(((N133 - 1) * H133 - (1 - H133) / (N133 - 1))/20,""),"")</f>
        <v/>
      </c>
      <c r="N133" s="32" t="str">
        <f aca="false">IF(ISBLANK(G133), "", IF(G133 &gt;= 0, (G133/100) + 1, 1/ABS(G133/100) + 1))</f>
        <v/>
      </c>
      <c r="O133" s="33" t="str">
        <f aca="false">IFERROR(SUM(I133*N133),"")</f>
        <v/>
      </c>
      <c r="P133" s="29" t="str">
        <f aca="false">IF(I133&lt;&gt;"",P132-I133+J133,"")</f>
        <v/>
      </c>
      <c r="Q133" s="30" t="str">
        <f aca="false">IF(J133="", "", IF(J133 &lt; I133, "Loss", IF(J133 = I133, "Push", "Win")))</f>
        <v/>
      </c>
      <c r="R133" s="22"/>
      <c r="S133" s="56"/>
      <c r="T133" s="57"/>
      <c r="U133" s="22"/>
    </row>
    <row r="134" customFormat="false" ht="18" hidden="false" customHeight="true" outlineLevel="0" collapsed="false">
      <c r="A134" s="22"/>
      <c r="B134" s="35"/>
      <c r="C134" s="36"/>
      <c r="D134" s="36"/>
      <c r="E134" s="36"/>
      <c r="F134" s="36"/>
      <c r="G134" s="37"/>
      <c r="H134" s="38"/>
      <c r="I134" s="39"/>
      <c r="J134" s="40"/>
      <c r="K134" s="41" t="str">
        <f aca="false">IF(H134&lt;&gt;"", IFERROR(P134*M134, ""), "")</f>
        <v/>
      </c>
      <c r="L134" s="42" t="str">
        <f aca="false">IF(H134&lt;&gt;"", IFERROR((((N134 - 1) * H134 - (1 - H134) / (N134 - 1))/20)*100,""),"")</f>
        <v/>
      </c>
      <c r="M134" s="43" t="str">
        <f aca="false">IF(H134&lt;&gt;"", IFERROR(((N134 - 1) * H134 - (1 - H134) / (N134 - 1))/20,""),"")</f>
        <v/>
      </c>
      <c r="N134" s="44" t="str">
        <f aca="false">IF(ISBLANK(G134), "", IF(G134 &gt;= 0, (G134/100) + 1, 1/ABS(G134/100) + 1))</f>
        <v/>
      </c>
      <c r="O134" s="45" t="str">
        <f aca="false">IFERROR(SUM(I134*N134),"")</f>
        <v/>
      </c>
      <c r="P134" s="41" t="str">
        <f aca="false">IF(I134&lt;&gt;"",P133-I134+J134,"")</f>
        <v/>
      </c>
      <c r="Q134" s="42" t="str">
        <f aca="false">IF(J134="", "", IF(J134 &lt; I134, "Loss", IF(J134 = I134, "Push", "Win")))</f>
        <v/>
      </c>
      <c r="R134" s="22"/>
      <c r="S134" s="56"/>
      <c r="T134" s="57"/>
      <c r="U134" s="22"/>
    </row>
    <row r="135" customFormat="false" ht="18" hidden="false" customHeight="true" outlineLevel="0" collapsed="false">
      <c r="A135" s="22"/>
      <c r="B135" s="23"/>
      <c r="C135" s="24"/>
      <c r="D135" s="24"/>
      <c r="E135" s="24"/>
      <c r="F135" s="24"/>
      <c r="G135" s="25"/>
      <c r="H135" s="26"/>
      <c r="I135" s="27"/>
      <c r="J135" s="28"/>
      <c r="K135" s="29" t="str">
        <f aca="false">IF(H135&lt;&gt;"", IFERROR(P135*M135, ""), "")</f>
        <v/>
      </c>
      <c r="L135" s="30" t="str">
        <f aca="false">IF(H135&lt;&gt;"", IFERROR((((N135 - 1) * H135 - (1 - H135) / (N135 - 1))/20)*100,""),"")</f>
        <v/>
      </c>
      <c r="M135" s="31" t="str">
        <f aca="false">IF(H135&lt;&gt;"", IFERROR(((N135 - 1) * H135 - (1 - H135) / (N135 - 1))/20,""),"")</f>
        <v/>
      </c>
      <c r="N135" s="32" t="str">
        <f aca="false">IF(ISBLANK(G135), "", IF(G135 &gt;= 0, (G135/100) + 1, 1/ABS(G135/100) + 1))</f>
        <v/>
      </c>
      <c r="O135" s="33" t="str">
        <f aca="false">IFERROR(SUM(I135*N135),"")</f>
        <v/>
      </c>
      <c r="P135" s="29" t="str">
        <f aca="false">IF(I135&lt;&gt;"",P134-I135+J135,"")</f>
        <v/>
      </c>
      <c r="Q135" s="30" t="str">
        <f aca="false">IF(J135="", "", IF(J135 &lt; I135, "Loss", IF(J135 = I135, "Push", "Win")))</f>
        <v/>
      </c>
      <c r="R135" s="22"/>
      <c r="S135" s="56"/>
      <c r="T135" s="57"/>
      <c r="U135" s="22"/>
    </row>
    <row r="136" customFormat="false" ht="18" hidden="false" customHeight="true" outlineLevel="0" collapsed="false">
      <c r="A136" s="22"/>
      <c r="B136" s="35"/>
      <c r="C136" s="36"/>
      <c r="D136" s="36"/>
      <c r="E136" s="36"/>
      <c r="F136" s="36"/>
      <c r="G136" s="37"/>
      <c r="H136" s="38"/>
      <c r="I136" s="39"/>
      <c r="J136" s="40"/>
      <c r="K136" s="41" t="str">
        <f aca="false">IF(H136&lt;&gt;"", IFERROR(P136*M136, ""), "")</f>
        <v/>
      </c>
      <c r="L136" s="42" t="str">
        <f aca="false">IF(H136&lt;&gt;"", IFERROR((((N136 - 1) * H136 - (1 - H136) / (N136 - 1))/20)*100,""),"")</f>
        <v/>
      </c>
      <c r="M136" s="43" t="str">
        <f aca="false">IF(H136&lt;&gt;"", IFERROR(((N136 - 1) * H136 - (1 - H136) / (N136 - 1))/20,""),"")</f>
        <v/>
      </c>
      <c r="N136" s="44" t="str">
        <f aca="false">IF(ISBLANK(G136), "", IF(G136 &gt;= 0, (G136/100) + 1, 1/ABS(G136/100) + 1))</f>
        <v/>
      </c>
      <c r="O136" s="45" t="str">
        <f aca="false">IFERROR(SUM(I136*N136),"")</f>
        <v/>
      </c>
      <c r="P136" s="41" t="str">
        <f aca="false">IF(I136&lt;&gt;"",P135-I136+J136,"")</f>
        <v/>
      </c>
      <c r="Q136" s="42" t="str">
        <f aca="false">IF(J136="", "", IF(J136 &lt; I136, "Loss", IF(J136 = I136, "Push", "Win")))</f>
        <v/>
      </c>
      <c r="R136" s="22"/>
      <c r="S136" s="56"/>
      <c r="T136" s="57"/>
      <c r="U136" s="22"/>
    </row>
    <row r="137" customFormat="false" ht="18" hidden="false" customHeight="true" outlineLevel="0" collapsed="false">
      <c r="A137" s="22"/>
      <c r="B137" s="23"/>
      <c r="C137" s="24"/>
      <c r="D137" s="24"/>
      <c r="E137" s="24"/>
      <c r="F137" s="24"/>
      <c r="G137" s="25"/>
      <c r="H137" s="26"/>
      <c r="I137" s="27"/>
      <c r="J137" s="28"/>
      <c r="K137" s="29" t="str">
        <f aca="false">IF(H137&lt;&gt;"", IFERROR(P137*M137, ""), "")</f>
        <v/>
      </c>
      <c r="L137" s="30" t="str">
        <f aca="false">IF(H137&lt;&gt;"", IFERROR((((N137 - 1) * H137 - (1 - H137) / (N137 - 1))/20)*100,""),"")</f>
        <v/>
      </c>
      <c r="M137" s="31" t="str">
        <f aca="false">IF(H137&lt;&gt;"", IFERROR(((N137 - 1) * H137 - (1 - H137) / (N137 - 1))/20,""),"")</f>
        <v/>
      </c>
      <c r="N137" s="32" t="str">
        <f aca="false">IF(ISBLANK(G137), "", IF(G137 &gt;= 0, (G137/100) + 1, 1/ABS(G137/100) + 1))</f>
        <v/>
      </c>
      <c r="O137" s="33" t="str">
        <f aca="false">IFERROR(SUM(I137*N137),"")</f>
        <v/>
      </c>
      <c r="P137" s="29" t="str">
        <f aca="false">IF(I137&lt;&gt;"",P136-I137+J137,"")</f>
        <v/>
      </c>
      <c r="Q137" s="30" t="str">
        <f aca="false">IF(J137="", "", IF(J137 &lt; I137, "Loss", IF(J137 = I137, "Push", "Win")))</f>
        <v/>
      </c>
      <c r="R137" s="22"/>
      <c r="S137" s="56"/>
      <c r="T137" s="57"/>
      <c r="U137" s="22"/>
    </row>
    <row r="138" customFormat="false" ht="18" hidden="false" customHeight="true" outlineLevel="0" collapsed="false">
      <c r="A138" s="22"/>
      <c r="B138" s="35"/>
      <c r="C138" s="36"/>
      <c r="D138" s="36"/>
      <c r="E138" s="36"/>
      <c r="F138" s="36"/>
      <c r="G138" s="37"/>
      <c r="H138" s="38"/>
      <c r="I138" s="39"/>
      <c r="J138" s="40"/>
      <c r="K138" s="41" t="str">
        <f aca="false">IF(H138&lt;&gt;"", IFERROR(P138*M138, ""), "")</f>
        <v/>
      </c>
      <c r="L138" s="42" t="str">
        <f aca="false">IF(H138&lt;&gt;"", IFERROR((((N138 - 1) * H138 - (1 - H138) / (N138 - 1))/20)*100,""),"")</f>
        <v/>
      </c>
      <c r="M138" s="43" t="str">
        <f aca="false">IF(H138&lt;&gt;"", IFERROR(((N138 - 1) * H138 - (1 - H138) / (N138 - 1))/20,""),"")</f>
        <v/>
      </c>
      <c r="N138" s="44" t="str">
        <f aca="false">IF(ISBLANK(G138), "", IF(G138 &gt;= 0, (G138/100) + 1, 1/ABS(G138/100) + 1))</f>
        <v/>
      </c>
      <c r="O138" s="45" t="str">
        <f aca="false">IFERROR(SUM(I138*N138),"")</f>
        <v/>
      </c>
      <c r="P138" s="41" t="str">
        <f aca="false">IF(I138&lt;&gt;"",P137-I138+J138,"")</f>
        <v/>
      </c>
      <c r="Q138" s="42" t="str">
        <f aca="false">IF(J138="", "", IF(J138 &lt; I138, "Loss", IF(J138 = I138, "Push", "Win")))</f>
        <v/>
      </c>
      <c r="R138" s="22"/>
      <c r="S138" s="56"/>
      <c r="T138" s="57"/>
      <c r="U138" s="22"/>
    </row>
    <row r="139" customFormat="false" ht="18" hidden="false" customHeight="true" outlineLevel="0" collapsed="false">
      <c r="A139" s="22"/>
      <c r="B139" s="23"/>
      <c r="C139" s="24"/>
      <c r="D139" s="24"/>
      <c r="E139" s="24"/>
      <c r="F139" s="24"/>
      <c r="G139" s="25"/>
      <c r="H139" s="26"/>
      <c r="I139" s="27"/>
      <c r="J139" s="28"/>
      <c r="K139" s="29" t="str">
        <f aca="false">IF(H139&lt;&gt;"", IFERROR(P139*M139, ""), "")</f>
        <v/>
      </c>
      <c r="L139" s="30" t="str">
        <f aca="false">IF(H139&lt;&gt;"", IFERROR((((N139 - 1) * H139 - (1 - H139) / (N139 - 1))/20)*100,""),"")</f>
        <v/>
      </c>
      <c r="M139" s="31" t="str">
        <f aca="false">IF(H139&lt;&gt;"", IFERROR(((N139 - 1) * H139 - (1 - H139) / (N139 - 1))/20,""),"")</f>
        <v/>
      </c>
      <c r="N139" s="32" t="str">
        <f aca="false">IF(ISBLANK(G139), "", IF(G139 &gt;= 0, (G139/100) + 1, 1/ABS(G139/100) + 1))</f>
        <v/>
      </c>
      <c r="O139" s="33" t="str">
        <f aca="false">IFERROR(SUM(I139*N139),"")</f>
        <v/>
      </c>
      <c r="P139" s="29" t="str">
        <f aca="false">IF(I139&lt;&gt;"",P138-I139+J139,"")</f>
        <v/>
      </c>
      <c r="Q139" s="30" t="str">
        <f aca="false">IF(J139="", "", IF(J139 &lt; I139, "Loss", IF(J139 = I139, "Push", "Win")))</f>
        <v/>
      </c>
      <c r="R139" s="22"/>
      <c r="S139" s="56"/>
      <c r="T139" s="57"/>
      <c r="U139" s="22"/>
    </row>
    <row r="140" customFormat="false" ht="18" hidden="false" customHeight="true" outlineLevel="0" collapsed="false">
      <c r="A140" s="22"/>
      <c r="B140" s="35"/>
      <c r="C140" s="36"/>
      <c r="D140" s="36"/>
      <c r="E140" s="36"/>
      <c r="F140" s="36"/>
      <c r="G140" s="37"/>
      <c r="H140" s="38"/>
      <c r="I140" s="39"/>
      <c r="J140" s="40"/>
      <c r="K140" s="41" t="str">
        <f aca="false">IF(H140&lt;&gt;"", IFERROR(P140*M140, ""), "")</f>
        <v/>
      </c>
      <c r="L140" s="42" t="str">
        <f aca="false">IF(H140&lt;&gt;"", IFERROR((((N140 - 1) * H140 - (1 - H140) / (N140 - 1))/20)*100,""),"")</f>
        <v/>
      </c>
      <c r="M140" s="43" t="str">
        <f aca="false">IF(H140&lt;&gt;"", IFERROR(((N140 - 1) * H140 - (1 - H140) / (N140 - 1))/20,""),"")</f>
        <v/>
      </c>
      <c r="N140" s="44" t="str">
        <f aca="false">IF(ISBLANK(G140), "", IF(G140 &gt;= 0, (G140/100) + 1, 1/ABS(G140/100) + 1))</f>
        <v/>
      </c>
      <c r="O140" s="45" t="str">
        <f aca="false">IFERROR(SUM(I140*N140),"")</f>
        <v/>
      </c>
      <c r="P140" s="41" t="str">
        <f aca="false">IF(I140&lt;&gt;"",P139-I140+J140,"")</f>
        <v/>
      </c>
      <c r="Q140" s="42" t="str">
        <f aca="false">IF(J140="", "", IF(J140 &lt; I140, "Loss", IF(J140 = I140, "Push", "Win")))</f>
        <v/>
      </c>
      <c r="R140" s="22"/>
      <c r="S140" s="56"/>
      <c r="T140" s="57"/>
      <c r="U140" s="22"/>
    </row>
    <row r="141" customFormat="false" ht="18" hidden="false" customHeight="true" outlineLevel="0" collapsed="false">
      <c r="A141" s="22"/>
      <c r="B141" s="23"/>
      <c r="C141" s="24"/>
      <c r="D141" s="24"/>
      <c r="E141" s="24"/>
      <c r="F141" s="24"/>
      <c r="G141" s="25"/>
      <c r="H141" s="26"/>
      <c r="I141" s="27"/>
      <c r="J141" s="28"/>
      <c r="K141" s="29" t="str">
        <f aca="false">IF(H141&lt;&gt;"", IFERROR(P141*M141, ""), "")</f>
        <v/>
      </c>
      <c r="L141" s="30" t="str">
        <f aca="false">IF(H141&lt;&gt;"", IFERROR((((N141 - 1) * H141 - (1 - H141) / (N141 - 1))/20)*100,""),"")</f>
        <v/>
      </c>
      <c r="M141" s="31" t="str">
        <f aca="false">IF(H141&lt;&gt;"", IFERROR(((N141 - 1) * H141 - (1 - H141) / (N141 - 1))/20,""),"")</f>
        <v/>
      </c>
      <c r="N141" s="32" t="str">
        <f aca="false">IF(ISBLANK(G141), "", IF(G141 &gt;= 0, (G141/100) + 1, 1/ABS(G141/100) + 1))</f>
        <v/>
      </c>
      <c r="O141" s="33" t="str">
        <f aca="false">IFERROR(SUM(I141*N141),"")</f>
        <v/>
      </c>
      <c r="P141" s="29" t="str">
        <f aca="false">IF(I141&lt;&gt;"",P140-I141+J141,"")</f>
        <v/>
      </c>
      <c r="Q141" s="30" t="str">
        <f aca="false">IF(J141="", "", IF(J141 &lt; I141, "Loss", IF(J141 = I141, "Push", "Win")))</f>
        <v/>
      </c>
      <c r="R141" s="22"/>
      <c r="S141" s="56"/>
      <c r="T141" s="57"/>
      <c r="U141" s="22"/>
    </row>
    <row r="142" customFormat="false" ht="18" hidden="false" customHeight="true" outlineLevel="0" collapsed="false">
      <c r="A142" s="22"/>
      <c r="B142" s="35"/>
      <c r="C142" s="36"/>
      <c r="D142" s="36"/>
      <c r="E142" s="36"/>
      <c r="F142" s="36"/>
      <c r="G142" s="37"/>
      <c r="H142" s="38"/>
      <c r="I142" s="39"/>
      <c r="J142" s="40"/>
      <c r="K142" s="41" t="str">
        <f aca="false">IF(H142&lt;&gt;"", IFERROR(P142*M142, ""), "")</f>
        <v/>
      </c>
      <c r="L142" s="42" t="str">
        <f aca="false">IF(H142&lt;&gt;"", IFERROR((((N142 - 1) * H142 - (1 - H142) / (N142 - 1))/20)*100,""),"")</f>
        <v/>
      </c>
      <c r="M142" s="43" t="str">
        <f aca="false">IF(H142&lt;&gt;"", IFERROR(((N142 - 1) * H142 - (1 - H142) / (N142 - 1))/20,""),"")</f>
        <v/>
      </c>
      <c r="N142" s="44" t="str">
        <f aca="false">IF(ISBLANK(G142), "", IF(G142 &gt;= 0, (G142/100) + 1, 1/ABS(G142/100) + 1))</f>
        <v/>
      </c>
      <c r="O142" s="45" t="str">
        <f aca="false">IFERROR(SUM(I142*N142),"")</f>
        <v/>
      </c>
      <c r="P142" s="41" t="str">
        <f aca="false">IF(I142&lt;&gt;"",P141-I142+J142,"")</f>
        <v/>
      </c>
      <c r="Q142" s="42" t="str">
        <f aca="false">IF(J142="", "", IF(J142 &lt; I142, "Loss", IF(J142 = I142, "Push", "Win")))</f>
        <v/>
      </c>
      <c r="R142" s="22"/>
      <c r="S142" s="56"/>
      <c r="T142" s="57"/>
      <c r="U142" s="22"/>
    </row>
    <row r="143" customFormat="false" ht="18" hidden="false" customHeight="true" outlineLevel="0" collapsed="false">
      <c r="A143" s="22"/>
      <c r="B143" s="23"/>
      <c r="C143" s="24"/>
      <c r="D143" s="24"/>
      <c r="E143" s="24"/>
      <c r="F143" s="24"/>
      <c r="G143" s="25"/>
      <c r="H143" s="26"/>
      <c r="I143" s="27"/>
      <c r="J143" s="28"/>
      <c r="K143" s="29" t="str">
        <f aca="false">IF(H143&lt;&gt;"", IFERROR(P143*M143, ""), "")</f>
        <v/>
      </c>
      <c r="L143" s="30" t="str">
        <f aca="false">IF(H143&lt;&gt;"", IFERROR((((N143 - 1) * H143 - (1 - H143) / (N143 - 1))/20)*100,""),"")</f>
        <v/>
      </c>
      <c r="M143" s="31" t="str">
        <f aca="false">IF(H143&lt;&gt;"", IFERROR(((N143 - 1) * H143 - (1 - H143) / (N143 - 1))/20,""),"")</f>
        <v/>
      </c>
      <c r="N143" s="32" t="str">
        <f aca="false">IF(ISBLANK(G143), "", IF(G143 &gt;= 0, (G143/100) + 1, 1/ABS(G143/100) + 1))</f>
        <v/>
      </c>
      <c r="O143" s="33" t="str">
        <f aca="false">IFERROR(SUM(I143*N143),"")</f>
        <v/>
      </c>
      <c r="P143" s="29" t="str">
        <f aca="false">IF(I143&lt;&gt;"",P142-I143+J143,"")</f>
        <v/>
      </c>
      <c r="Q143" s="30" t="str">
        <f aca="false">IF(J143="", "", IF(J143 &lt; I143, "Loss", IF(J143 = I143, "Push", "Win")))</f>
        <v/>
      </c>
      <c r="R143" s="22"/>
      <c r="S143" s="56"/>
      <c r="T143" s="57"/>
      <c r="U143" s="22"/>
    </row>
    <row r="144" customFormat="false" ht="18" hidden="false" customHeight="true" outlineLevel="0" collapsed="false">
      <c r="A144" s="22"/>
      <c r="B144" s="35"/>
      <c r="C144" s="36"/>
      <c r="D144" s="36"/>
      <c r="E144" s="36"/>
      <c r="F144" s="36"/>
      <c r="G144" s="37"/>
      <c r="H144" s="38"/>
      <c r="I144" s="39"/>
      <c r="J144" s="40"/>
      <c r="K144" s="41" t="str">
        <f aca="false">IF(H144&lt;&gt;"", IFERROR(P144*M144, ""), "")</f>
        <v/>
      </c>
      <c r="L144" s="42" t="str">
        <f aca="false">IF(H144&lt;&gt;"", IFERROR((((N144 - 1) * H144 - (1 - H144) / (N144 - 1))/20)*100,""),"")</f>
        <v/>
      </c>
      <c r="M144" s="43" t="str">
        <f aca="false">IF(H144&lt;&gt;"", IFERROR(((N144 - 1) * H144 - (1 - H144) / (N144 - 1))/20,""),"")</f>
        <v/>
      </c>
      <c r="N144" s="44" t="str">
        <f aca="false">IF(ISBLANK(G144), "", IF(G144 &gt;= 0, (G144/100) + 1, 1/ABS(G144/100) + 1))</f>
        <v/>
      </c>
      <c r="O144" s="45" t="str">
        <f aca="false">IFERROR(SUM(I144*N144),"")</f>
        <v/>
      </c>
      <c r="P144" s="41" t="str">
        <f aca="false">IF(I144&lt;&gt;"",P143-I144+J144,"")</f>
        <v/>
      </c>
      <c r="Q144" s="42" t="str">
        <f aca="false">IF(J144="", "", IF(J144 &lt; I144, "Loss", IF(J144 = I144, "Push", "Win")))</f>
        <v/>
      </c>
      <c r="R144" s="22"/>
      <c r="S144" s="56"/>
      <c r="T144" s="57"/>
      <c r="U144" s="22"/>
    </row>
    <row r="145" customFormat="false" ht="18" hidden="false" customHeight="true" outlineLevel="0" collapsed="false">
      <c r="A145" s="22"/>
      <c r="B145" s="23"/>
      <c r="C145" s="24"/>
      <c r="D145" s="24"/>
      <c r="E145" s="24"/>
      <c r="F145" s="24"/>
      <c r="G145" s="25"/>
      <c r="H145" s="26"/>
      <c r="I145" s="27"/>
      <c r="J145" s="28"/>
      <c r="K145" s="29" t="str">
        <f aca="false">IF(H145&lt;&gt;"", IFERROR(P145*M145, ""), "")</f>
        <v/>
      </c>
      <c r="L145" s="30" t="str">
        <f aca="false">IF(H145&lt;&gt;"", IFERROR((((N145 - 1) * H145 - (1 - H145) / (N145 - 1))/20)*100,""),"")</f>
        <v/>
      </c>
      <c r="M145" s="31" t="str">
        <f aca="false">IF(H145&lt;&gt;"", IFERROR(((N145 - 1) * H145 - (1 - H145) / (N145 - 1))/20,""),"")</f>
        <v/>
      </c>
      <c r="N145" s="32" t="str">
        <f aca="false">IF(ISBLANK(G145), "", IF(G145 &gt;= 0, (G145/100) + 1, 1/ABS(G145/100) + 1))</f>
        <v/>
      </c>
      <c r="O145" s="33" t="str">
        <f aca="false">IFERROR(SUM(I145*N145),"")</f>
        <v/>
      </c>
      <c r="P145" s="29" t="str">
        <f aca="false">IF(I145&lt;&gt;"",P144-I145+J145,"")</f>
        <v/>
      </c>
      <c r="Q145" s="30" t="str">
        <f aca="false">IF(J145="", "", IF(J145 &lt; I145, "Loss", IF(J145 = I145, "Push", "Win")))</f>
        <v/>
      </c>
      <c r="R145" s="22"/>
      <c r="S145" s="56"/>
      <c r="T145" s="57"/>
      <c r="U145" s="22"/>
    </row>
    <row r="146" customFormat="false" ht="18" hidden="false" customHeight="true" outlineLevel="0" collapsed="false">
      <c r="A146" s="22"/>
      <c r="B146" s="35"/>
      <c r="C146" s="36"/>
      <c r="D146" s="36"/>
      <c r="E146" s="36"/>
      <c r="F146" s="36"/>
      <c r="G146" s="37"/>
      <c r="H146" s="38"/>
      <c r="I146" s="39"/>
      <c r="J146" s="40"/>
      <c r="K146" s="41" t="str">
        <f aca="false">IF(H146&lt;&gt;"", IFERROR(P146*M146, ""), "")</f>
        <v/>
      </c>
      <c r="L146" s="42" t="str">
        <f aca="false">IF(H146&lt;&gt;"", IFERROR((((N146 - 1) * H146 - (1 - H146) / (N146 - 1))/20)*100,""),"")</f>
        <v/>
      </c>
      <c r="M146" s="43" t="str">
        <f aca="false">IF(H146&lt;&gt;"", IFERROR(((N146 - 1) * H146 - (1 - H146) / (N146 - 1))/20,""),"")</f>
        <v/>
      </c>
      <c r="N146" s="44" t="str">
        <f aca="false">IF(ISBLANK(G146), "", IF(G146 &gt;= 0, (G146/100) + 1, 1/ABS(G146/100) + 1))</f>
        <v/>
      </c>
      <c r="O146" s="45" t="str">
        <f aca="false">IFERROR(SUM(I146*N146),"")</f>
        <v/>
      </c>
      <c r="P146" s="41" t="str">
        <f aca="false">IF(I146&lt;&gt;"",P145-I146+J146,"")</f>
        <v/>
      </c>
      <c r="Q146" s="42" t="str">
        <f aca="false">IF(J146="", "", IF(J146 &lt; I146, "Loss", IF(J146 = I146, "Push", "Win")))</f>
        <v/>
      </c>
      <c r="R146" s="22"/>
      <c r="S146" s="56"/>
      <c r="T146" s="57"/>
      <c r="U146" s="22"/>
    </row>
    <row r="147" customFormat="false" ht="18" hidden="false" customHeight="true" outlineLevel="0" collapsed="false">
      <c r="A147" s="22"/>
      <c r="B147" s="23"/>
      <c r="C147" s="24"/>
      <c r="D147" s="24"/>
      <c r="E147" s="24"/>
      <c r="F147" s="24"/>
      <c r="G147" s="25"/>
      <c r="H147" s="26"/>
      <c r="I147" s="27"/>
      <c r="J147" s="28"/>
      <c r="K147" s="29" t="str">
        <f aca="false">IF(H147&lt;&gt;"", IFERROR(P147*M147, ""), "")</f>
        <v/>
      </c>
      <c r="L147" s="30" t="str">
        <f aca="false">IF(H147&lt;&gt;"", IFERROR((((N147 - 1) * H147 - (1 - H147) / (N147 - 1))/20)*100,""),"")</f>
        <v/>
      </c>
      <c r="M147" s="31" t="str">
        <f aca="false">IF(H147&lt;&gt;"", IFERROR(((N147 - 1) * H147 - (1 - H147) / (N147 - 1))/20,""),"")</f>
        <v/>
      </c>
      <c r="N147" s="32" t="str">
        <f aca="false">IF(ISBLANK(G147), "", IF(G147 &gt;= 0, (G147/100) + 1, 1/ABS(G147/100) + 1))</f>
        <v/>
      </c>
      <c r="O147" s="33" t="str">
        <f aca="false">IFERROR(SUM(I147*N147),"")</f>
        <v/>
      </c>
      <c r="P147" s="29" t="str">
        <f aca="false">IF(I147&lt;&gt;"",P146-I147+J147,"")</f>
        <v/>
      </c>
      <c r="Q147" s="30" t="str">
        <f aca="false">IF(J147="", "", IF(J147 &lt; I147, "Loss", IF(J147 = I147, "Push", "Win")))</f>
        <v/>
      </c>
      <c r="R147" s="22"/>
      <c r="S147" s="56"/>
      <c r="T147" s="57"/>
      <c r="U147" s="22"/>
    </row>
    <row r="148" customFormat="false" ht="18" hidden="false" customHeight="true" outlineLevel="0" collapsed="false">
      <c r="A148" s="22"/>
      <c r="B148" s="35"/>
      <c r="C148" s="36"/>
      <c r="D148" s="36"/>
      <c r="E148" s="36"/>
      <c r="F148" s="36"/>
      <c r="G148" s="37"/>
      <c r="H148" s="38"/>
      <c r="I148" s="39"/>
      <c r="J148" s="40"/>
      <c r="K148" s="41" t="str">
        <f aca="false">IF(H148&lt;&gt;"", IFERROR(P148*M148, ""), "")</f>
        <v/>
      </c>
      <c r="L148" s="42" t="str">
        <f aca="false">IF(H148&lt;&gt;"", IFERROR((((N148 - 1) * H148 - (1 - H148) / (N148 - 1))/20)*100,""),"")</f>
        <v/>
      </c>
      <c r="M148" s="43" t="str">
        <f aca="false">IF(H148&lt;&gt;"", IFERROR(((N148 - 1) * H148 - (1 - H148) / (N148 - 1))/20,""),"")</f>
        <v/>
      </c>
      <c r="N148" s="44" t="str">
        <f aca="false">IF(ISBLANK(G148), "", IF(G148 &gt;= 0, (G148/100) + 1, 1/ABS(G148/100) + 1))</f>
        <v/>
      </c>
      <c r="O148" s="45" t="str">
        <f aca="false">IFERROR(SUM(I148*N148),"")</f>
        <v/>
      </c>
      <c r="P148" s="41" t="str">
        <f aca="false">IF(I148&lt;&gt;"",P147-I148+J148,"")</f>
        <v/>
      </c>
      <c r="Q148" s="42" t="str">
        <f aca="false">IF(J148="", "", IF(J148 &lt; I148, "Loss", IF(J148 = I148, "Push", "Win")))</f>
        <v/>
      </c>
      <c r="R148" s="22"/>
      <c r="S148" s="56"/>
      <c r="T148" s="57"/>
      <c r="U148" s="22"/>
    </row>
    <row r="149" customFormat="false" ht="18" hidden="false" customHeight="true" outlineLevel="0" collapsed="false">
      <c r="A149" s="22"/>
      <c r="B149" s="23"/>
      <c r="C149" s="24"/>
      <c r="D149" s="24"/>
      <c r="E149" s="24"/>
      <c r="F149" s="24"/>
      <c r="G149" s="25"/>
      <c r="H149" s="26"/>
      <c r="I149" s="27"/>
      <c r="J149" s="28"/>
      <c r="K149" s="29" t="str">
        <f aca="false">IF(H149&lt;&gt;"", IFERROR(P149*M149, ""), "")</f>
        <v/>
      </c>
      <c r="L149" s="30" t="str">
        <f aca="false">IF(H149&lt;&gt;"", IFERROR((((N149 - 1) * H149 - (1 - H149) / (N149 - 1))/20)*100,""),"")</f>
        <v/>
      </c>
      <c r="M149" s="31" t="str">
        <f aca="false">IF(H149&lt;&gt;"", IFERROR(((N149 - 1) * H149 - (1 - H149) / (N149 - 1))/20,""),"")</f>
        <v/>
      </c>
      <c r="N149" s="32" t="str">
        <f aca="false">IF(ISBLANK(G149), "", IF(G149 &gt;= 0, (G149/100) + 1, 1/ABS(G149/100) + 1))</f>
        <v/>
      </c>
      <c r="O149" s="33" t="str">
        <f aca="false">IFERROR(SUM(I149*N149),"")</f>
        <v/>
      </c>
      <c r="P149" s="29" t="str">
        <f aca="false">IF(I149&lt;&gt;"",P148-I149+J149,"")</f>
        <v/>
      </c>
      <c r="Q149" s="30" t="str">
        <f aca="false">IF(J149="", "", IF(J149 &lt; I149, "Loss", IF(J149 = I149, "Push", "Win")))</f>
        <v/>
      </c>
      <c r="R149" s="22"/>
      <c r="S149" s="56"/>
      <c r="T149" s="57"/>
      <c r="U149" s="22"/>
    </row>
    <row r="150" customFormat="false" ht="18" hidden="false" customHeight="true" outlineLevel="0" collapsed="false">
      <c r="A150" s="22"/>
      <c r="B150" s="35"/>
      <c r="C150" s="36"/>
      <c r="D150" s="36"/>
      <c r="E150" s="36"/>
      <c r="F150" s="36"/>
      <c r="G150" s="37"/>
      <c r="H150" s="38"/>
      <c r="I150" s="39"/>
      <c r="J150" s="40"/>
      <c r="K150" s="41" t="str">
        <f aca="false">IF(H150&lt;&gt;"", IFERROR(P150*M150, ""), "")</f>
        <v/>
      </c>
      <c r="L150" s="42" t="str">
        <f aca="false">IF(H150&lt;&gt;"", IFERROR((((N150 - 1) * H150 - (1 - H150) / (N150 - 1))/20)*100,""),"")</f>
        <v/>
      </c>
      <c r="M150" s="43" t="str">
        <f aca="false">IF(H150&lt;&gt;"", IFERROR(((N150 - 1) * H150 - (1 - H150) / (N150 - 1))/20,""),"")</f>
        <v/>
      </c>
      <c r="N150" s="44" t="str">
        <f aca="false">IF(ISBLANK(G150), "", IF(G150 &gt;= 0, (G150/100) + 1, 1/ABS(G150/100) + 1))</f>
        <v/>
      </c>
      <c r="O150" s="45" t="str">
        <f aca="false">IFERROR(SUM(I150*N150),"")</f>
        <v/>
      </c>
      <c r="P150" s="41" t="str">
        <f aca="false">IF(I150&lt;&gt;"",P149-I150+J150,"")</f>
        <v/>
      </c>
      <c r="Q150" s="42" t="str">
        <f aca="false">IF(J150="", "", IF(J150 &lt; I150, "Loss", IF(J150 = I150, "Push", "Win")))</f>
        <v/>
      </c>
      <c r="R150" s="22"/>
      <c r="S150" s="56"/>
      <c r="T150" s="57"/>
      <c r="U150" s="22"/>
    </row>
    <row r="151" customFormat="false" ht="18" hidden="false" customHeight="true" outlineLevel="0" collapsed="false">
      <c r="A151" s="22"/>
      <c r="B151" s="23"/>
      <c r="C151" s="24"/>
      <c r="D151" s="24"/>
      <c r="E151" s="24"/>
      <c r="F151" s="24"/>
      <c r="G151" s="25"/>
      <c r="H151" s="26"/>
      <c r="I151" s="27"/>
      <c r="J151" s="28"/>
      <c r="K151" s="29" t="str">
        <f aca="false">IF(H151&lt;&gt;"", IFERROR(P151*M151, ""), "")</f>
        <v/>
      </c>
      <c r="L151" s="30" t="str">
        <f aca="false">IF(H151&lt;&gt;"", IFERROR((((N151 - 1) * H151 - (1 - H151) / (N151 - 1))/20)*100,""),"")</f>
        <v/>
      </c>
      <c r="M151" s="31" t="str">
        <f aca="false">IF(H151&lt;&gt;"", IFERROR(((N151 - 1) * H151 - (1 - H151) / (N151 - 1))/20,""),"")</f>
        <v/>
      </c>
      <c r="N151" s="32" t="str">
        <f aca="false">IF(ISBLANK(G151), "", IF(G151 &gt;= 0, (G151/100) + 1, 1/ABS(G151/100) + 1))</f>
        <v/>
      </c>
      <c r="O151" s="33" t="str">
        <f aca="false">IFERROR(SUM(I151*N151),"")</f>
        <v/>
      </c>
      <c r="P151" s="29" t="str">
        <f aca="false">IF(I151&lt;&gt;"",P150-I151+J151,"")</f>
        <v/>
      </c>
      <c r="Q151" s="30" t="str">
        <f aca="false">IF(J151="", "", IF(J151 &lt; I151, "Loss", IF(J151 = I151, "Push", "Win")))</f>
        <v/>
      </c>
      <c r="R151" s="22"/>
      <c r="S151" s="56"/>
      <c r="T151" s="57"/>
      <c r="U151" s="22"/>
    </row>
    <row r="152" customFormat="false" ht="18" hidden="false" customHeight="true" outlineLevel="0" collapsed="false">
      <c r="A152" s="22"/>
      <c r="B152" s="35"/>
      <c r="C152" s="36"/>
      <c r="D152" s="36"/>
      <c r="E152" s="36"/>
      <c r="F152" s="36"/>
      <c r="G152" s="37"/>
      <c r="H152" s="38"/>
      <c r="I152" s="39"/>
      <c r="J152" s="40"/>
      <c r="K152" s="41" t="str">
        <f aca="false">IF(H152&lt;&gt;"", IFERROR(P152*M152, ""), "")</f>
        <v/>
      </c>
      <c r="L152" s="42" t="str">
        <f aca="false">IF(H152&lt;&gt;"", IFERROR((((N152 - 1) * H152 - (1 - H152) / (N152 - 1))/20)*100,""),"")</f>
        <v/>
      </c>
      <c r="M152" s="43" t="str">
        <f aca="false">IF(H152&lt;&gt;"", IFERROR(((N152 - 1) * H152 - (1 - H152) / (N152 - 1))/20,""),"")</f>
        <v/>
      </c>
      <c r="N152" s="44" t="str">
        <f aca="false">IF(ISBLANK(G152), "", IF(G152 &gt;= 0, (G152/100) + 1, 1/ABS(G152/100) + 1))</f>
        <v/>
      </c>
      <c r="O152" s="45" t="str">
        <f aca="false">IFERROR(SUM(I152*N152),"")</f>
        <v/>
      </c>
      <c r="P152" s="41" t="str">
        <f aca="false">IF(I152&lt;&gt;"",P151-I152+J152,"")</f>
        <v/>
      </c>
      <c r="Q152" s="42" t="str">
        <f aca="false">IF(J152="", "", IF(J152 &lt; I152, "Loss", IF(J152 = I152, "Push", "Win")))</f>
        <v/>
      </c>
      <c r="R152" s="22"/>
      <c r="S152" s="56"/>
      <c r="T152" s="57"/>
      <c r="U152" s="22"/>
    </row>
    <row r="153" customFormat="false" ht="18" hidden="false" customHeight="true" outlineLevel="0" collapsed="false">
      <c r="A153" s="22"/>
      <c r="B153" s="23"/>
      <c r="C153" s="24"/>
      <c r="D153" s="24"/>
      <c r="E153" s="24"/>
      <c r="F153" s="24"/>
      <c r="G153" s="25"/>
      <c r="H153" s="26"/>
      <c r="I153" s="27"/>
      <c r="J153" s="28"/>
      <c r="K153" s="29" t="str">
        <f aca="false">IF(H153&lt;&gt;"", IFERROR(P153*M153, ""), "")</f>
        <v/>
      </c>
      <c r="L153" s="30" t="str">
        <f aca="false">IF(H153&lt;&gt;"", IFERROR((((N153 - 1) * H153 - (1 - H153) / (N153 - 1))/20)*100,""),"")</f>
        <v/>
      </c>
      <c r="M153" s="31" t="str">
        <f aca="false">IF(H153&lt;&gt;"", IFERROR(((N153 - 1) * H153 - (1 - H153) / (N153 - 1))/20,""),"")</f>
        <v/>
      </c>
      <c r="N153" s="32" t="str">
        <f aca="false">IF(ISBLANK(G153), "", IF(G153 &gt;= 0, (G153/100) + 1, 1/ABS(G153/100) + 1))</f>
        <v/>
      </c>
      <c r="O153" s="33" t="str">
        <f aca="false">IFERROR(SUM(I153*N153),"")</f>
        <v/>
      </c>
      <c r="P153" s="29" t="str">
        <f aca="false">IF(I153&lt;&gt;"",P152-I153+J153,"")</f>
        <v/>
      </c>
      <c r="Q153" s="30" t="str">
        <f aca="false">IF(J153="", "", IF(J153 &lt; I153, "Loss", IF(J153 = I153, "Push", "Win")))</f>
        <v/>
      </c>
      <c r="R153" s="22"/>
      <c r="S153" s="56"/>
      <c r="T153" s="57"/>
      <c r="U153" s="22"/>
    </row>
    <row r="154" customFormat="false" ht="18" hidden="false" customHeight="true" outlineLevel="0" collapsed="false">
      <c r="A154" s="22"/>
      <c r="B154" s="35"/>
      <c r="C154" s="36"/>
      <c r="D154" s="36"/>
      <c r="E154" s="36"/>
      <c r="F154" s="36"/>
      <c r="G154" s="37"/>
      <c r="H154" s="38"/>
      <c r="I154" s="39"/>
      <c r="J154" s="40"/>
      <c r="K154" s="41" t="str">
        <f aca="false">IF(H154&lt;&gt;"", IFERROR(P154*M154, ""), "")</f>
        <v/>
      </c>
      <c r="L154" s="42" t="str">
        <f aca="false">IF(H154&lt;&gt;"", IFERROR((((N154 - 1) * H154 - (1 - H154) / (N154 - 1))/20)*100,""),"")</f>
        <v/>
      </c>
      <c r="M154" s="43" t="str">
        <f aca="false">IF(H154&lt;&gt;"", IFERROR(((N154 - 1) * H154 - (1 - H154) / (N154 - 1))/20,""),"")</f>
        <v/>
      </c>
      <c r="N154" s="44" t="str">
        <f aca="false">IF(ISBLANK(G154), "", IF(G154 &gt;= 0, (G154/100) + 1, 1/ABS(G154/100) + 1))</f>
        <v/>
      </c>
      <c r="O154" s="45" t="str">
        <f aca="false">IFERROR(SUM(I154*N154),"")</f>
        <v/>
      </c>
      <c r="P154" s="41" t="str">
        <f aca="false">IF(I154&lt;&gt;"",P153-I154+J154,"")</f>
        <v/>
      </c>
      <c r="Q154" s="42" t="str">
        <f aca="false">IF(J154="", "", IF(J154 &lt; I154, "Loss", IF(J154 = I154, "Push", "Win")))</f>
        <v/>
      </c>
      <c r="R154" s="22"/>
      <c r="S154" s="56"/>
      <c r="T154" s="57"/>
      <c r="U154" s="22"/>
    </row>
    <row r="155" customFormat="false" ht="18" hidden="false" customHeight="true" outlineLevel="0" collapsed="false">
      <c r="A155" s="22"/>
      <c r="B155" s="23"/>
      <c r="C155" s="24"/>
      <c r="D155" s="24"/>
      <c r="E155" s="24"/>
      <c r="F155" s="24"/>
      <c r="G155" s="25"/>
      <c r="H155" s="26"/>
      <c r="I155" s="27"/>
      <c r="J155" s="28"/>
      <c r="K155" s="29" t="str">
        <f aca="false">IF(H155&lt;&gt;"", IFERROR(P155*M155, ""), "")</f>
        <v/>
      </c>
      <c r="L155" s="30" t="str">
        <f aca="false">IF(H155&lt;&gt;"", IFERROR((((N155 - 1) * H155 - (1 - H155) / (N155 - 1))/20)*100,""),"")</f>
        <v/>
      </c>
      <c r="M155" s="31" t="str">
        <f aca="false">IF(H155&lt;&gt;"", IFERROR(((N155 - 1) * H155 - (1 - H155) / (N155 - 1))/20,""),"")</f>
        <v/>
      </c>
      <c r="N155" s="32" t="str">
        <f aca="false">IF(ISBLANK(G155), "", IF(G155 &gt;= 0, (G155/100) + 1, 1/ABS(G155/100) + 1))</f>
        <v/>
      </c>
      <c r="O155" s="33" t="str">
        <f aca="false">IFERROR(SUM(I155*N155),"")</f>
        <v/>
      </c>
      <c r="P155" s="29" t="str">
        <f aca="false">IF(I155&lt;&gt;"",P154-I155+J155,"")</f>
        <v/>
      </c>
      <c r="Q155" s="30" t="str">
        <f aca="false">IF(J155="", "", IF(J155 &lt; I155, "Loss", IF(J155 = I155, "Push", "Win")))</f>
        <v/>
      </c>
      <c r="R155" s="22"/>
      <c r="S155" s="56"/>
      <c r="T155" s="57"/>
      <c r="U155" s="22"/>
    </row>
    <row r="156" customFormat="false" ht="18" hidden="false" customHeight="true" outlineLevel="0" collapsed="false">
      <c r="A156" s="22"/>
      <c r="B156" s="35"/>
      <c r="C156" s="36"/>
      <c r="D156" s="36"/>
      <c r="E156" s="36"/>
      <c r="F156" s="36"/>
      <c r="G156" s="37"/>
      <c r="H156" s="38"/>
      <c r="I156" s="39"/>
      <c r="J156" s="40"/>
      <c r="K156" s="41" t="str">
        <f aca="false">IF(H156&lt;&gt;"", IFERROR(P156*M156, ""), "")</f>
        <v/>
      </c>
      <c r="L156" s="42" t="str">
        <f aca="false">IF(H156&lt;&gt;"", IFERROR((((N156 - 1) * H156 - (1 - H156) / (N156 - 1))/20)*100,""),"")</f>
        <v/>
      </c>
      <c r="M156" s="43" t="str">
        <f aca="false">IF(H156&lt;&gt;"", IFERROR(((N156 - 1) * H156 - (1 - H156) / (N156 - 1))/20,""),"")</f>
        <v/>
      </c>
      <c r="N156" s="44" t="str">
        <f aca="false">IF(ISBLANK(G156), "", IF(G156 &gt;= 0, (G156/100) + 1, 1/ABS(G156/100) + 1))</f>
        <v/>
      </c>
      <c r="O156" s="45" t="str">
        <f aca="false">IFERROR(SUM(I156*N156),"")</f>
        <v/>
      </c>
      <c r="P156" s="41" t="str">
        <f aca="false">IF(I156&lt;&gt;"",P155-I156+J156,"")</f>
        <v/>
      </c>
      <c r="Q156" s="42" t="str">
        <f aca="false">IF(J156="", "", IF(J156 &lt; I156, "Loss", IF(J156 = I156, "Push", "Win")))</f>
        <v/>
      </c>
      <c r="R156" s="22"/>
      <c r="S156" s="56"/>
      <c r="T156" s="57"/>
      <c r="U156" s="22"/>
    </row>
    <row r="157" customFormat="false" ht="18" hidden="false" customHeight="true" outlineLevel="0" collapsed="false">
      <c r="A157" s="22"/>
      <c r="B157" s="23"/>
      <c r="C157" s="24"/>
      <c r="D157" s="24"/>
      <c r="E157" s="24"/>
      <c r="F157" s="24"/>
      <c r="G157" s="25"/>
      <c r="H157" s="26"/>
      <c r="I157" s="27"/>
      <c r="J157" s="28"/>
      <c r="K157" s="29" t="str">
        <f aca="false">IF(H157&lt;&gt;"", IFERROR(P157*M157, ""), "")</f>
        <v/>
      </c>
      <c r="L157" s="30" t="str">
        <f aca="false">IF(H157&lt;&gt;"", IFERROR((((N157 - 1) * H157 - (1 - H157) / (N157 - 1))/20)*100,""),"")</f>
        <v/>
      </c>
      <c r="M157" s="31" t="str">
        <f aca="false">IF(H157&lt;&gt;"", IFERROR(((N157 - 1) * H157 - (1 - H157) / (N157 - 1))/20,""),"")</f>
        <v/>
      </c>
      <c r="N157" s="32" t="str">
        <f aca="false">IF(ISBLANK(G157), "", IF(G157 &gt;= 0, (G157/100) + 1, 1/ABS(G157/100) + 1))</f>
        <v/>
      </c>
      <c r="O157" s="33" t="str">
        <f aca="false">IFERROR(SUM(I157*N157),"")</f>
        <v/>
      </c>
      <c r="P157" s="29" t="str">
        <f aca="false">IF(I157&lt;&gt;"",P156-I157+J157,"")</f>
        <v/>
      </c>
      <c r="Q157" s="30" t="str">
        <f aca="false">IF(J157="", "", IF(J157 &lt; I157, "Loss", IF(J157 = I157, "Push", "Win")))</f>
        <v/>
      </c>
      <c r="R157" s="22"/>
      <c r="S157" s="56"/>
      <c r="T157" s="57"/>
      <c r="U157" s="22"/>
    </row>
    <row r="158" customFormat="false" ht="18" hidden="false" customHeight="true" outlineLevel="0" collapsed="false">
      <c r="A158" s="22"/>
      <c r="B158" s="35"/>
      <c r="C158" s="36"/>
      <c r="D158" s="36"/>
      <c r="E158" s="36"/>
      <c r="F158" s="36"/>
      <c r="G158" s="37"/>
      <c r="H158" s="38"/>
      <c r="I158" s="39"/>
      <c r="J158" s="40"/>
      <c r="K158" s="41" t="str">
        <f aca="false">IF(H158&lt;&gt;"", IFERROR(P158*M158, ""), "")</f>
        <v/>
      </c>
      <c r="L158" s="42" t="str">
        <f aca="false">IF(H158&lt;&gt;"", IFERROR((((N158 - 1) * H158 - (1 - H158) / (N158 - 1))/20)*100,""),"")</f>
        <v/>
      </c>
      <c r="M158" s="43" t="str">
        <f aca="false">IF(H158&lt;&gt;"", IFERROR(((N158 - 1) * H158 - (1 - H158) / (N158 - 1))/20,""),"")</f>
        <v/>
      </c>
      <c r="N158" s="44" t="str">
        <f aca="false">IF(ISBLANK(G158), "", IF(G158 &gt;= 0, (G158/100) + 1, 1/ABS(G158/100) + 1))</f>
        <v/>
      </c>
      <c r="O158" s="45" t="str">
        <f aca="false">IFERROR(SUM(I158*N158),"")</f>
        <v/>
      </c>
      <c r="P158" s="41" t="str">
        <f aca="false">IF(I158&lt;&gt;"",P157-I158+J158,"")</f>
        <v/>
      </c>
      <c r="Q158" s="42" t="str">
        <f aca="false">IF(J158="", "", IF(J158 &lt; I158, "Loss", IF(J158 = I158, "Push", "Win")))</f>
        <v/>
      </c>
      <c r="R158" s="22"/>
      <c r="S158" s="56"/>
      <c r="T158" s="57"/>
      <c r="U158" s="22"/>
    </row>
    <row r="159" customFormat="false" ht="18" hidden="false" customHeight="true" outlineLevel="0" collapsed="false">
      <c r="A159" s="22"/>
      <c r="B159" s="23"/>
      <c r="C159" s="24"/>
      <c r="D159" s="24"/>
      <c r="E159" s="24"/>
      <c r="F159" s="24"/>
      <c r="G159" s="25"/>
      <c r="H159" s="26"/>
      <c r="I159" s="27"/>
      <c r="J159" s="28"/>
      <c r="K159" s="29" t="str">
        <f aca="false">IF(H159&lt;&gt;"", IFERROR(P159*M159, ""), "")</f>
        <v/>
      </c>
      <c r="L159" s="30" t="str">
        <f aca="false">IF(H159&lt;&gt;"", IFERROR((((N159 - 1) * H159 - (1 - H159) / (N159 - 1))/20)*100,""),"")</f>
        <v/>
      </c>
      <c r="M159" s="31" t="str">
        <f aca="false">IF(H159&lt;&gt;"", IFERROR(((N159 - 1) * H159 - (1 - H159) / (N159 - 1))/20,""),"")</f>
        <v/>
      </c>
      <c r="N159" s="32" t="str">
        <f aca="false">IF(ISBLANK(G159), "", IF(G159 &gt;= 0, (G159/100) + 1, 1/ABS(G159/100) + 1))</f>
        <v/>
      </c>
      <c r="O159" s="33" t="str">
        <f aca="false">IFERROR(SUM(I159*N159),"")</f>
        <v/>
      </c>
      <c r="P159" s="29" t="str">
        <f aca="false">IF(I159&lt;&gt;"",P158-I159+J159,"")</f>
        <v/>
      </c>
      <c r="Q159" s="30" t="str">
        <f aca="false">IF(J159="", "", IF(J159 &lt; I159, "Loss", IF(J159 = I159, "Push", "Win")))</f>
        <v/>
      </c>
      <c r="R159" s="22"/>
      <c r="S159" s="56"/>
      <c r="T159" s="57"/>
      <c r="U159" s="22"/>
    </row>
    <row r="160" customFormat="false" ht="18" hidden="false" customHeight="true" outlineLevel="0" collapsed="false">
      <c r="A160" s="22"/>
      <c r="B160" s="35"/>
      <c r="C160" s="36"/>
      <c r="D160" s="36"/>
      <c r="E160" s="36"/>
      <c r="F160" s="36"/>
      <c r="G160" s="37"/>
      <c r="H160" s="38"/>
      <c r="I160" s="39"/>
      <c r="J160" s="40"/>
      <c r="K160" s="41" t="str">
        <f aca="false">IF(H160&lt;&gt;"", IFERROR(P160*M160, ""), "")</f>
        <v/>
      </c>
      <c r="L160" s="42" t="str">
        <f aca="false">IF(H160&lt;&gt;"", IFERROR((((N160 - 1) * H160 - (1 - H160) / (N160 - 1))/20)*100,""),"")</f>
        <v/>
      </c>
      <c r="M160" s="43" t="str">
        <f aca="false">IF(H160&lt;&gt;"", IFERROR(((N160 - 1) * H160 - (1 - H160) / (N160 - 1))/20,""),"")</f>
        <v/>
      </c>
      <c r="N160" s="44" t="str">
        <f aca="false">IF(ISBLANK(G160), "", IF(G160 &gt;= 0, (G160/100) + 1, 1/ABS(G160/100) + 1))</f>
        <v/>
      </c>
      <c r="O160" s="45" t="str">
        <f aca="false">IFERROR(SUM(I160*N160),"")</f>
        <v/>
      </c>
      <c r="P160" s="41" t="str">
        <f aca="false">IF(I160&lt;&gt;"",P159-I160+J160,"")</f>
        <v/>
      </c>
      <c r="Q160" s="42" t="str">
        <f aca="false">IF(J160="", "", IF(J160 &lt; I160, "Loss", IF(J160 = I160, "Push", "Win")))</f>
        <v/>
      </c>
      <c r="R160" s="22"/>
      <c r="S160" s="56"/>
      <c r="T160" s="57"/>
      <c r="U160" s="22"/>
    </row>
    <row r="161" customFormat="false" ht="18" hidden="false" customHeight="true" outlineLevel="0" collapsed="false">
      <c r="A161" s="22"/>
      <c r="B161" s="23"/>
      <c r="C161" s="24"/>
      <c r="D161" s="24"/>
      <c r="E161" s="24"/>
      <c r="F161" s="24"/>
      <c r="G161" s="25"/>
      <c r="H161" s="26"/>
      <c r="I161" s="27"/>
      <c r="J161" s="28"/>
      <c r="K161" s="29" t="str">
        <f aca="false">IF(H161&lt;&gt;"", IFERROR(P161*M161, ""), "")</f>
        <v/>
      </c>
      <c r="L161" s="30" t="str">
        <f aca="false">IF(H161&lt;&gt;"", IFERROR((((N161 - 1) * H161 - (1 - H161) / (N161 - 1))/20)*100,""),"")</f>
        <v/>
      </c>
      <c r="M161" s="31" t="str">
        <f aca="false">IF(H161&lt;&gt;"", IFERROR(((N161 - 1) * H161 - (1 - H161) / (N161 - 1))/20,""),"")</f>
        <v/>
      </c>
      <c r="N161" s="32" t="str">
        <f aca="false">IF(ISBLANK(G161), "", IF(G161 &gt;= 0, (G161/100) + 1, 1/ABS(G161/100) + 1))</f>
        <v/>
      </c>
      <c r="O161" s="33" t="str">
        <f aca="false">IFERROR(SUM(I161*N161),"")</f>
        <v/>
      </c>
      <c r="P161" s="29" t="str">
        <f aca="false">IF(I161&lt;&gt;"",P160-I161+J161,"")</f>
        <v/>
      </c>
      <c r="Q161" s="30" t="str">
        <f aca="false">IF(J161="", "", IF(J161 &lt; I161, "Loss", IF(J161 = I161, "Push", "Win")))</f>
        <v/>
      </c>
      <c r="R161" s="22"/>
      <c r="S161" s="56"/>
      <c r="T161" s="57"/>
      <c r="U161" s="22"/>
    </row>
    <row r="162" customFormat="false" ht="18" hidden="false" customHeight="true" outlineLevel="0" collapsed="false">
      <c r="A162" s="22"/>
      <c r="B162" s="35"/>
      <c r="C162" s="36"/>
      <c r="D162" s="36"/>
      <c r="E162" s="36"/>
      <c r="F162" s="36"/>
      <c r="G162" s="37"/>
      <c r="H162" s="38"/>
      <c r="I162" s="39"/>
      <c r="J162" s="40"/>
      <c r="K162" s="41" t="str">
        <f aca="false">IF(H162&lt;&gt;"", IFERROR(P162*M162, ""), "")</f>
        <v/>
      </c>
      <c r="L162" s="42" t="str">
        <f aca="false">IF(H162&lt;&gt;"", IFERROR((((N162 - 1) * H162 - (1 - H162) / (N162 - 1))/20)*100,""),"")</f>
        <v/>
      </c>
      <c r="M162" s="43" t="str">
        <f aca="false">IF(H162&lt;&gt;"", IFERROR(((N162 - 1) * H162 - (1 - H162) / (N162 - 1))/20,""),"")</f>
        <v/>
      </c>
      <c r="N162" s="44" t="str">
        <f aca="false">IF(ISBLANK(G162), "", IF(G162 &gt;= 0, (G162/100) + 1, 1/ABS(G162/100) + 1))</f>
        <v/>
      </c>
      <c r="O162" s="45" t="str">
        <f aca="false">IFERROR(SUM(I162*N162),"")</f>
        <v/>
      </c>
      <c r="P162" s="41" t="str">
        <f aca="false">IF(I162&lt;&gt;"",P161-I162+J162,"")</f>
        <v/>
      </c>
      <c r="Q162" s="42" t="str">
        <f aca="false">IF(J162="", "", IF(J162 &lt; I162, "Loss", IF(J162 = I162, "Push", "Win")))</f>
        <v/>
      </c>
      <c r="R162" s="22"/>
      <c r="S162" s="56"/>
      <c r="T162" s="57"/>
      <c r="U162" s="22"/>
    </row>
    <row r="163" customFormat="false" ht="18" hidden="false" customHeight="true" outlineLevel="0" collapsed="false">
      <c r="A163" s="22"/>
      <c r="B163" s="23"/>
      <c r="C163" s="24"/>
      <c r="D163" s="24"/>
      <c r="E163" s="24"/>
      <c r="F163" s="24"/>
      <c r="G163" s="25"/>
      <c r="H163" s="26"/>
      <c r="I163" s="27"/>
      <c r="J163" s="28"/>
      <c r="K163" s="29" t="str">
        <f aca="false">IF(H163&lt;&gt;"", IFERROR(P163*M163, ""), "")</f>
        <v/>
      </c>
      <c r="L163" s="30" t="str">
        <f aca="false">IF(H163&lt;&gt;"", IFERROR((((N163 - 1) * H163 - (1 - H163) / (N163 - 1))/20)*100,""),"")</f>
        <v/>
      </c>
      <c r="M163" s="31" t="str">
        <f aca="false">IF(H163&lt;&gt;"", IFERROR(((N163 - 1) * H163 - (1 - H163) / (N163 - 1))/20,""),"")</f>
        <v/>
      </c>
      <c r="N163" s="32" t="str">
        <f aca="false">IF(ISBLANK(G163), "", IF(G163 &gt;= 0, (G163/100) + 1, 1/ABS(G163/100) + 1))</f>
        <v/>
      </c>
      <c r="O163" s="33" t="str">
        <f aca="false">IFERROR(SUM(I163*N163),"")</f>
        <v/>
      </c>
      <c r="P163" s="29" t="str">
        <f aca="false">IF(I163&lt;&gt;"",P162-I163+J163,"")</f>
        <v/>
      </c>
      <c r="Q163" s="30" t="str">
        <f aca="false">IF(J163="", "", IF(J163 &lt; I163, "Loss", IF(J163 = I163, "Push", "Win")))</f>
        <v/>
      </c>
      <c r="R163" s="22"/>
      <c r="S163" s="56"/>
      <c r="T163" s="57"/>
      <c r="U163" s="22"/>
    </row>
    <row r="164" customFormat="false" ht="18" hidden="false" customHeight="true" outlineLevel="0" collapsed="false">
      <c r="A164" s="22"/>
      <c r="B164" s="35"/>
      <c r="C164" s="36"/>
      <c r="D164" s="36"/>
      <c r="E164" s="36"/>
      <c r="F164" s="36"/>
      <c r="G164" s="37"/>
      <c r="H164" s="38"/>
      <c r="I164" s="39"/>
      <c r="J164" s="40"/>
      <c r="K164" s="41" t="str">
        <f aca="false">IF(H164&lt;&gt;"", IFERROR(P164*M164, ""), "")</f>
        <v/>
      </c>
      <c r="L164" s="42" t="str">
        <f aca="false">IF(H164&lt;&gt;"", IFERROR((((N164 - 1) * H164 - (1 - H164) / (N164 - 1))/20)*100,""),"")</f>
        <v/>
      </c>
      <c r="M164" s="43" t="str">
        <f aca="false">IF(H164&lt;&gt;"", IFERROR(((N164 - 1) * H164 - (1 - H164) / (N164 - 1))/20,""),"")</f>
        <v/>
      </c>
      <c r="N164" s="44" t="str">
        <f aca="false">IF(ISBLANK(G164), "", IF(G164 &gt;= 0, (G164/100) + 1, 1/ABS(G164/100) + 1))</f>
        <v/>
      </c>
      <c r="O164" s="45" t="str">
        <f aca="false">IFERROR(SUM(I164*N164),"")</f>
        <v/>
      </c>
      <c r="P164" s="41" t="str">
        <f aca="false">IF(I164&lt;&gt;"",P163-I164+J164,"")</f>
        <v/>
      </c>
      <c r="Q164" s="42" t="str">
        <f aca="false">IF(J164="", "", IF(J164 &lt; I164, "Loss", IF(J164 = I164, "Push", "Win")))</f>
        <v/>
      </c>
      <c r="R164" s="22"/>
      <c r="S164" s="56"/>
      <c r="T164" s="57"/>
      <c r="U164" s="22"/>
    </row>
    <row r="165" customFormat="false" ht="18" hidden="false" customHeight="true" outlineLevel="0" collapsed="false">
      <c r="A165" s="22"/>
      <c r="B165" s="23"/>
      <c r="C165" s="24"/>
      <c r="D165" s="24"/>
      <c r="E165" s="24"/>
      <c r="F165" s="24"/>
      <c r="G165" s="25"/>
      <c r="H165" s="26"/>
      <c r="I165" s="27"/>
      <c r="J165" s="28"/>
      <c r="K165" s="29" t="str">
        <f aca="false">IF(H165&lt;&gt;"", IFERROR(P165*M165, ""), "")</f>
        <v/>
      </c>
      <c r="L165" s="30" t="str">
        <f aca="false">IF(H165&lt;&gt;"", IFERROR((((N165 - 1) * H165 - (1 - H165) / (N165 - 1))/20)*100,""),"")</f>
        <v/>
      </c>
      <c r="M165" s="31" t="str">
        <f aca="false">IF(H165&lt;&gt;"", IFERROR(((N165 - 1) * H165 - (1 - H165) / (N165 - 1))/20,""),"")</f>
        <v/>
      </c>
      <c r="N165" s="32" t="str">
        <f aca="false">IF(ISBLANK(G165), "", IF(G165 &gt;= 0, (G165/100) + 1, 1/ABS(G165/100) + 1))</f>
        <v/>
      </c>
      <c r="O165" s="33" t="str">
        <f aca="false">IFERROR(SUM(I165*N165),"")</f>
        <v/>
      </c>
      <c r="P165" s="29" t="str">
        <f aca="false">IF(I165&lt;&gt;"",P164-I165+J165,"")</f>
        <v/>
      </c>
      <c r="Q165" s="30" t="str">
        <f aca="false">IF(J165="", "", IF(J165 &lt; I165, "Loss", IF(J165 = I165, "Push", "Win")))</f>
        <v/>
      </c>
      <c r="R165" s="22"/>
      <c r="S165" s="56"/>
      <c r="T165" s="57"/>
      <c r="U165" s="22"/>
    </row>
    <row r="166" customFormat="false" ht="18" hidden="false" customHeight="true" outlineLevel="0" collapsed="false">
      <c r="A166" s="22"/>
      <c r="B166" s="35"/>
      <c r="C166" s="36"/>
      <c r="D166" s="36"/>
      <c r="E166" s="36"/>
      <c r="F166" s="36"/>
      <c r="G166" s="37"/>
      <c r="H166" s="38"/>
      <c r="I166" s="39"/>
      <c r="J166" s="40"/>
      <c r="K166" s="41" t="str">
        <f aca="false">IF(H166&lt;&gt;"", IFERROR(P166*M166, ""), "")</f>
        <v/>
      </c>
      <c r="L166" s="42" t="str">
        <f aca="false">IF(H166&lt;&gt;"", IFERROR((((N166 - 1) * H166 - (1 - H166) / (N166 - 1))/20)*100,""),"")</f>
        <v/>
      </c>
      <c r="M166" s="43" t="str">
        <f aca="false">IF(H166&lt;&gt;"", IFERROR(((N166 - 1) * H166 - (1 - H166) / (N166 - 1))/20,""),"")</f>
        <v/>
      </c>
      <c r="N166" s="44" t="str">
        <f aca="false">IF(ISBLANK(G166), "", IF(G166 &gt;= 0, (G166/100) + 1, 1/ABS(G166/100) + 1))</f>
        <v/>
      </c>
      <c r="O166" s="45" t="str">
        <f aca="false">IFERROR(SUM(I166*N166),"")</f>
        <v/>
      </c>
      <c r="P166" s="41" t="str">
        <f aca="false">IF(I166&lt;&gt;"",P165-I166+J166,"")</f>
        <v/>
      </c>
      <c r="Q166" s="42" t="str">
        <f aca="false">IF(J166="", "", IF(J166 &lt; I166, "Loss", IF(J166 = I166, "Push", "Win")))</f>
        <v/>
      </c>
      <c r="R166" s="22"/>
      <c r="S166" s="56"/>
      <c r="T166" s="57"/>
      <c r="U166" s="22"/>
    </row>
    <row r="167" customFormat="false" ht="18" hidden="false" customHeight="true" outlineLevel="0" collapsed="false">
      <c r="A167" s="22"/>
      <c r="B167" s="23"/>
      <c r="C167" s="24"/>
      <c r="D167" s="24"/>
      <c r="E167" s="24"/>
      <c r="F167" s="24"/>
      <c r="G167" s="25"/>
      <c r="H167" s="26"/>
      <c r="I167" s="27"/>
      <c r="J167" s="28"/>
      <c r="K167" s="29" t="str">
        <f aca="false">IF(H167&lt;&gt;"", IFERROR(P167*M167, ""), "")</f>
        <v/>
      </c>
      <c r="L167" s="30" t="str">
        <f aca="false">IF(H167&lt;&gt;"", IFERROR((((N167 - 1) * H167 - (1 - H167) / (N167 - 1))/20)*100,""),"")</f>
        <v/>
      </c>
      <c r="M167" s="31" t="str">
        <f aca="false">IF(H167&lt;&gt;"", IFERROR(((N167 - 1) * H167 - (1 - H167) / (N167 - 1))/20,""),"")</f>
        <v/>
      </c>
      <c r="N167" s="32" t="str">
        <f aca="false">IF(ISBLANK(G167), "", IF(G167 &gt;= 0, (G167/100) + 1, 1/ABS(G167/100) + 1))</f>
        <v/>
      </c>
      <c r="O167" s="33" t="str">
        <f aca="false">IFERROR(SUM(I167*N167),"")</f>
        <v/>
      </c>
      <c r="P167" s="29" t="str">
        <f aca="false">IF(I167&lt;&gt;"",P166-I167+J167,"")</f>
        <v/>
      </c>
      <c r="Q167" s="30" t="str">
        <f aca="false">IF(J167="", "", IF(J167 &lt; I167, "Loss", IF(J167 = I167, "Push", "Win")))</f>
        <v/>
      </c>
      <c r="R167" s="22"/>
      <c r="S167" s="56"/>
      <c r="T167" s="57"/>
      <c r="U167" s="22"/>
    </row>
    <row r="168" customFormat="false" ht="18" hidden="false" customHeight="true" outlineLevel="0" collapsed="false">
      <c r="A168" s="22"/>
      <c r="B168" s="35"/>
      <c r="C168" s="36"/>
      <c r="D168" s="36"/>
      <c r="E168" s="36"/>
      <c r="F168" s="36"/>
      <c r="G168" s="37"/>
      <c r="H168" s="38"/>
      <c r="I168" s="39"/>
      <c r="J168" s="40"/>
      <c r="K168" s="41" t="str">
        <f aca="false">IF(H168&lt;&gt;"", IFERROR(P168*M168, ""), "")</f>
        <v/>
      </c>
      <c r="L168" s="42" t="str">
        <f aca="false">IF(H168&lt;&gt;"", IFERROR((((N168 - 1) * H168 - (1 - H168) / (N168 - 1))/20)*100,""),"")</f>
        <v/>
      </c>
      <c r="M168" s="43" t="str">
        <f aca="false">IF(H168&lt;&gt;"", IFERROR(((N168 - 1) * H168 - (1 - H168) / (N168 - 1))/20,""),"")</f>
        <v/>
      </c>
      <c r="N168" s="44" t="str">
        <f aca="false">IF(ISBLANK(G168), "", IF(G168 &gt;= 0, (G168/100) + 1, 1/ABS(G168/100) + 1))</f>
        <v/>
      </c>
      <c r="O168" s="45" t="str">
        <f aca="false">IFERROR(SUM(I168*N168),"")</f>
        <v/>
      </c>
      <c r="P168" s="41" t="str">
        <f aca="false">IF(I168&lt;&gt;"",P167-I168+J168,"")</f>
        <v/>
      </c>
      <c r="Q168" s="42" t="str">
        <f aca="false">IF(J168="", "", IF(J168 &lt; I168, "Loss", IF(J168 = I168, "Push", "Win")))</f>
        <v/>
      </c>
      <c r="R168" s="22"/>
      <c r="S168" s="56"/>
      <c r="T168" s="57"/>
      <c r="U168" s="22"/>
    </row>
    <row r="169" customFormat="false" ht="18" hidden="false" customHeight="true" outlineLevel="0" collapsed="false">
      <c r="A169" s="22"/>
      <c r="B169" s="23"/>
      <c r="C169" s="24"/>
      <c r="D169" s="24"/>
      <c r="E169" s="24"/>
      <c r="F169" s="24"/>
      <c r="G169" s="25"/>
      <c r="H169" s="26"/>
      <c r="I169" s="27"/>
      <c r="J169" s="28"/>
      <c r="K169" s="29" t="str">
        <f aca="false">IF(H169&lt;&gt;"", IFERROR(P169*M169, ""), "")</f>
        <v/>
      </c>
      <c r="L169" s="30" t="str">
        <f aca="false">IF(H169&lt;&gt;"", IFERROR((((N169 - 1) * H169 - (1 - H169) / (N169 - 1))/20)*100,""),"")</f>
        <v/>
      </c>
      <c r="M169" s="31" t="str">
        <f aca="false">IF(H169&lt;&gt;"", IFERROR(((N169 - 1) * H169 - (1 - H169) / (N169 - 1))/20,""),"")</f>
        <v/>
      </c>
      <c r="N169" s="32" t="str">
        <f aca="false">IF(ISBLANK(G169), "", IF(G169 &gt;= 0, (G169/100) + 1, 1/ABS(G169/100) + 1))</f>
        <v/>
      </c>
      <c r="O169" s="33" t="str">
        <f aca="false">IFERROR(SUM(I169*N169),"")</f>
        <v/>
      </c>
      <c r="P169" s="29" t="str">
        <f aca="false">IF(I169&lt;&gt;"",P168-I169+J169,"")</f>
        <v/>
      </c>
      <c r="Q169" s="30" t="str">
        <f aca="false">IF(J169="", "", IF(J169 &lt; I169, "Loss", IF(J169 = I169, "Push", "Win")))</f>
        <v/>
      </c>
      <c r="R169" s="22"/>
      <c r="S169" s="56"/>
      <c r="T169" s="57"/>
      <c r="U169" s="22"/>
    </row>
    <row r="170" customFormat="false" ht="18" hidden="false" customHeight="true" outlineLevel="0" collapsed="false">
      <c r="A170" s="22"/>
      <c r="B170" s="35"/>
      <c r="C170" s="36"/>
      <c r="D170" s="36"/>
      <c r="E170" s="36"/>
      <c r="F170" s="36"/>
      <c r="G170" s="37"/>
      <c r="H170" s="38"/>
      <c r="I170" s="39"/>
      <c r="J170" s="40"/>
      <c r="K170" s="41" t="str">
        <f aca="false">IF(H170&lt;&gt;"", IFERROR(P170*M170, ""), "")</f>
        <v/>
      </c>
      <c r="L170" s="42" t="str">
        <f aca="false">IF(H170&lt;&gt;"", IFERROR((((N170 - 1) * H170 - (1 - H170) / (N170 - 1))/20)*100,""),"")</f>
        <v/>
      </c>
      <c r="M170" s="43" t="str">
        <f aca="false">IF(H170&lt;&gt;"", IFERROR(((N170 - 1) * H170 - (1 - H170) / (N170 - 1))/20,""),"")</f>
        <v/>
      </c>
      <c r="N170" s="44" t="str">
        <f aca="false">IF(ISBLANK(G170), "", IF(G170 &gt;= 0, (G170/100) + 1, 1/ABS(G170/100) + 1))</f>
        <v/>
      </c>
      <c r="O170" s="45" t="str">
        <f aca="false">IFERROR(SUM(I170*N170),"")</f>
        <v/>
      </c>
      <c r="P170" s="41" t="str">
        <f aca="false">IF(I170&lt;&gt;"",P169-I170+J170,"")</f>
        <v/>
      </c>
      <c r="Q170" s="42" t="str">
        <f aca="false">IF(J170="", "", IF(J170 &lt; I170, "Loss", IF(J170 = I170, "Push", "Win")))</f>
        <v/>
      </c>
      <c r="R170" s="22"/>
      <c r="S170" s="56"/>
      <c r="T170" s="57"/>
      <c r="U170" s="22"/>
    </row>
    <row r="171" customFormat="false" ht="18" hidden="false" customHeight="true" outlineLevel="0" collapsed="false">
      <c r="A171" s="22"/>
      <c r="B171" s="23"/>
      <c r="C171" s="24"/>
      <c r="D171" s="24"/>
      <c r="E171" s="24"/>
      <c r="F171" s="24"/>
      <c r="G171" s="25"/>
      <c r="H171" s="26"/>
      <c r="I171" s="27"/>
      <c r="J171" s="28"/>
      <c r="K171" s="29" t="str">
        <f aca="false">IF(H171&lt;&gt;"", IFERROR(P171*M171, ""), "")</f>
        <v/>
      </c>
      <c r="L171" s="30" t="str">
        <f aca="false">IF(H171&lt;&gt;"", IFERROR((((N171 - 1) * H171 - (1 - H171) / (N171 - 1))/20)*100,""),"")</f>
        <v/>
      </c>
      <c r="M171" s="31" t="str">
        <f aca="false">IF(H171&lt;&gt;"", IFERROR(((N171 - 1) * H171 - (1 - H171) / (N171 - 1))/20,""),"")</f>
        <v/>
      </c>
      <c r="N171" s="32" t="str">
        <f aca="false">IF(ISBLANK(G171), "", IF(G171 &gt;= 0, (G171/100) + 1, 1/ABS(G171/100) + 1))</f>
        <v/>
      </c>
      <c r="O171" s="33" t="str">
        <f aca="false">IFERROR(SUM(I171*N171),"")</f>
        <v/>
      </c>
      <c r="P171" s="29" t="str">
        <f aca="false">IF(I171&lt;&gt;"",P170-I171+J171,"")</f>
        <v/>
      </c>
      <c r="Q171" s="30" t="str">
        <f aca="false">IF(J171="", "", IF(J171 &lt; I171, "Loss", IF(J171 = I171, "Push", "Win")))</f>
        <v/>
      </c>
      <c r="R171" s="22"/>
      <c r="S171" s="56"/>
      <c r="T171" s="57"/>
      <c r="U171" s="22"/>
    </row>
    <row r="172" customFormat="false" ht="18" hidden="false" customHeight="true" outlineLevel="0" collapsed="false">
      <c r="A172" s="22"/>
      <c r="B172" s="35"/>
      <c r="C172" s="36"/>
      <c r="D172" s="36"/>
      <c r="E172" s="36"/>
      <c r="F172" s="36"/>
      <c r="G172" s="37"/>
      <c r="H172" s="38"/>
      <c r="I172" s="39"/>
      <c r="J172" s="40"/>
      <c r="K172" s="41" t="str">
        <f aca="false">IF(H172&lt;&gt;"", IFERROR(P172*M172, ""), "")</f>
        <v/>
      </c>
      <c r="L172" s="42" t="str">
        <f aca="false">IF(H172&lt;&gt;"", IFERROR((((N172 - 1) * H172 - (1 - H172) / (N172 - 1))/20)*100,""),"")</f>
        <v/>
      </c>
      <c r="M172" s="43" t="str">
        <f aca="false">IF(H172&lt;&gt;"", IFERROR(((N172 - 1) * H172 - (1 - H172) / (N172 - 1))/20,""),"")</f>
        <v/>
      </c>
      <c r="N172" s="44" t="str">
        <f aca="false">IF(ISBLANK(G172), "", IF(G172 &gt;= 0, (G172/100) + 1, 1/ABS(G172/100) + 1))</f>
        <v/>
      </c>
      <c r="O172" s="45" t="str">
        <f aca="false">IFERROR(SUM(I172*N172),"")</f>
        <v/>
      </c>
      <c r="P172" s="41" t="str">
        <f aca="false">IF(I172&lt;&gt;"",P171-I172+J172,"")</f>
        <v/>
      </c>
      <c r="Q172" s="42" t="str">
        <f aca="false">IF(J172="", "", IF(J172 &lt; I172, "Loss", IF(J172 = I172, "Push", "Win")))</f>
        <v/>
      </c>
      <c r="R172" s="22"/>
      <c r="S172" s="56"/>
      <c r="T172" s="57"/>
      <c r="U172" s="22"/>
    </row>
    <row r="173" customFormat="false" ht="18" hidden="false" customHeight="true" outlineLevel="0" collapsed="false">
      <c r="A173" s="22"/>
      <c r="B173" s="23"/>
      <c r="C173" s="24"/>
      <c r="D173" s="24"/>
      <c r="E173" s="24"/>
      <c r="F173" s="24"/>
      <c r="G173" s="25"/>
      <c r="H173" s="26"/>
      <c r="I173" s="27"/>
      <c r="J173" s="28"/>
      <c r="K173" s="29" t="str">
        <f aca="false">IF(H173&lt;&gt;"", IFERROR(P173*M173, ""), "")</f>
        <v/>
      </c>
      <c r="L173" s="30" t="str">
        <f aca="false">IF(H173&lt;&gt;"", IFERROR((((N173 - 1) * H173 - (1 - H173) / (N173 - 1))/20)*100,""),"")</f>
        <v/>
      </c>
      <c r="M173" s="31" t="str">
        <f aca="false">IF(H173&lt;&gt;"", IFERROR(((N173 - 1) * H173 - (1 - H173) / (N173 - 1))/20,""),"")</f>
        <v/>
      </c>
      <c r="N173" s="32" t="str">
        <f aca="false">IF(ISBLANK(G173), "", IF(G173 &gt;= 0, (G173/100) + 1, 1/ABS(G173/100) + 1))</f>
        <v/>
      </c>
      <c r="O173" s="33" t="str">
        <f aca="false">IFERROR(SUM(I173*N173),"")</f>
        <v/>
      </c>
      <c r="P173" s="29" t="str">
        <f aca="false">IF(I173&lt;&gt;"",P172-I173+J173,"")</f>
        <v/>
      </c>
      <c r="Q173" s="30" t="str">
        <f aca="false">IF(J173="", "", IF(J173 &lt; I173, "Loss", IF(J173 = I173, "Push", "Win")))</f>
        <v/>
      </c>
      <c r="R173" s="22"/>
      <c r="S173" s="56"/>
      <c r="T173" s="57"/>
      <c r="U173" s="22"/>
    </row>
    <row r="174" customFormat="false" ht="18" hidden="false" customHeight="true" outlineLevel="0" collapsed="false">
      <c r="A174" s="22"/>
      <c r="B174" s="35"/>
      <c r="C174" s="36"/>
      <c r="D174" s="36"/>
      <c r="E174" s="36"/>
      <c r="F174" s="36"/>
      <c r="G174" s="37"/>
      <c r="H174" s="38"/>
      <c r="I174" s="39"/>
      <c r="J174" s="40"/>
      <c r="K174" s="41" t="str">
        <f aca="false">IF(H174&lt;&gt;"", IFERROR(P174*M174, ""), "")</f>
        <v/>
      </c>
      <c r="L174" s="42" t="str">
        <f aca="false">IF(H174&lt;&gt;"", IFERROR((((N174 - 1) * H174 - (1 - H174) / (N174 - 1))/20)*100,""),"")</f>
        <v/>
      </c>
      <c r="M174" s="43" t="str">
        <f aca="false">IF(H174&lt;&gt;"", IFERROR(((N174 - 1) * H174 - (1 - H174) / (N174 - 1))/20,""),"")</f>
        <v/>
      </c>
      <c r="N174" s="44" t="str">
        <f aca="false">IF(ISBLANK(G174), "", IF(G174 &gt;= 0, (G174/100) + 1, 1/ABS(G174/100) + 1))</f>
        <v/>
      </c>
      <c r="O174" s="45" t="str">
        <f aca="false">IFERROR(SUM(I174*N174),"")</f>
        <v/>
      </c>
      <c r="P174" s="41" t="str">
        <f aca="false">IF(I174&lt;&gt;"",P173-I174+J174,"")</f>
        <v/>
      </c>
      <c r="Q174" s="42" t="str">
        <f aca="false">IF(J174="", "", IF(J174 &lt; I174, "Loss", IF(J174 = I174, "Push", "Win")))</f>
        <v/>
      </c>
      <c r="R174" s="22"/>
      <c r="S174" s="56"/>
      <c r="T174" s="57"/>
      <c r="U174" s="22"/>
    </row>
    <row r="175" customFormat="false" ht="18" hidden="false" customHeight="true" outlineLevel="0" collapsed="false">
      <c r="A175" s="22"/>
      <c r="B175" s="23"/>
      <c r="C175" s="24"/>
      <c r="D175" s="24"/>
      <c r="E175" s="24"/>
      <c r="F175" s="24"/>
      <c r="G175" s="25"/>
      <c r="H175" s="26"/>
      <c r="I175" s="27"/>
      <c r="J175" s="28"/>
      <c r="K175" s="29" t="str">
        <f aca="false">IF(H175&lt;&gt;"", IFERROR(P175*M175, ""), "")</f>
        <v/>
      </c>
      <c r="L175" s="30" t="str">
        <f aca="false">IF(H175&lt;&gt;"", IFERROR((((N175 - 1) * H175 - (1 - H175) / (N175 - 1))/20)*100,""),"")</f>
        <v/>
      </c>
      <c r="M175" s="31" t="str">
        <f aca="false">IF(H175&lt;&gt;"", IFERROR(((N175 - 1) * H175 - (1 - H175) / (N175 - 1))/20,""),"")</f>
        <v/>
      </c>
      <c r="N175" s="32" t="str">
        <f aca="false">IF(ISBLANK(G175), "", IF(G175 &gt;= 0, (G175/100) + 1, 1/ABS(G175/100) + 1))</f>
        <v/>
      </c>
      <c r="O175" s="33" t="str">
        <f aca="false">IFERROR(SUM(I175*N175),"")</f>
        <v/>
      </c>
      <c r="P175" s="29" t="str">
        <f aca="false">IF(I175&lt;&gt;"",P174-I175+J175,"")</f>
        <v/>
      </c>
      <c r="Q175" s="30" t="str">
        <f aca="false">IF(J175="", "", IF(J175 &lt; I175, "Loss", IF(J175 = I175, "Push", "Win")))</f>
        <v/>
      </c>
      <c r="R175" s="22"/>
      <c r="S175" s="56"/>
      <c r="T175" s="57"/>
      <c r="U175" s="22"/>
    </row>
    <row r="176" customFormat="false" ht="18" hidden="false" customHeight="true" outlineLevel="0" collapsed="false">
      <c r="A176" s="22"/>
      <c r="B176" s="35"/>
      <c r="C176" s="36"/>
      <c r="D176" s="36"/>
      <c r="E176" s="36"/>
      <c r="F176" s="36"/>
      <c r="G176" s="37"/>
      <c r="H176" s="38"/>
      <c r="I176" s="39"/>
      <c r="J176" s="40"/>
      <c r="K176" s="41" t="str">
        <f aca="false">IF(H176&lt;&gt;"", IFERROR(P176*M176, ""), "")</f>
        <v/>
      </c>
      <c r="L176" s="42" t="str">
        <f aca="false">IF(H176&lt;&gt;"", IFERROR((((N176 - 1) * H176 - (1 - H176) / (N176 - 1))/20)*100,""),"")</f>
        <v/>
      </c>
      <c r="M176" s="43" t="str">
        <f aca="false">IF(H176&lt;&gt;"", IFERROR(((N176 - 1) * H176 - (1 - H176) / (N176 - 1))/20,""),"")</f>
        <v/>
      </c>
      <c r="N176" s="44" t="str">
        <f aca="false">IF(ISBLANK(G176), "", IF(G176 &gt;= 0, (G176/100) + 1, 1/ABS(G176/100) + 1))</f>
        <v/>
      </c>
      <c r="O176" s="45" t="str">
        <f aca="false">IFERROR(SUM(I176*N176),"")</f>
        <v/>
      </c>
      <c r="P176" s="41" t="str">
        <f aca="false">IF(I176&lt;&gt;"",P175-I176+J176,"")</f>
        <v/>
      </c>
      <c r="Q176" s="42" t="str">
        <f aca="false">IF(J176="", "", IF(J176 &lt; I176, "Loss", IF(J176 = I176, "Push", "Win")))</f>
        <v/>
      </c>
      <c r="R176" s="22"/>
      <c r="S176" s="56"/>
      <c r="T176" s="57"/>
      <c r="U176" s="22"/>
    </row>
    <row r="177" customFormat="false" ht="18" hidden="false" customHeight="true" outlineLevel="0" collapsed="false">
      <c r="A177" s="22"/>
      <c r="B177" s="23"/>
      <c r="C177" s="24"/>
      <c r="D177" s="24"/>
      <c r="E177" s="24"/>
      <c r="F177" s="24"/>
      <c r="G177" s="25"/>
      <c r="H177" s="26"/>
      <c r="I177" s="27"/>
      <c r="J177" s="28"/>
      <c r="K177" s="29" t="str">
        <f aca="false">IF(H177&lt;&gt;"", IFERROR(P177*M177, ""), "")</f>
        <v/>
      </c>
      <c r="L177" s="30" t="str">
        <f aca="false">IF(H177&lt;&gt;"", IFERROR((((N177 - 1) * H177 - (1 - H177) / (N177 - 1))/20)*100,""),"")</f>
        <v/>
      </c>
      <c r="M177" s="31" t="str">
        <f aca="false">IF(H177&lt;&gt;"", IFERROR(((N177 - 1) * H177 - (1 - H177) / (N177 - 1))/20,""),"")</f>
        <v/>
      </c>
      <c r="N177" s="32" t="str">
        <f aca="false">IF(ISBLANK(G177), "", IF(G177 &gt;= 0, (G177/100) + 1, 1/ABS(G177/100) + 1))</f>
        <v/>
      </c>
      <c r="O177" s="33" t="str">
        <f aca="false">IFERROR(SUM(I177*N177),"")</f>
        <v/>
      </c>
      <c r="P177" s="29" t="str">
        <f aca="false">IF(I177&lt;&gt;"",P176-I177+J177,"")</f>
        <v/>
      </c>
      <c r="Q177" s="30" t="str">
        <f aca="false">IF(J177="", "", IF(J177 &lt; I177, "Loss", IF(J177 = I177, "Push", "Win")))</f>
        <v/>
      </c>
      <c r="R177" s="22"/>
      <c r="S177" s="56"/>
      <c r="T177" s="57"/>
      <c r="U177" s="22"/>
    </row>
    <row r="178" customFormat="false" ht="18" hidden="false" customHeight="true" outlineLevel="0" collapsed="false">
      <c r="A178" s="22"/>
      <c r="B178" s="35"/>
      <c r="C178" s="36"/>
      <c r="D178" s="36"/>
      <c r="E178" s="36"/>
      <c r="F178" s="36"/>
      <c r="G178" s="37"/>
      <c r="H178" s="38"/>
      <c r="I178" s="39"/>
      <c r="J178" s="40"/>
      <c r="K178" s="41" t="str">
        <f aca="false">IF(H178&lt;&gt;"", IFERROR(P178*M178, ""), "")</f>
        <v/>
      </c>
      <c r="L178" s="42" t="str">
        <f aca="false">IF(H178&lt;&gt;"", IFERROR((((N178 - 1) * H178 - (1 - H178) / (N178 - 1))/20)*100,""),"")</f>
        <v/>
      </c>
      <c r="M178" s="43" t="str">
        <f aca="false">IF(H178&lt;&gt;"", IFERROR(((N178 - 1) * H178 - (1 - H178) / (N178 - 1))/20,""),"")</f>
        <v/>
      </c>
      <c r="N178" s="44" t="str">
        <f aca="false">IF(ISBLANK(G178), "", IF(G178 &gt;= 0, (G178/100) + 1, 1/ABS(G178/100) + 1))</f>
        <v/>
      </c>
      <c r="O178" s="45" t="str">
        <f aca="false">IFERROR(SUM(I178*N178),"")</f>
        <v/>
      </c>
      <c r="P178" s="41" t="str">
        <f aca="false">IF(I178&lt;&gt;"",P177-I178+J178,"")</f>
        <v/>
      </c>
      <c r="Q178" s="42" t="str">
        <f aca="false">IF(J178="", "", IF(J178 &lt; I178, "Loss", IF(J178 = I178, "Push", "Win")))</f>
        <v/>
      </c>
      <c r="R178" s="22"/>
      <c r="S178" s="56"/>
      <c r="T178" s="57"/>
      <c r="U178" s="22"/>
    </row>
    <row r="179" customFormat="false" ht="18" hidden="false" customHeight="true" outlineLevel="0" collapsed="false">
      <c r="A179" s="22"/>
      <c r="B179" s="23"/>
      <c r="C179" s="24"/>
      <c r="D179" s="24"/>
      <c r="E179" s="24"/>
      <c r="F179" s="24"/>
      <c r="G179" s="25"/>
      <c r="H179" s="26"/>
      <c r="I179" s="27"/>
      <c r="J179" s="28"/>
      <c r="K179" s="29" t="str">
        <f aca="false">IF(H179&lt;&gt;"", IFERROR(P179*M179, ""), "")</f>
        <v/>
      </c>
      <c r="L179" s="30" t="str">
        <f aca="false">IF(H179&lt;&gt;"", IFERROR((((N179 - 1) * H179 - (1 - H179) / (N179 - 1))/20)*100,""),"")</f>
        <v/>
      </c>
      <c r="M179" s="31" t="str">
        <f aca="false">IF(H179&lt;&gt;"", IFERROR(((N179 - 1) * H179 - (1 - H179) / (N179 - 1))/20,""),"")</f>
        <v/>
      </c>
      <c r="N179" s="32" t="str">
        <f aca="false">IF(ISBLANK(G179), "", IF(G179 &gt;= 0, (G179/100) + 1, 1/ABS(G179/100) + 1))</f>
        <v/>
      </c>
      <c r="O179" s="33" t="str">
        <f aca="false">IFERROR(SUM(I179*N179),"")</f>
        <v/>
      </c>
      <c r="P179" s="29" t="str">
        <f aca="false">IF(I179&lt;&gt;"",P178-I179+J179,"")</f>
        <v/>
      </c>
      <c r="Q179" s="30" t="str">
        <f aca="false">IF(J179="", "", IF(J179 &lt; I179, "Loss", IF(J179 = I179, "Push", "Win")))</f>
        <v/>
      </c>
      <c r="R179" s="22"/>
      <c r="S179" s="56"/>
      <c r="T179" s="57"/>
      <c r="U179" s="22"/>
    </row>
    <row r="180" customFormat="false" ht="18" hidden="false" customHeight="true" outlineLevel="0" collapsed="false">
      <c r="A180" s="22"/>
      <c r="B180" s="35"/>
      <c r="C180" s="36"/>
      <c r="D180" s="36"/>
      <c r="E180" s="36"/>
      <c r="F180" s="36"/>
      <c r="G180" s="37"/>
      <c r="H180" s="38"/>
      <c r="I180" s="39"/>
      <c r="J180" s="40"/>
      <c r="K180" s="41" t="str">
        <f aca="false">IF(H180&lt;&gt;"", IFERROR(P180*M180, ""), "")</f>
        <v/>
      </c>
      <c r="L180" s="42" t="str">
        <f aca="false">IF(H180&lt;&gt;"", IFERROR((((N180 - 1) * H180 - (1 - H180) / (N180 - 1))/20)*100,""),"")</f>
        <v/>
      </c>
      <c r="M180" s="43" t="str">
        <f aca="false">IF(H180&lt;&gt;"", IFERROR(((N180 - 1) * H180 - (1 - H180) / (N180 - 1))/20,""),"")</f>
        <v/>
      </c>
      <c r="N180" s="44" t="str">
        <f aca="false">IF(ISBLANK(G180), "", IF(G180 &gt;= 0, (G180/100) + 1, 1/ABS(G180/100) + 1))</f>
        <v/>
      </c>
      <c r="O180" s="45" t="str">
        <f aca="false">IFERROR(SUM(I180*N180),"")</f>
        <v/>
      </c>
      <c r="P180" s="41" t="str">
        <f aca="false">IF(I180&lt;&gt;"",P179-I180+J180,"")</f>
        <v/>
      </c>
      <c r="Q180" s="42" t="str">
        <f aca="false">IF(J180="", "", IF(J180 &lt; I180, "Loss", IF(J180 = I180, "Push", "Win")))</f>
        <v/>
      </c>
      <c r="R180" s="22"/>
      <c r="S180" s="56"/>
      <c r="T180" s="57"/>
      <c r="U180" s="22"/>
    </row>
    <row r="181" customFormat="false" ht="18" hidden="false" customHeight="true" outlineLevel="0" collapsed="false">
      <c r="A181" s="22"/>
      <c r="B181" s="23"/>
      <c r="C181" s="24"/>
      <c r="D181" s="24"/>
      <c r="E181" s="24"/>
      <c r="F181" s="24"/>
      <c r="G181" s="25"/>
      <c r="H181" s="26"/>
      <c r="I181" s="27"/>
      <c r="J181" s="28"/>
      <c r="K181" s="29" t="str">
        <f aca="false">IF(H181&lt;&gt;"", IFERROR(P181*M181, ""), "")</f>
        <v/>
      </c>
      <c r="L181" s="30" t="str">
        <f aca="false">IF(H181&lt;&gt;"", IFERROR((((N181 - 1) * H181 - (1 - H181) / (N181 - 1))/20)*100,""),"")</f>
        <v/>
      </c>
      <c r="M181" s="31" t="str">
        <f aca="false">IF(H181&lt;&gt;"", IFERROR(((N181 - 1) * H181 - (1 - H181) / (N181 - 1))/20,""),"")</f>
        <v/>
      </c>
      <c r="N181" s="32" t="str">
        <f aca="false">IF(ISBLANK(G181), "", IF(G181 &gt;= 0, (G181/100) + 1, 1/ABS(G181/100) + 1))</f>
        <v/>
      </c>
      <c r="O181" s="33" t="str">
        <f aca="false">IFERROR(SUM(I181*N181),"")</f>
        <v/>
      </c>
      <c r="P181" s="29" t="str">
        <f aca="false">IF(I181&lt;&gt;"",P180-I181+J181,"")</f>
        <v/>
      </c>
      <c r="Q181" s="30" t="str">
        <f aca="false">IF(J181="", "", IF(J181 &lt; I181, "Loss", IF(J181 = I181, "Push", "Win")))</f>
        <v/>
      </c>
      <c r="R181" s="22"/>
      <c r="S181" s="56"/>
      <c r="T181" s="57"/>
      <c r="U181" s="22"/>
    </row>
    <row r="182" customFormat="false" ht="18" hidden="false" customHeight="true" outlineLevel="0" collapsed="false">
      <c r="A182" s="22"/>
      <c r="B182" s="35"/>
      <c r="C182" s="36"/>
      <c r="D182" s="36"/>
      <c r="E182" s="36"/>
      <c r="F182" s="36"/>
      <c r="G182" s="37"/>
      <c r="H182" s="38"/>
      <c r="I182" s="39"/>
      <c r="J182" s="40"/>
      <c r="K182" s="41" t="str">
        <f aca="false">IF(H182&lt;&gt;"", IFERROR(P182*M182, ""), "")</f>
        <v/>
      </c>
      <c r="L182" s="42" t="str">
        <f aca="false">IF(H182&lt;&gt;"", IFERROR((((N182 - 1) * H182 - (1 - H182) / (N182 - 1))/20)*100,""),"")</f>
        <v/>
      </c>
      <c r="M182" s="43" t="str">
        <f aca="false">IF(H182&lt;&gt;"", IFERROR(((N182 - 1) * H182 - (1 - H182) / (N182 - 1))/20,""),"")</f>
        <v/>
      </c>
      <c r="N182" s="44" t="str">
        <f aca="false">IF(ISBLANK(G182), "", IF(G182 &gt;= 0, (G182/100) + 1, 1/ABS(G182/100) + 1))</f>
        <v/>
      </c>
      <c r="O182" s="45" t="str">
        <f aca="false">IFERROR(SUM(I182*N182),"")</f>
        <v/>
      </c>
      <c r="P182" s="41" t="str">
        <f aca="false">IF(I182&lt;&gt;"",P181-I182+J182,"")</f>
        <v/>
      </c>
      <c r="Q182" s="42" t="str">
        <f aca="false">IF(J182="", "", IF(J182 &lt; I182, "Loss", IF(J182 = I182, "Push", "Win")))</f>
        <v/>
      </c>
      <c r="R182" s="22"/>
      <c r="S182" s="56"/>
      <c r="T182" s="57"/>
      <c r="U182" s="22"/>
    </row>
    <row r="183" customFormat="false" ht="18" hidden="false" customHeight="true" outlineLevel="0" collapsed="false">
      <c r="A183" s="22"/>
      <c r="B183" s="23"/>
      <c r="C183" s="24"/>
      <c r="D183" s="24"/>
      <c r="E183" s="24"/>
      <c r="F183" s="24"/>
      <c r="G183" s="25"/>
      <c r="H183" s="26"/>
      <c r="I183" s="27"/>
      <c r="J183" s="28"/>
      <c r="K183" s="29" t="str">
        <f aca="false">IF(H183&lt;&gt;"", IFERROR(P183*M183, ""), "")</f>
        <v/>
      </c>
      <c r="L183" s="30" t="str">
        <f aca="false">IF(H183&lt;&gt;"", IFERROR((((N183 - 1) * H183 - (1 - H183) / (N183 - 1))/20)*100,""),"")</f>
        <v/>
      </c>
      <c r="M183" s="31" t="str">
        <f aca="false">IF(H183&lt;&gt;"", IFERROR(((N183 - 1) * H183 - (1 - H183) / (N183 - 1))/20,""),"")</f>
        <v/>
      </c>
      <c r="N183" s="32" t="str">
        <f aca="false">IF(ISBLANK(G183), "", IF(G183 &gt;= 0, (G183/100) + 1, 1/ABS(G183/100) + 1))</f>
        <v/>
      </c>
      <c r="O183" s="33" t="str">
        <f aca="false">IFERROR(SUM(I183*N183),"")</f>
        <v/>
      </c>
      <c r="P183" s="29" t="str">
        <f aca="false">IF(I183&lt;&gt;"",P182-I183+J183,"")</f>
        <v/>
      </c>
      <c r="Q183" s="30" t="str">
        <f aca="false">IF(J183="", "", IF(J183 &lt; I183, "Loss", IF(J183 = I183, "Push", "Win")))</f>
        <v/>
      </c>
      <c r="R183" s="22"/>
      <c r="S183" s="56"/>
      <c r="T183" s="57"/>
      <c r="U183" s="22"/>
    </row>
    <row r="184" customFormat="false" ht="18" hidden="false" customHeight="true" outlineLevel="0" collapsed="false">
      <c r="A184" s="22"/>
      <c r="B184" s="35"/>
      <c r="C184" s="36"/>
      <c r="D184" s="36"/>
      <c r="E184" s="36"/>
      <c r="F184" s="36"/>
      <c r="G184" s="37"/>
      <c r="H184" s="38"/>
      <c r="I184" s="39"/>
      <c r="J184" s="40"/>
      <c r="K184" s="41" t="str">
        <f aca="false">IF(H184&lt;&gt;"", IFERROR(P184*M184, ""), "")</f>
        <v/>
      </c>
      <c r="L184" s="42" t="str">
        <f aca="false">IF(H184&lt;&gt;"", IFERROR((((N184 - 1) * H184 - (1 - H184) / (N184 - 1))/20)*100,""),"")</f>
        <v/>
      </c>
      <c r="M184" s="43" t="str">
        <f aca="false">IF(H184&lt;&gt;"", IFERROR(((N184 - 1) * H184 - (1 - H184) / (N184 - 1))/20,""),"")</f>
        <v/>
      </c>
      <c r="N184" s="44" t="str">
        <f aca="false">IF(ISBLANK(G184), "", IF(G184 &gt;= 0, (G184/100) + 1, 1/ABS(G184/100) + 1))</f>
        <v/>
      </c>
      <c r="O184" s="45" t="str">
        <f aca="false">IFERROR(SUM(I184*N184),"")</f>
        <v/>
      </c>
      <c r="P184" s="41" t="str">
        <f aca="false">IF(I184&lt;&gt;"",P183-I184+J184,"")</f>
        <v/>
      </c>
      <c r="Q184" s="42" t="str">
        <f aca="false">IF(J184="", "", IF(J184 &lt; I184, "Loss", IF(J184 = I184, "Push", "Win")))</f>
        <v/>
      </c>
      <c r="R184" s="22"/>
      <c r="S184" s="56"/>
      <c r="T184" s="57"/>
      <c r="U184" s="22"/>
    </row>
    <row r="185" customFormat="false" ht="18" hidden="false" customHeight="true" outlineLevel="0" collapsed="false">
      <c r="A185" s="22"/>
      <c r="B185" s="23"/>
      <c r="C185" s="24"/>
      <c r="D185" s="24"/>
      <c r="E185" s="24"/>
      <c r="F185" s="24"/>
      <c r="G185" s="25"/>
      <c r="H185" s="26"/>
      <c r="I185" s="27"/>
      <c r="J185" s="28"/>
      <c r="K185" s="29" t="str">
        <f aca="false">IF(H185&lt;&gt;"", IFERROR(P185*M185, ""), "")</f>
        <v/>
      </c>
      <c r="L185" s="30" t="str">
        <f aca="false">IF(H185&lt;&gt;"", IFERROR((((N185 - 1) * H185 - (1 - H185) / (N185 - 1))/20)*100,""),"")</f>
        <v/>
      </c>
      <c r="M185" s="31" t="str">
        <f aca="false">IF(H185&lt;&gt;"", IFERROR(((N185 - 1) * H185 - (1 - H185) / (N185 - 1))/20,""),"")</f>
        <v/>
      </c>
      <c r="N185" s="32" t="str">
        <f aca="false">IF(ISBLANK(G185), "", IF(G185 &gt;= 0, (G185/100) + 1, 1/ABS(G185/100) + 1))</f>
        <v/>
      </c>
      <c r="O185" s="33" t="str">
        <f aca="false">IFERROR(SUM(I185*N185),"")</f>
        <v/>
      </c>
      <c r="P185" s="29" t="str">
        <f aca="false">IF(I185&lt;&gt;"",P184-I185+J185,"")</f>
        <v/>
      </c>
      <c r="Q185" s="30" t="str">
        <f aca="false">IF(J185="", "", IF(J185 &lt; I185, "Loss", IF(J185 = I185, "Push", "Win")))</f>
        <v/>
      </c>
      <c r="R185" s="22"/>
      <c r="S185" s="56"/>
      <c r="T185" s="57"/>
      <c r="U185" s="22"/>
    </row>
    <row r="186" customFormat="false" ht="18" hidden="false" customHeight="true" outlineLevel="0" collapsed="false">
      <c r="A186" s="22"/>
      <c r="B186" s="35"/>
      <c r="C186" s="36"/>
      <c r="D186" s="36"/>
      <c r="E186" s="36"/>
      <c r="F186" s="36"/>
      <c r="G186" s="37"/>
      <c r="H186" s="38"/>
      <c r="I186" s="39"/>
      <c r="J186" s="40"/>
      <c r="K186" s="41" t="str">
        <f aca="false">IF(H186&lt;&gt;"", IFERROR(P186*M186, ""), "")</f>
        <v/>
      </c>
      <c r="L186" s="42" t="str">
        <f aca="false">IF(H186&lt;&gt;"", IFERROR((((N186 - 1) * H186 - (1 - H186) / (N186 - 1))/20)*100,""),"")</f>
        <v/>
      </c>
      <c r="M186" s="43" t="str">
        <f aca="false">IF(H186&lt;&gt;"", IFERROR(((N186 - 1) * H186 - (1 - H186) / (N186 - 1))/20,""),"")</f>
        <v/>
      </c>
      <c r="N186" s="44" t="str">
        <f aca="false">IF(ISBLANK(G186), "", IF(G186 &gt;= 0, (G186/100) + 1, 1/ABS(G186/100) + 1))</f>
        <v/>
      </c>
      <c r="O186" s="45" t="str">
        <f aca="false">IFERROR(SUM(I186*N186),"")</f>
        <v/>
      </c>
      <c r="P186" s="41" t="str">
        <f aca="false">IF(I186&lt;&gt;"",P185-I186+J186,"")</f>
        <v/>
      </c>
      <c r="Q186" s="42" t="str">
        <f aca="false">IF(J186="", "", IF(J186 &lt; I186, "Loss", IF(J186 = I186, "Push", "Win")))</f>
        <v/>
      </c>
      <c r="R186" s="22"/>
      <c r="S186" s="56"/>
      <c r="T186" s="57"/>
      <c r="U186" s="22"/>
    </row>
    <row r="187" customFormat="false" ht="18" hidden="false" customHeight="true" outlineLevel="0" collapsed="false">
      <c r="A187" s="22"/>
      <c r="B187" s="23"/>
      <c r="C187" s="24"/>
      <c r="D187" s="24"/>
      <c r="E187" s="24"/>
      <c r="F187" s="24"/>
      <c r="G187" s="25"/>
      <c r="H187" s="26"/>
      <c r="I187" s="27"/>
      <c r="J187" s="28"/>
      <c r="K187" s="29" t="str">
        <f aca="false">IF(H187&lt;&gt;"", IFERROR(P187*M187, ""), "")</f>
        <v/>
      </c>
      <c r="L187" s="30" t="str">
        <f aca="false">IF(H187&lt;&gt;"", IFERROR((((N187 - 1) * H187 - (1 - H187) / (N187 - 1))/20)*100,""),"")</f>
        <v/>
      </c>
      <c r="M187" s="31" t="str">
        <f aca="false">IF(H187&lt;&gt;"", IFERROR(((N187 - 1) * H187 - (1 - H187) / (N187 - 1))/20,""),"")</f>
        <v/>
      </c>
      <c r="N187" s="32" t="str">
        <f aca="false">IF(ISBLANK(G187), "", IF(G187 &gt;= 0, (G187/100) + 1, 1/ABS(G187/100) + 1))</f>
        <v/>
      </c>
      <c r="O187" s="33" t="str">
        <f aca="false">IFERROR(SUM(I187*N187),"")</f>
        <v/>
      </c>
      <c r="P187" s="29" t="str">
        <f aca="false">IF(I187&lt;&gt;"",P186-I187+J187,"")</f>
        <v/>
      </c>
      <c r="Q187" s="30" t="str">
        <f aca="false">IF(J187="", "", IF(J187 &lt; I187, "Loss", IF(J187 = I187, "Push", "Win")))</f>
        <v/>
      </c>
      <c r="R187" s="22"/>
      <c r="S187" s="56"/>
      <c r="T187" s="57"/>
      <c r="U187" s="22"/>
    </row>
    <row r="188" customFormat="false" ht="18" hidden="false" customHeight="true" outlineLevel="0" collapsed="false">
      <c r="A188" s="22"/>
      <c r="B188" s="35"/>
      <c r="C188" s="36"/>
      <c r="D188" s="36"/>
      <c r="E188" s="36"/>
      <c r="F188" s="36"/>
      <c r="G188" s="37"/>
      <c r="H188" s="38"/>
      <c r="I188" s="39"/>
      <c r="J188" s="40"/>
      <c r="K188" s="41" t="str">
        <f aca="false">IF(H188&lt;&gt;"", IFERROR(P188*M188, ""), "")</f>
        <v/>
      </c>
      <c r="L188" s="42" t="str">
        <f aca="false">IF(H188&lt;&gt;"", IFERROR((((N188 - 1) * H188 - (1 - H188) / (N188 - 1))/20)*100,""),"")</f>
        <v/>
      </c>
      <c r="M188" s="43" t="str">
        <f aca="false">IF(H188&lt;&gt;"", IFERROR(((N188 - 1) * H188 - (1 - H188) / (N188 - 1))/20,""),"")</f>
        <v/>
      </c>
      <c r="N188" s="44" t="str">
        <f aca="false">IF(ISBLANK(G188), "", IF(G188 &gt;= 0, (G188/100) + 1, 1/ABS(G188/100) + 1))</f>
        <v/>
      </c>
      <c r="O188" s="45" t="str">
        <f aca="false">IFERROR(SUM(I188*N188),"")</f>
        <v/>
      </c>
      <c r="P188" s="41" t="str">
        <f aca="false">IF(I188&lt;&gt;"",P187-I188+J188,"")</f>
        <v/>
      </c>
      <c r="Q188" s="42" t="str">
        <f aca="false">IF(J188="", "", IF(J188 &lt; I188, "Loss", IF(J188 = I188, "Push", "Win")))</f>
        <v/>
      </c>
      <c r="R188" s="22"/>
      <c r="S188" s="56"/>
      <c r="T188" s="57"/>
      <c r="U188" s="22"/>
    </row>
    <row r="189" customFormat="false" ht="18" hidden="false" customHeight="true" outlineLevel="0" collapsed="false">
      <c r="A189" s="22"/>
      <c r="B189" s="23"/>
      <c r="C189" s="24"/>
      <c r="D189" s="24"/>
      <c r="E189" s="24"/>
      <c r="F189" s="24"/>
      <c r="G189" s="25"/>
      <c r="H189" s="26"/>
      <c r="I189" s="27"/>
      <c r="J189" s="28"/>
      <c r="K189" s="29" t="str">
        <f aca="false">IF(H189&lt;&gt;"", IFERROR(P189*M189, ""), "")</f>
        <v/>
      </c>
      <c r="L189" s="30" t="str">
        <f aca="false">IF(H189&lt;&gt;"", IFERROR((((N189 - 1) * H189 - (1 - H189) / (N189 - 1))/20)*100,""),"")</f>
        <v/>
      </c>
      <c r="M189" s="31" t="str">
        <f aca="false">IF(H189&lt;&gt;"", IFERROR(((N189 - 1) * H189 - (1 - H189) / (N189 - 1))/20,""),"")</f>
        <v/>
      </c>
      <c r="N189" s="32" t="str">
        <f aca="false">IF(ISBLANK(G189), "", IF(G189 &gt;= 0, (G189/100) + 1, 1/ABS(G189/100) + 1))</f>
        <v/>
      </c>
      <c r="O189" s="33" t="str">
        <f aca="false">IFERROR(SUM(I189*N189),"")</f>
        <v/>
      </c>
      <c r="P189" s="29" t="str">
        <f aca="false">IF(I189&lt;&gt;"",P188-I189+J189,"")</f>
        <v/>
      </c>
      <c r="Q189" s="30" t="str">
        <f aca="false">IF(J189="", "", IF(J189 &lt; I189, "Loss", IF(J189 = I189, "Push", "Win")))</f>
        <v/>
      </c>
      <c r="R189" s="22"/>
      <c r="S189" s="56"/>
      <c r="T189" s="57"/>
      <c r="U189" s="22"/>
    </row>
    <row r="190" customFormat="false" ht="18" hidden="false" customHeight="true" outlineLevel="0" collapsed="false">
      <c r="A190" s="22"/>
      <c r="B190" s="35"/>
      <c r="C190" s="36"/>
      <c r="D190" s="36"/>
      <c r="E190" s="36"/>
      <c r="F190" s="36"/>
      <c r="G190" s="37"/>
      <c r="H190" s="38"/>
      <c r="I190" s="39"/>
      <c r="J190" s="40"/>
      <c r="K190" s="41" t="str">
        <f aca="false">IF(H190&lt;&gt;"", IFERROR(P190*M190, ""), "")</f>
        <v/>
      </c>
      <c r="L190" s="42" t="str">
        <f aca="false">IF(H190&lt;&gt;"", IFERROR((((N190 - 1) * H190 - (1 - H190) / (N190 - 1))/20)*100,""),"")</f>
        <v/>
      </c>
      <c r="M190" s="43" t="str">
        <f aca="false">IF(H190&lt;&gt;"", IFERROR(((N190 - 1) * H190 - (1 - H190) / (N190 - 1))/20,""),"")</f>
        <v/>
      </c>
      <c r="N190" s="44" t="str">
        <f aca="false">IF(ISBLANK(G190), "", IF(G190 &gt;= 0, (G190/100) + 1, 1/ABS(G190/100) + 1))</f>
        <v/>
      </c>
      <c r="O190" s="45" t="str">
        <f aca="false">IFERROR(SUM(I190*N190),"")</f>
        <v/>
      </c>
      <c r="P190" s="41" t="str">
        <f aca="false">IF(I190&lt;&gt;"",P189-I190+J190,"")</f>
        <v/>
      </c>
      <c r="Q190" s="42" t="str">
        <f aca="false">IF(J190="", "", IF(J190 &lt; I190, "Loss", IF(J190 = I190, "Push", "Win")))</f>
        <v/>
      </c>
      <c r="R190" s="22"/>
      <c r="S190" s="56"/>
      <c r="T190" s="57"/>
      <c r="U190" s="22"/>
    </row>
    <row r="191" customFormat="false" ht="18" hidden="false" customHeight="true" outlineLevel="0" collapsed="false">
      <c r="A191" s="22"/>
      <c r="B191" s="23"/>
      <c r="C191" s="24"/>
      <c r="D191" s="24"/>
      <c r="E191" s="24"/>
      <c r="F191" s="24"/>
      <c r="G191" s="25"/>
      <c r="H191" s="26"/>
      <c r="I191" s="27"/>
      <c r="J191" s="28"/>
      <c r="K191" s="29" t="str">
        <f aca="false">IF(H191&lt;&gt;"", IFERROR(P191*M191, ""), "")</f>
        <v/>
      </c>
      <c r="L191" s="30" t="str">
        <f aca="false">IF(H191&lt;&gt;"", IFERROR((((N191 - 1) * H191 - (1 - H191) / (N191 - 1))/20)*100,""),"")</f>
        <v/>
      </c>
      <c r="M191" s="31" t="str">
        <f aca="false">IF(H191&lt;&gt;"", IFERROR(((N191 - 1) * H191 - (1 - H191) / (N191 - 1))/20,""),"")</f>
        <v/>
      </c>
      <c r="N191" s="32" t="str">
        <f aca="false">IF(ISBLANK(G191), "", IF(G191 &gt;= 0, (G191/100) + 1, 1/ABS(G191/100) + 1))</f>
        <v/>
      </c>
      <c r="O191" s="33" t="str">
        <f aca="false">IFERROR(SUM(I191*N191),"")</f>
        <v/>
      </c>
      <c r="P191" s="29" t="str">
        <f aca="false">IF(I191&lt;&gt;"",P190-I191+J191,"")</f>
        <v/>
      </c>
      <c r="Q191" s="30" t="str">
        <f aca="false">IF(J191="", "", IF(J191 &lt; I191, "Loss", IF(J191 = I191, "Push", "Win")))</f>
        <v/>
      </c>
      <c r="R191" s="22"/>
      <c r="S191" s="56"/>
      <c r="T191" s="57"/>
      <c r="U191" s="22"/>
    </row>
    <row r="192" customFormat="false" ht="18" hidden="false" customHeight="true" outlineLevel="0" collapsed="false">
      <c r="A192" s="22"/>
      <c r="B192" s="35"/>
      <c r="C192" s="36"/>
      <c r="D192" s="36"/>
      <c r="E192" s="36"/>
      <c r="F192" s="36"/>
      <c r="G192" s="37"/>
      <c r="H192" s="38"/>
      <c r="I192" s="39"/>
      <c r="J192" s="40"/>
      <c r="K192" s="41" t="str">
        <f aca="false">IF(H192&lt;&gt;"", IFERROR(P192*M192, ""), "")</f>
        <v/>
      </c>
      <c r="L192" s="42" t="str">
        <f aca="false">IF(H192&lt;&gt;"", IFERROR((((N192 - 1) * H192 - (1 - H192) / (N192 - 1))/20)*100,""),"")</f>
        <v/>
      </c>
      <c r="M192" s="43" t="str">
        <f aca="false">IF(H192&lt;&gt;"", IFERROR(((N192 - 1) * H192 - (1 - H192) / (N192 - 1))/20,""),"")</f>
        <v/>
      </c>
      <c r="N192" s="44" t="str">
        <f aca="false">IF(ISBLANK(G192), "", IF(G192 &gt;= 0, (G192/100) + 1, 1/ABS(G192/100) + 1))</f>
        <v/>
      </c>
      <c r="O192" s="45" t="str">
        <f aca="false">IFERROR(SUM(I192*N192),"")</f>
        <v/>
      </c>
      <c r="P192" s="41" t="str">
        <f aca="false">IF(I192&lt;&gt;"",P191-I192+J192,"")</f>
        <v/>
      </c>
      <c r="Q192" s="42" t="str">
        <f aca="false">IF(J192="", "", IF(J192 &lt; I192, "Loss", IF(J192 = I192, "Push", "Win")))</f>
        <v/>
      </c>
      <c r="R192" s="22"/>
      <c r="S192" s="56"/>
      <c r="T192" s="57"/>
      <c r="U192" s="22"/>
    </row>
    <row r="193" customFormat="false" ht="18" hidden="false" customHeight="true" outlineLevel="0" collapsed="false">
      <c r="A193" s="22"/>
      <c r="B193" s="23"/>
      <c r="C193" s="24"/>
      <c r="D193" s="24"/>
      <c r="E193" s="24"/>
      <c r="F193" s="24"/>
      <c r="G193" s="25"/>
      <c r="H193" s="26"/>
      <c r="I193" s="27"/>
      <c r="J193" s="28"/>
      <c r="K193" s="29" t="str">
        <f aca="false">IF(H193&lt;&gt;"", IFERROR(P193*M193, ""), "")</f>
        <v/>
      </c>
      <c r="L193" s="30" t="str">
        <f aca="false">IF(H193&lt;&gt;"", IFERROR((((N193 - 1) * H193 - (1 - H193) / (N193 - 1))/20)*100,""),"")</f>
        <v/>
      </c>
      <c r="M193" s="31" t="str">
        <f aca="false">IF(H193&lt;&gt;"", IFERROR(((N193 - 1) * H193 - (1 - H193) / (N193 - 1))/20,""),"")</f>
        <v/>
      </c>
      <c r="N193" s="32" t="str">
        <f aca="false">IF(ISBLANK(G193), "", IF(G193 &gt;= 0, (G193/100) + 1, 1/ABS(G193/100) + 1))</f>
        <v/>
      </c>
      <c r="O193" s="33" t="str">
        <f aca="false">IFERROR(SUM(I193*N193),"")</f>
        <v/>
      </c>
      <c r="P193" s="29" t="str">
        <f aca="false">IF(I193&lt;&gt;"",P192-I193+J193,"")</f>
        <v/>
      </c>
      <c r="Q193" s="30" t="str">
        <f aca="false">IF(J193="", "", IF(J193 &lt; I193, "Loss", IF(J193 = I193, "Push", "Win")))</f>
        <v/>
      </c>
      <c r="R193" s="22"/>
      <c r="S193" s="56"/>
      <c r="T193" s="57"/>
      <c r="U193" s="22"/>
    </row>
    <row r="194" customFormat="false" ht="18" hidden="false" customHeight="true" outlineLevel="0" collapsed="false">
      <c r="A194" s="22"/>
      <c r="B194" s="35"/>
      <c r="C194" s="36"/>
      <c r="D194" s="36"/>
      <c r="E194" s="36"/>
      <c r="F194" s="36"/>
      <c r="G194" s="37"/>
      <c r="H194" s="38"/>
      <c r="I194" s="39"/>
      <c r="J194" s="40"/>
      <c r="K194" s="41" t="str">
        <f aca="false">IF(H194&lt;&gt;"", IFERROR(P194*M194, ""), "")</f>
        <v/>
      </c>
      <c r="L194" s="42" t="str">
        <f aca="false">IF(H194&lt;&gt;"", IFERROR((((N194 - 1) * H194 - (1 - H194) / (N194 - 1))/20)*100,""),"")</f>
        <v/>
      </c>
      <c r="M194" s="43" t="str">
        <f aca="false">IF(H194&lt;&gt;"", IFERROR(((N194 - 1) * H194 - (1 - H194) / (N194 - 1))/20,""),"")</f>
        <v/>
      </c>
      <c r="N194" s="44" t="str">
        <f aca="false">IF(ISBLANK(G194), "", IF(G194 &gt;= 0, (G194/100) + 1, 1/ABS(G194/100) + 1))</f>
        <v/>
      </c>
      <c r="O194" s="45" t="str">
        <f aca="false">IFERROR(SUM(I194*N194),"")</f>
        <v/>
      </c>
      <c r="P194" s="41" t="str">
        <f aca="false">IF(I194&lt;&gt;"",P193-I194+J194,"")</f>
        <v/>
      </c>
      <c r="Q194" s="42" t="str">
        <f aca="false">IF(J194="", "", IF(J194 &lt; I194, "Loss", IF(J194 = I194, "Push", "Win")))</f>
        <v/>
      </c>
      <c r="R194" s="22"/>
      <c r="S194" s="56"/>
      <c r="T194" s="57"/>
      <c r="U194" s="22"/>
    </row>
    <row r="195" customFormat="false" ht="18" hidden="false" customHeight="true" outlineLevel="0" collapsed="false">
      <c r="A195" s="22"/>
      <c r="B195" s="23"/>
      <c r="C195" s="24"/>
      <c r="D195" s="24"/>
      <c r="E195" s="24"/>
      <c r="F195" s="24"/>
      <c r="G195" s="25"/>
      <c r="H195" s="26"/>
      <c r="I195" s="27"/>
      <c r="J195" s="28"/>
      <c r="K195" s="29" t="str">
        <f aca="false">IF(H195&lt;&gt;"", IFERROR(P195*M195, ""), "")</f>
        <v/>
      </c>
      <c r="L195" s="30" t="str">
        <f aca="false">IF(H195&lt;&gt;"", IFERROR((((N195 - 1) * H195 - (1 - H195) / (N195 - 1))/20)*100,""),"")</f>
        <v/>
      </c>
      <c r="M195" s="31" t="str">
        <f aca="false">IF(H195&lt;&gt;"", IFERROR(((N195 - 1) * H195 - (1 - H195) / (N195 - 1))/20,""),"")</f>
        <v/>
      </c>
      <c r="N195" s="32" t="str">
        <f aca="false">IF(ISBLANK(G195), "", IF(G195 &gt;= 0, (G195/100) + 1, 1/ABS(G195/100) + 1))</f>
        <v/>
      </c>
      <c r="O195" s="33" t="str">
        <f aca="false">IFERROR(SUM(I195*N195),"")</f>
        <v/>
      </c>
      <c r="P195" s="29" t="str">
        <f aca="false">IF(I195&lt;&gt;"",P194-I195+J195,"")</f>
        <v/>
      </c>
      <c r="Q195" s="30" t="str">
        <f aca="false">IF(J195="", "", IF(J195 &lt; I195, "Loss", IF(J195 = I195, "Push", "Win")))</f>
        <v/>
      </c>
      <c r="R195" s="22"/>
      <c r="S195" s="56"/>
      <c r="T195" s="57"/>
      <c r="U195" s="22"/>
    </row>
    <row r="196" customFormat="false" ht="18" hidden="false" customHeight="true" outlineLevel="0" collapsed="false">
      <c r="A196" s="22"/>
      <c r="B196" s="35"/>
      <c r="C196" s="36"/>
      <c r="D196" s="36"/>
      <c r="E196" s="36"/>
      <c r="F196" s="36"/>
      <c r="G196" s="37"/>
      <c r="H196" s="38"/>
      <c r="I196" s="39"/>
      <c r="J196" s="40"/>
      <c r="K196" s="41" t="str">
        <f aca="false">IF(H196&lt;&gt;"", IFERROR(P196*M196, ""), "")</f>
        <v/>
      </c>
      <c r="L196" s="42" t="str">
        <f aca="false">IF(H196&lt;&gt;"", IFERROR((((N196 - 1) * H196 - (1 - H196) / (N196 - 1))/20)*100,""),"")</f>
        <v/>
      </c>
      <c r="M196" s="43" t="str">
        <f aca="false">IF(H196&lt;&gt;"", IFERROR(((N196 - 1) * H196 - (1 - H196) / (N196 - 1))/20,""),"")</f>
        <v/>
      </c>
      <c r="N196" s="44" t="str">
        <f aca="false">IF(ISBLANK(G196), "", IF(G196 &gt;= 0, (G196/100) + 1, 1/ABS(G196/100) + 1))</f>
        <v/>
      </c>
      <c r="O196" s="45" t="str">
        <f aca="false">IFERROR(SUM(I196*N196),"")</f>
        <v/>
      </c>
      <c r="P196" s="41" t="str">
        <f aca="false">IF(I196&lt;&gt;"",P195-I196+J196,"")</f>
        <v/>
      </c>
      <c r="Q196" s="42" t="str">
        <f aca="false">IF(J196="", "", IF(J196 &lt; I196, "Loss", IF(J196 = I196, "Push", "Win")))</f>
        <v/>
      </c>
      <c r="R196" s="22"/>
      <c r="S196" s="56"/>
      <c r="T196" s="57"/>
      <c r="U196" s="22"/>
    </row>
    <row r="197" customFormat="false" ht="18" hidden="false" customHeight="true" outlineLevel="0" collapsed="false">
      <c r="A197" s="22"/>
      <c r="B197" s="23"/>
      <c r="C197" s="24"/>
      <c r="D197" s="24"/>
      <c r="E197" s="24"/>
      <c r="F197" s="24"/>
      <c r="G197" s="25"/>
      <c r="H197" s="26"/>
      <c r="I197" s="27"/>
      <c r="J197" s="28"/>
      <c r="K197" s="29" t="str">
        <f aca="false">IF(H197&lt;&gt;"", IFERROR(P197*M197, ""), "")</f>
        <v/>
      </c>
      <c r="L197" s="30" t="str">
        <f aca="false">IF(H197&lt;&gt;"", IFERROR((((N197 - 1) * H197 - (1 - H197) / (N197 - 1))/20)*100,""),"")</f>
        <v/>
      </c>
      <c r="M197" s="31" t="str">
        <f aca="false">IF(H197&lt;&gt;"", IFERROR(((N197 - 1) * H197 - (1 - H197) / (N197 - 1))/20,""),"")</f>
        <v/>
      </c>
      <c r="N197" s="32" t="str">
        <f aca="false">IF(ISBLANK(G197), "", IF(G197 &gt;= 0, (G197/100) + 1, 1/ABS(G197/100) + 1))</f>
        <v/>
      </c>
      <c r="O197" s="33" t="str">
        <f aca="false">IFERROR(SUM(I197*N197),"")</f>
        <v/>
      </c>
      <c r="P197" s="29" t="str">
        <f aca="false">IF(I197&lt;&gt;"",P196-I197+J197,"")</f>
        <v/>
      </c>
      <c r="Q197" s="30" t="str">
        <f aca="false">IF(J197="", "", IF(J197 &lt; I197, "Loss", IF(J197 = I197, "Push", "Win")))</f>
        <v/>
      </c>
      <c r="R197" s="22"/>
      <c r="S197" s="56"/>
      <c r="T197" s="57"/>
      <c r="U197" s="22"/>
    </row>
    <row r="198" customFormat="false" ht="18" hidden="false" customHeight="true" outlineLevel="0" collapsed="false">
      <c r="A198" s="22"/>
      <c r="B198" s="35"/>
      <c r="C198" s="36"/>
      <c r="D198" s="36"/>
      <c r="E198" s="36"/>
      <c r="F198" s="36"/>
      <c r="G198" s="37"/>
      <c r="H198" s="38"/>
      <c r="I198" s="39"/>
      <c r="J198" s="40"/>
      <c r="K198" s="41" t="str">
        <f aca="false">IF(H198&lt;&gt;"", IFERROR(P198*M198, ""), "")</f>
        <v/>
      </c>
      <c r="L198" s="42" t="str">
        <f aca="false">IF(H198&lt;&gt;"", IFERROR((((N198 - 1) * H198 - (1 - H198) / (N198 - 1))/20)*100,""),"")</f>
        <v/>
      </c>
      <c r="M198" s="43" t="str">
        <f aca="false">IF(H198&lt;&gt;"", IFERROR(((N198 - 1) * H198 - (1 - H198) / (N198 - 1))/20,""),"")</f>
        <v/>
      </c>
      <c r="N198" s="44" t="str">
        <f aca="false">IF(ISBLANK(G198), "", IF(G198 &gt;= 0, (G198/100) + 1, 1/ABS(G198/100) + 1))</f>
        <v/>
      </c>
      <c r="O198" s="45" t="str">
        <f aca="false">IFERROR(SUM(I198*N198),"")</f>
        <v/>
      </c>
      <c r="P198" s="41" t="str">
        <f aca="false">IF(I198&lt;&gt;"",P197-I198+J198,"")</f>
        <v/>
      </c>
      <c r="Q198" s="42" t="str">
        <f aca="false">IF(J198="", "", IF(J198 &lt; I198, "Loss", IF(J198 = I198, "Push", "Win")))</f>
        <v/>
      </c>
      <c r="R198" s="22"/>
      <c r="S198" s="56"/>
      <c r="T198" s="57"/>
      <c r="U198" s="22"/>
    </row>
    <row r="199" customFormat="false" ht="18" hidden="false" customHeight="true" outlineLevel="0" collapsed="false">
      <c r="A199" s="22"/>
      <c r="B199" s="23"/>
      <c r="C199" s="24"/>
      <c r="D199" s="24"/>
      <c r="E199" s="24"/>
      <c r="F199" s="24"/>
      <c r="G199" s="25"/>
      <c r="H199" s="26"/>
      <c r="I199" s="27"/>
      <c r="J199" s="28"/>
      <c r="K199" s="29" t="str">
        <f aca="false">IF(H199&lt;&gt;"", IFERROR(P199*M199, ""), "")</f>
        <v/>
      </c>
      <c r="L199" s="30" t="str">
        <f aca="false">IF(H199&lt;&gt;"", IFERROR((((N199 - 1) * H199 - (1 - H199) / (N199 - 1))/20)*100,""),"")</f>
        <v/>
      </c>
      <c r="M199" s="31" t="str">
        <f aca="false">IF(H199&lt;&gt;"", IFERROR(((N199 - 1) * H199 - (1 - H199) / (N199 - 1))/20,""),"")</f>
        <v/>
      </c>
      <c r="N199" s="32" t="str">
        <f aca="false">IF(ISBLANK(G199), "", IF(G199 &gt;= 0, (G199/100) + 1, 1/ABS(G199/100) + 1))</f>
        <v/>
      </c>
      <c r="O199" s="33" t="str">
        <f aca="false">IFERROR(SUM(I199*N199),"")</f>
        <v/>
      </c>
      <c r="P199" s="29" t="str">
        <f aca="false">IF(I199&lt;&gt;"",P198-I199+J199,"")</f>
        <v/>
      </c>
      <c r="Q199" s="30" t="str">
        <f aca="false">IF(J199="", "", IF(J199 &lt; I199, "Loss", IF(J199 = I199, "Push", "Win")))</f>
        <v/>
      </c>
      <c r="R199" s="22"/>
      <c r="S199" s="56"/>
      <c r="T199" s="57"/>
      <c r="U199" s="22"/>
    </row>
    <row r="200" customFormat="false" ht="18" hidden="false" customHeight="true" outlineLevel="0" collapsed="false">
      <c r="A200" s="22"/>
      <c r="B200" s="35"/>
      <c r="C200" s="36"/>
      <c r="D200" s="36"/>
      <c r="E200" s="36"/>
      <c r="F200" s="36"/>
      <c r="G200" s="37"/>
      <c r="H200" s="38"/>
      <c r="I200" s="39"/>
      <c r="J200" s="40"/>
      <c r="K200" s="41" t="str">
        <f aca="false">IF(H200&lt;&gt;"", IFERROR(P200*M200, ""), "")</f>
        <v/>
      </c>
      <c r="L200" s="42" t="str">
        <f aca="false">IF(H200&lt;&gt;"", IFERROR((((N200 - 1) * H200 - (1 - H200) / (N200 - 1))/20)*100,""),"")</f>
        <v/>
      </c>
      <c r="M200" s="43" t="str">
        <f aca="false">IF(H200&lt;&gt;"", IFERROR(((N200 - 1) * H200 - (1 - H200) / (N200 - 1))/20,""),"")</f>
        <v/>
      </c>
      <c r="N200" s="44" t="str">
        <f aca="false">IF(ISBLANK(G200), "", IF(G200 &gt;= 0, (G200/100) + 1, 1/ABS(G200/100) + 1))</f>
        <v/>
      </c>
      <c r="O200" s="45" t="str">
        <f aca="false">IFERROR(SUM(I200*N200),"")</f>
        <v/>
      </c>
      <c r="P200" s="41" t="str">
        <f aca="false">IF(I200&lt;&gt;"",P199-I200+J200,"")</f>
        <v/>
      </c>
      <c r="Q200" s="42" t="str">
        <f aca="false">IF(J200="", "", IF(J200 &lt; I200, "Loss", IF(J200 = I200, "Push", "Win")))</f>
        <v/>
      </c>
      <c r="R200" s="22"/>
      <c r="S200" s="56"/>
      <c r="T200" s="57"/>
      <c r="U200" s="22"/>
    </row>
    <row r="201" customFormat="false" ht="18" hidden="false" customHeight="true" outlineLevel="0" collapsed="false">
      <c r="A201" s="22"/>
      <c r="B201" s="23"/>
      <c r="C201" s="24"/>
      <c r="D201" s="24"/>
      <c r="E201" s="24"/>
      <c r="F201" s="24"/>
      <c r="G201" s="25"/>
      <c r="H201" s="26"/>
      <c r="I201" s="27"/>
      <c r="J201" s="28"/>
      <c r="K201" s="29" t="str">
        <f aca="false">IF(H201&lt;&gt;"", IFERROR(P201*M201, ""), "")</f>
        <v/>
      </c>
      <c r="L201" s="30" t="str">
        <f aca="false">IF(H201&lt;&gt;"", IFERROR((((N201 - 1) * H201 - (1 - H201) / (N201 - 1))/20)*100,""),"")</f>
        <v/>
      </c>
      <c r="M201" s="31" t="str">
        <f aca="false">IF(H201&lt;&gt;"", IFERROR(((N201 - 1) * H201 - (1 - H201) / (N201 - 1))/20,""),"")</f>
        <v/>
      </c>
      <c r="N201" s="32" t="str">
        <f aca="false">IF(ISBLANK(G201), "", IF(G201 &gt;= 0, (G201/100) + 1, 1/ABS(G201/100) + 1))</f>
        <v/>
      </c>
      <c r="O201" s="33" t="str">
        <f aca="false">IFERROR(SUM(I201*N201),"")</f>
        <v/>
      </c>
      <c r="P201" s="29" t="str">
        <f aca="false">IF(I201&lt;&gt;"",P200-I201+J201,"")</f>
        <v/>
      </c>
      <c r="Q201" s="30" t="str">
        <f aca="false">IF(J201="", "", IF(J201 &lt; I201, "Loss", IF(J201 = I201, "Push", "Win")))</f>
        <v/>
      </c>
      <c r="R201" s="22"/>
      <c r="S201" s="56"/>
      <c r="T201" s="57"/>
      <c r="U201" s="22"/>
    </row>
    <row r="202" customFormat="false" ht="18" hidden="false" customHeight="true" outlineLevel="0" collapsed="false">
      <c r="A202" s="22"/>
      <c r="B202" s="35"/>
      <c r="C202" s="36"/>
      <c r="D202" s="36"/>
      <c r="E202" s="36"/>
      <c r="F202" s="36"/>
      <c r="G202" s="37"/>
      <c r="H202" s="38"/>
      <c r="I202" s="39"/>
      <c r="J202" s="40"/>
      <c r="K202" s="41" t="str">
        <f aca="false">IF(H202&lt;&gt;"", IFERROR(P202*M202, ""), "")</f>
        <v/>
      </c>
      <c r="L202" s="42" t="str">
        <f aca="false">IF(H202&lt;&gt;"", IFERROR((((N202 - 1) * H202 - (1 - H202) / (N202 - 1))/20)*100,""),"")</f>
        <v/>
      </c>
      <c r="M202" s="43" t="str">
        <f aca="false">IF(H202&lt;&gt;"", IFERROR(((N202 - 1) * H202 - (1 - H202) / (N202 - 1))/20,""),"")</f>
        <v/>
      </c>
      <c r="N202" s="44" t="str">
        <f aca="false">IF(ISBLANK(G202), "", IF(G202 &gt;= 0, (G202/100) + 1, 1/ABS(G202/100) + 1))</f>
        <v/>
      </c>
      <c r="O202" s="45" t="str">
        <f aca="false">IFERROR(SUM(I202*N202),"")</f>
        <v/>
      </c>
      <c r="P202" s="41" t="str">
        <f aca="false">IF(I202&lt;&gt;"",P201-I202+J202,"")</f>
        <v/>
      </c>
      <c r="Q202" s="42" t="str">
        <f aca="false">IF(J202="", "", IF(J202 &lt; I202, "Loss", IF(J202 = I202, "Push", "Win")))</f>
        <v/>
      </c>
      <c r="R202" s="22"/>
      <c r="S202" s="56"/>
      <c r="T202" s="57"/>
      <c r="U202" s="22"/>
    </row>
    <row r="203" customFormat="false" ht="18" hidden="false" customHeight="true" outlineLevel="0" collapsed="false">
      <c r="A203" s="22"/>
      <c r="B203" s="23"/>
      <c r="C203" s="24"/>
      <c r="D203" s="24"/>
      <c r="E203" s="24"/>
      <c r="F203" s="24"/>
      <c r="G203" s="25"/>
      <c r="H203" s="26"/>
      <c r="I203" s="27"/>
      <c r="J203" s="28"/>
      <c r="K203" s="29" t="str">
        <f aca="false">IF(H203&lt;&gt;"", IFERROR(P203*M203, ""), "")</f>
        <v/>
      </c>
      <c r="L203" s="30" t="str">
        <f aca="false">IF(H203&lt;&gt;"", IFERROR((((N203 - 1) * H203 - (1 - H203) / (N203 - 1))/20)*100,""),"")</f>
        <v/>
      </c>
      <c r="M203" s="31" t="str">
        <f aca="false">IF(H203&lt;&gt;"", IFERROR(((N203 - 1) * H203 - (1 - H203) / (N203 - 1))/20,""),"")</f>
        <v/>
      </c>
      <c r="N203" s="32" t="str">
        <f aca="false">IF(ISBLANK(G203), "", IF(G203 &gt;= 0, (G203/100) + 1, 1/ABS(G203/100) + 1))</f>
        <v/>
      </c>
      <c r="O203" s="33" t="str">
        <f aca="false">IFERROR(SUM(I203*N203),"")</f>
        <v/>
      </c>
      <c r="P203" s="29" t="str">
        <f aca="false">IF(I203&lt;&gt;"",P202-I203+J203,"")</f>
        <v/>
      </c>
      <c r="Q203" s="30" t="str">
        <f aca="false">IF(J203="", "", IF(J203 &lt; I203, "Loss", IF(J203 = I203, "Push", "Win")))</f>
        <v/>
      </c>
      <c r="R203" s="22"/>
      <c r="S203" s="56"/>
      <c r="T203" s="57"/>
      <c r="U203" s="22"/>
    </row>
    <row r="204" customFormat="false" ht="18" hidden="false" customHeight="true" outlineLevel="0" collapsed="false">
      <c r="A204" s="22"/>
      <c r="B204" s="35"/>
      <c r="C204" s="36"/>
      <c r="D204" s="36"/>
      <c r="E204" s="36"/>
      <c r="F204" s="36"/>
      <c r="G204" s="37"/>
      <c r="H204" s="38"/>
      <c r="I204" s="39"/>
      <c r="J204" s="40"/>
      <c r="K204" s="41" t="str">
        <f aca="false">IF(H204&lt;&gt;"", IFERROR(P204*M204, ""), "")</f>
        <v/>
      </c>
      <c r="L204" s="42" t="str">
        <f aca="false">IF(H204&lt;&gt;"", IFERROR((((N204 - 1) * H204 - (1 - H204) / (N204 - 1))/20)*100,""),"")</f>
        <v/>
      </c>
      <c r="M204" s="43" t="str">
        <f aca="false">IF(H204&lt;&gt;"", IFERROR(((N204 - 1) * H204 - (1 - H204) / (N204 - 1))/20,""),"")</f>
        <v/>
      </c>
      <c r="N204" s="44" t="str">
        <f aca="false">IF(ISBLANK(G204), "", IF(G204 &gt;= 0, (G204/100) + 1, 1/ABS(G204/100) + 1))</f>
        <v/>
      </c>
      <c r="O204" s="45" t="str">
        <f aca="false">IFERROR(SUM(I204*N204),"")</f>
        <v/>
      </c>
      <c r="P204" s="41" t="str">
        <f aca="false">IF(I204&lt;&gt;"",P203-I204+J204,"")</f>
        <v/>
      </c>
      <c r="Q204" s="42" t="str">
        <f aca="false">IF(J204="", "", IF(J204 &lt; I204, "Loss", IF(J204 = I204, "Push", "Win")))</f>
        <v/>
      </c>
      <c r="R204" s="22"/>
      <c r="S204" s="56"/>
      <c r="T204" s="57"/>
      <c r="U204" s="22"/>
    </row>
    <row r="205" customFormat="false" ht="18" hidden="false" customHeight="true" outlineLevel="0" collapsed="false">
      <c r="A205" s="22"/>
      <c r="B205" s="23"/>
      <c r="C205" s="24"/>
      <c r="D205" s="24"/>
      <c r="E205" s="24"/>
      <c r="F205" s="24"/>
      <c r="G205" s="25"/>
      <c r="H205" s="26"/>
      <c r="I205" s="27"/>
      <c r="J205" s="28"/>
      <c r="K205" s="29" t="str">
        <f aca="false">IF(H205&lt;&gt;"", IFERROR(P205*M205, ""), "")</f>
        <v/>
      </c>
      <c r="L205" s="30" t="str">
        <f aca="false">IF(H205&lt;&gt;"", IFERROR((((N205 - 1) * H205 - (1 - H205) / (N205 - 1))/20)*100,""),"")</f>
        <v/>
      </c>
      <c r="M205" s="31" t="str">
        <f aca="false">IF(H205&lt;&gt;"", IFERROR(((N205 - 1) * H205 - (1 - H205) / (N205 - 1))/20,""),"")</f>
        <v/>
      </c>
      <c r="N205" s="32" t="str">
        <f aca="false">IF(ISBLANK(G205), "", IF(G205 &gt;= 0, (G205/100) + 1, 1/ABS(G205/100) + 1))</f>
        <v/>
      </c>
      <c r="O205" s="33" t="str">
        <f aca="false">IFERROR(SUM(I205*N205),"")</f>
        <v/>
      </c>
      <c r="P205" s="29" t="str">
        <f aca="false">IF(I205&lt;&gt;"",P204-I205+J205,"")</f>
        <v/>
      </c>
      <c r="Q205" s="30" t="str">
        <f aca="false">IF(J205="", "", IF(J205 &lt; I205, "Loss", IF(J205 = I205, "Push", "Win")))</f>
        <v/>
      </c>
      <c r="R205" s="22"/>
      <c r="S205" s="56"/>
      <c r="T205" s="57"/>
      <c r="U205" s="22"/>
    </row>
    <row r="206" customFormat="false" ht="18" hidden="false" customHeight="true" outlineLevel="0" collapsed="false">
      <c r="A206" s="22"/>
      <c r="B206" s="35"/>
      <c r="C206" s="36"/>
      <c r="D206" s="36"/>
      <c r="E206" s="36"/>
      <c r="F206" s="36"/>
      <c r="G206" s="37"/>
      <c r="H206" s="38"/>
      <c r="I206" s="39"/>
      <c r="J206" s="40"/>
      <c r="K206" s="41" t="str">
        <f aca="false">IF(H206&lt;&gt;"", IFERROR(P206*M206, ""), "")</f>
        <v/>
      </c>
      <c r="L206" s="42" t="str">
        <f aca="false">IF(H206&lt;&gt;"", IFERROR((((N206 - 1) * H206 - (1 - H206) / (N206 - 1))/20)*100,""),"")</f>
        <v/>
      </c>
      <c r="M206" s="43" t="str">
        <f aca="false">IF(H206&lt;&gt;"", IFERROR(((N206 - 1) * H206 - (1 - H206) / (N206 - 1))/20,""),"")</f>
        <v/>
      </c>
      <c r="N206" s="44" t="str">
        <f aca="false">IF(ISBLANK(G206), "", IF(G206 &gt;= 0, (G206/100) + 1, 1/ABS(G206/100) + 1))</f>
        <v/>
      </c>
      <c r="O206" s="45" t="str">
        <f aca="false">IFERROR(SUM(I206*N206),"")</f>
        <v/>
      </c>
      <c r="P206" s="41" t="str">
        <f aca="false">IF(I206&lt;&gt;"",P205-I206+J206,"")</f>
        <v/>
      </c>
      <c r="Q206" s="42" t="str">
        <f aca="false">IF(J206="", "", IF(J206 &lt; I206, "Loss", IF(J206 = I206, "Push", "Win")))</f>
        <v/>
      </c>
      <c r="R206" s="22"/>
      <c r="S206" s="56"/>
      <c r="T206" s="57"/>
      <c r="U206" s="22"/>
    </row>
    <row r="207" customFormat="false" ht="18" hidden="false" customHeight="true" outlineLevel="0" collapsed="false">
      <c r="A207" s="22"/>
      <c r="B207" s="23"/>
      <c r="C207" s="24"/>
      <c r="D207" s="24"/>
      <c r="E207" s="24"/>
      <c r="F207" s="24"/>
      <c r="G207" s="25"/>
      <c r="H207" s="26"/>
      <c r="I207" s="27"/>
      <c r="J207" s="28"/>
      <c r="K207" s="29" t="str">
        <f aca="false">IF(H207&lt;&gt;"", IFERROR(P207*M207, ""), "")</f>
        <v/>
      </c>
      <c r="L207" s="30" t="str">
        <f aca="false">IF(H207&lt;&gt;"", IFERROR((((N207 - 1) * H207 - (1 - H207) / (N207 - 1))/20)*100,""),"")</f>
        <v/>
      </c>
      <c r="M207" s="31" t="str">
        <f aca="false">IF(H207&lt;&gt;"", IFERROR(((N207 - 1) * H207 - (1 - H207) / (N207 - 1))/20,""),"")</f>
        <v/>
      </c>
      <c r="N207" s="32" t="str">
        <f aca="false">IF(ISBLANK(G207), "", IF(G207 &gt;= 0, (G207/100) + 1, 1/ABS(G207/100) + 1))</f>
        <v/>
      </c>
      <c r="O207" s="33" t="str">
        <f aca="false">IFERROR(SUM(I207*N207),"")</f>
        <v/>
      </c>
      <c r="P207" s="29" t="str">
        <f aca="false">IF(I207&lt;&gt;"",P206-I207+J207,"")</f>
        <v/>
      </c>
      <c r="Q207" s="30" t="str">
        <f aca="false">IF(J207="", "", IF(J207 &lt; I207, "Loss", IF(J207 = I207, "Push", "Win")))</f>
        <v/>
      </c>
      <c r="R207" s="22"/>
      <c r="S207" s="56"/>
      <c r="T207" s="57"/>
      <c r="U207" s="22"/>
    </row>
    <row r="208" customFormat="false" ht="18" hidden="false" customHeight="true" outlineLevel="0" collapsed="false">
      <c r="A208" s="22"/>
      <c r="B208" s="35"/>
      <c r="C208" s="36"/>
      <c r="D208" s="36"/>
      <c r="E208" s="36"/>
      <c r="F208" s="36"/>
      <c r="G208" s="37"/>
      <c r="H208" s="38"/>
      <c r="I208" s="39"/>
      <c r="J208" s="40"/>
      <c r="K208" s="41" t="str">
        <f aca="false">IF(H208&lt;&gt;"", IFERROR(P208*M208, ""), "")</f>
        <v/>
      </c>
      <c r="L208" s="42" t="str">
        <f aca="false">IF(H208&lt;&gt;"", IFERROR((((N208 - 1) * H208 - (1 - H208) / (N208 - 1))/20)*100,""),"")</f>
        <v/>
      </c>
      <c r="M208" s="43" t="str">
        <f aca="false">IF(H208&lt;&gt;"", IFERROR(((N208 - 1) * H208 - (1 - H208) / (N208 - 1))/20,""),"")</f>
        <v/>
      </c>
      <c r="N208" s="44" t="str">
        <f aca="false">IF(ISBLANK(G208), "", IF(G208 &gt;= 0, (G208/100) + 1, 1/ABS(G208/100) + 1))</f>
        <v/>
      </c>
      <c r="O208" s="45" t="str">
        <f aca="false">IFERROR(SUM(I208*N208),"")</f>
        <v/>
      </c>
      <c r="P208" s="41" t="str">
        <f aca="false">IF(I208&lt;&gt;"",P207-I208+J208,"")</f>
        <v/>
      </c>
      <c r="Q208" s="42" t="str">
        <f aca="false">IF(J208="", "", IF(J208 &lt; I208, "Loss", IF(J208 = I208, "Push", "Win")))</f>
        <v/>
      </c>
      <c r="R208" s="22"/>
      <c r="S208" s="56"/>
      <c r="T208" s="57"/>
      <c r="U208" s="22"/>
    </row>
    <row r="209" customFormat="false" ht="18" hidden="false" customHeight="true" outlineLevel="0" collapsed="false">
      <c r="A209" s="22"/>
      <c r="B209" s="23"/>
      <c r="C209" s="24"/>
      <c r="D209" s="24"/>
      <c r="E209" s="24"/>
      <c r="F209" s="24"/>
      <c r="G209" s="25"/>
      <c r="H209" s="26"/>
      <c r="I209" s="27"/>
      <c r="J209" s="28"/>
      <c r="K209" s="29" t="str">
        <f aca="false">IF(H209&lt;&gt;"", IFERROR(P209*M209, ""), "")</f>
        <v/>
      </c>
      <c r="L209" s="30" t="str">
        <f aca="false">IF(H209&lt;&gt;"", IFERROR((((N209 - 1) * H209 - (1 - H209) / (N209 - 1))/20)*100,""),"")</f>
        <v/>
      </c>
      <c r="M209" s="31" t="str">
        <f aca="false">IF(H209&lt;&gt;"", IFERROR(((N209 - 1) * H209 - (1 - H209) / (N209 - 1))/20,""),"")</f>
        <v/>
      </c>
      <c r="N209" s="32" t="str">
        <f aca="false">IF(ISBLANK(G209), "", IF(G209 &gt;= 0, (G209/100) + 1, 1/ABS(G209/100) + 1))</f>
        <v/>
      </c>
      <c r="O209" s="33" t="str">
        <f aca="false">IFERROR(SUM(I209*N209),"")</f>
        <v/>
      </c>
      <c r="P209" s="29" t="str">
        <f aca="false">IF(I209&lt;&gt;"",P208-I209+J209,"")</f>
        <v/>
      </c>
      <c r="Q209" s="30" t="str">
        <f aca="false">IF(J209="", "", IF(J209 &lt; I209, "Loss", IF(J209 = I209, "Push", "Win")))</f>
        <v/>
      </c>
      <c r="R209" s="22"/>
      <c r="S209" s="56"/>
      <c r="T209" s="57"/>
      <c r="U209" s="22"/>
    </row>
    <row r="210" customFormat="false" ht="18" hidden="false" customHeight="true" outlineLevel="0" collapsed="false">
      <c r="A210" s="22"/>
      <c r="B210" s="35"/>
      <c r="C210" s="36"/>
      <c r="D210" s="36"/>
      <c r="E210" s="36"/>
      <c r="F210" s="36"/>
      <c r="G210" s="37"/>
      <c r="H210" s="38"/>
      <c r="I210" s="39"/>
      <c r="J210" s="40"/>
      <c r="K210" s="41" t="str">
        <f aca="false">IF(H210&lt;&gt;"", IFERROR(P210*M210, ""), "")</f>
        <v/>
      </c>
      <c r="L210" s="42" t="str">
        <f aca="false">IF(H210&lt;&gt;"", IFERROR((((N210 - 1) * H210 - (1 - H210) / (N210 - 1))/20)*100,""),"")</f>
        <v/>
      </c>
      <c r="M210" s="43" t="str">
        <f aca="false">IF(H210&lt;&gt;"", IFERROR(((N210 - 1) * H210 - (1 - H210) / (N210 - 1))/20,""),"")</f>
        <v/>
      </c>
      <c r="N210" s="44" t="str">
        <f aca="false">IF(ISBLANK(G210), "", IF(G210 &gt;= 0, (G210/100) + 1, 1/ABS(G210/100) + 1))</f>
        <v/>
      </c>
      <c r="O210" s="45" t="str">
        <f aca="false">IFERROR(SUM(I210*N210),"")</f>
        <v/>
      </c>
      <c r="P210" s="41" t="str">
        <f aca="false">IF(I210&lt;&gt;"",P209-I210+J210,"")</f>
        <v/>
      </c>
      <c r="Q210" s="42" t="str">
        <f aca="false">IF(J210="", "", IF(J210 &lt; I210, "Loss", IF(J210 = I210, "Push", "Win")))</f>
        <v/>
      </c>
      <c r="R210" s="22"/>
      <c r="S210" s="56"/>
      <c r="T210" s="57"/>
      <c r="U210" s="22"/>
    </row>
    <row r="211" customFormat="false" ht="18" hidden="false" customHeight="true" outlineLevel="0" collapsed="false">
      <c r="A211" s="22"/>
      <c r="B211" s="23"/>
      <c r="C211" s="24"/>
      <c r="D211" s="24"/>
      <c r="E211" s="24"/>
      <c r="F211" s="24"/>
      <c r="G211" s="25"/>
      <c r="H211" s="26"/>
      <c r="I211" s="27"/>
      <c r="J211" s="28"/>
      <c r="K211" s="29" t="str">
        <f aca="false">IF(H211&lt;&gt;"", IFERROR(P211*M211, ""), "")</f>
        <v/>
      </c>
      <c r="L211" s="30" t="str">
        <f aca="false">IF(H211&lt;&gt;"", IFERROR((((N211 - 1) * H211 - (1 - H211) / (N211 - 1))/20)*100,""),"")</f>
        <v/>
      </c>
      <c r="M211" s="31" t="str">
        <f aca="false">IF(H211&lt;&gt;"", IFERROR(((N211 - 1) * H211 - (1 - H211) / (N211 - 1))/20,""),"")</f>
        <v/>
      </c>
      <c r="N211" s="32" t="str">
        <f aca="false">IF(ISBLANK(G211), "", IF(G211 &gt;= 0, (G211/100) + 1, 1/ABS(G211/100) + 1))</f>
        <v/>
      </c>
      <c r="O211" s="33" t="str">
        <f aca="false">IFERROR(SUM(I211*N211),"")</f>
        <v/>
      </c>
      <c r="P211" s="29" t="str">
        <f aca="false">IF(I211&lt;&gt;"",P210-I211+J211,"")</f>
        <v/>
      </c>
      <c r="Q211" s="30" t="str">
        <f aca="false">IF(J211="", "", IF(J211 &lt; I211, "Loss", IF(J211 = I211, "Push", "Win")))</f>
        <v/>
      </c>
      <c r="R211" s="22"/>
      <c r="S211" s="56"/>
      <c r="T211" s="57"/>
      <c r="U211" s="22"/>
    </row>
    <row r="212" customFormat="false" ht="18" hidden="false" customHeight="true" outlineLevel="0" collapsed="false">
      <c r="A212" s="22"/>
      <c r="B212" s="35"/>
      <c r="C212" s="36"/>
      <c r="D212" s="36"/>
      <c r="E212" s="36"/>
      <c r="F212" s="36"/>
      <c r="G212" s="37"/>
      <c r="H212" s="38"/>
      <c r="I212" s="39"/>
      <c r="J212" s="40"/>
      <c r="K212" s="41" t="str">
        <f aca="false">IF(H212&lt;&gt;"", IFERROR(P212*M212, ""), "")</f>
        <v/>
      </c>
      <c r="L212" s="42" t="str">
        <f aca="false">IF(H212&lt;&gt;"", IFERROR((((N212 - 1) * H212 - (1 - H212) / (N212 - 1))/20)*100,""),"")</f>
        <v/>
      </c>
      <c r="M212" s="43" t="str">
        <f aca="false">IF(H212&lt;&gt;"", IFERROR(((N212 - 1) * H212 - (1 - H212) / (N212 - 1))/20,""),"")</f>
        <v/>
      </c>
      <c r="N212" s="44" t="str">
        <f aca="false">IF(ISBLANK(G212), "", IF(G212 &gt;= 0, (G212/100) + 1, 1/ABS(G212/100) + 1))</f>
        <v/>
      </c>
      <c r="O212" s="45" t="str">
        <f aca="false">IFERROR(SUM(I212*N212),"")</f>
        <v/>
      </c>
      <c r="P212" s="41" t="str">
        <f aca="false">IF(I212&lt;&gt;"",P211-I212+J212,"")</f>
        <v/>
      </c>
      <c r="Q212" s="42" t="str">
        <f aca="false">IF(J212="", "", IF(J212 &lt; I212, "Loss", IF(J212 = I212, "Push", "Win")))</f>
        <v/>
      </c>
      <c r="R212" s="22"/>
      <c r="S212" s="56"/>
      <c r="T212" s="57"/>
      <c r="U212" s="22"/>
    </row>
    <row r="213" customFormat="false" ht="18" hidden="false" customHeight="true" outlineLevel="0" collapsed="false">
      <c r="A213" s="22"/>
      <c r="B213" s="23"/>
      <c r="C213" s="24"/>
      <c r="D213" s="24"/>
      <c r="E213" s="24"/>
      <c r="F213" s="24"/>
      <c r="G213" s="25"/>
      <c r="H213" s="26"/>
      <c r="I213" s="27"/>
      <c r="J213" s="28"/>
      <c r="K213" s="29" t="str">
        <f aca="false">IF(H213&lt;&gt;"", IFERROR(P213*M213, ""), "")</f>
        <v/>
      </c>
      <c r="L213" s="30" t="str">
        <f aca="false">IF(H213&lt;&gt;"", IFERROR((((N213 - 1) * H213 - (1 - H213) / (N213 - 1))/20)*100,""),"")</f>
        <v/>
      </c>
      <c r="M213" s="31" t="str">
        <f aca="false">IF(H213&lt;&gt;"", IFERROR(((N213 - 1) * H213 - (1 - H213) / (N213 - 1))/20,""),"")</f>
        <v/>
      </c>
      <c r="N213" s="32" t="str">
        <f aca="false">IF(ISBLANK(G213), "", IF(G213 &gt;= 0, (G213/100) + 1, 1/ABS(G213/100) + 1))</f>
        <v/>
      </c>
      <c r="O213" s="33" t="str">
        <f aca="false">IFERROR(SUM(I213*N213),"")</f>
        <v/>
      </c>
      <c r="P213" s="29" t="str">
        <f aca="false">IF(I213&lt;&gt;"",P212-I213+J213,"")</f>
        <v/>
      </c>
      <c r="Q213" s="30" t="str">
        <f aca="false">IF(J213="", "", IF(J213 &lt; I213, "Loss", IF(J213 = I213, "Push", "Win")))</f>
        <v/>
      </c>
      <c r="R213" s="22"/>
      <c r="S213" s="56"/>
      <c r="T213" s="57"/>
      <c r="U213" s="22"/>
    </row>
    <row r="214" customFormat="false" ht="18" hidden="false" customHeight="true" outlineLevel="0" collapsed="false">
      <c r="A214" s="22"/>
      <c r="B214" s="35"/>
      <c r="C214" s="36"/>
      <c r="D214" s="36"/>
      <c r="E214" s="36"/>
      <c r="F214" s="36"/>
      <c r="G214" s="37"/>
      <c r="H214" s="38"/>
      <c r="I214" s="39"/>
      <c r="J214" s="40"/>
      <c r="K214" s="41" t="str">
        <f aca="false">IF(H214&lt;&gt;"", IFERROR(P214*M214, ""), "")</f>
        <v/>
      </c>
      <c r="L214" s="42" t="str">
        <f aca="false">IF(H214&lt;&gt;"", IFERROR((((N214 - 1) * H214 - (1 - H214) / (N214 - 1))/20)*100,""),"")</f>
        <v/>
      </c>
      <c r="M214" s="43" t="str">
        <f aca="false">IF(H214&lt;&gt;"", IFERROR(((N214 - 1) * H214 - (1 - H214) / (N214 - 1))/20,""),"")</f>
        <v/>
      </c>
      <c r="N214" s="44" t="str">
        <f aca="false">IF(ISBLANK(G214), "", IF(G214 &gt;= 0, (G214/100) + 1, 1/ABS(G214/100) + 1))</f>
        <v/>
      </c>
      <c r="O214" s="45" t="str">
        <f aca="false">IFERROR(SUM(I214*N214),"")</f>
        <v/>
      </c>
      <c r="P214" s="41" t="str">
        <f aca="false">IF(I214&lt;&gt;"",P213-I214+J214,"")</f>
        <v/>
      </c>
      <c r="Q214" s="42" t="str">
        <f aca="false">IF(J214="", "", IF(J214 &lt; I214, "Loss", IF(J214 = I214, "Push", "Win")))</f>
        <v/>
      </c>
      <c r="R214" s="22"/>
      <c r="S214" s="56"/>
      <c r="T214" s="57"/>
      <c r="U214" s="22"/>
    </row>
    <row r="215" customFormat="false" ht="18" hidden="false" customHeight="true" outlineLevel="0" collapsed="false">
      <c r="A215" s="22"/>
      <c r="B215" s="23"/>
      <c r="C215" s="24"/>
      <c r="D215" s="24"/>
      <c r="E215" s="24"/>
      <c r="F215" s="24"/>
      <c r="G215" s="25"/>
      <c r="H215" s="26"/>
      <c r="I215" s="27"/>
      <c r="J215" s="28"/>
      <c r="K215" s="29" t="str">
        <f aca="false">IF(H215&lt;&gt;"", IFERROR(P215*M215, ""), "")</f>
        <v/>
      </c>
      <c r="L215" s="30" t="str">
        <f aca="false">IF(H215&lt;&gt;"", IFERROR((((N215 - 1) * H215 - (1 - H215) / (N215 - 1))/20)*100,""),"")</f>
        <v/>
      </c>
      <c r="M215" s="31" t="str">
        <f aca="false">IF(H215&lt;&gt;"", IFERROR(((N215 - 1) * H215 - (1 - H215) / (N215 - 1))/20,""),"")</f>
        <v/>
      </c>
      <c r="N215" s="32" t="str">
        <f aca="false">IF(ISBLANK(G215), "", IF(G215 &gt;= 0, (G215/100) + 1, 1/ABS(G215/100) + 1))</f>
        <v/>
      </c>
      <c r="O215" s="33" t="str">
        <f aca="false">IFERROR(SUM(I215*N215),"")</f>
        <v/>
      </c>
      <c r="P215" s="29" t="str">
        <f aca="false">IF(I215&lt;&gt;"",P214-I215+J215,"")</f>
        <v/>
      </c>
      <c r="Q215" s="30" t="str">
        <f aca="false">IF(J215="", "", IF(J215 &lt; I215, "Loss", IF(J215 = I215, "Push", "Win")))</f>
        <v/>
      </c>
      <c r="R215" s="22"/>
      <c r="S215" s="56"/>
      <c r="T215" s="57"/>
      <c r="U215" s="22"/>
    </row>
    <row r="216" customFormat="false" ht="18" hidden="false" customHeight="true" outlineLevel="0" collapsed="false">
      <c r="A216" s="22"/>
      <c r="B216" s="35"/>
      <c r="C216" s="36"/>
      <c r="D216" s="36"/>
      <c r="E216" s="36"/>
      <c r="F216" s="36"/>
      <c r="G216" s="37"/>
      <c r="H216" s="38"/>
      <c r="I216" s="39"/>
      <c r="J216" s="40"/>
      <c r="K216" s="41" t="str">
        <f aca="false">IF(H216&lt;&gt;"", IFERROR(P216*M216, ""), "")</f>
        <v/>
      </c>
      <c r="L216" s="42" t="str">
        <f aca="false">IF(H216&lt;&gt;"", IFERROR((((N216 - 1) * H216 - (1 - H216) / (N216 - 1))/20)*100,""),"")</f>
        <v/>
      </c>
      <c r="M216" s="43" t="str">
        <f aca="false">IF(H216&lt;&gt;"", IFERROR(((N216 - 1) * H216 - (1 - H216) / (N216 - 1))/20,""),"")</f>
        <v/>
      </c>
      <c r="N216" s="44" t="str">
        <f aca="false">IF(ISBLANK(G216), "", IF(G216 &gt;= 0, (G216/100) + 1, 1/ABS(G216/100) + 1))</f>
        <v/>
      </c>
      <c r="O216" s="45" t="str">
        <f aca="false">IFERROR(SUM(I216*N216),"")</f>
        <v/>
      </c>
      <c r="P216" s="41" t="str">
        <f aca="false">IF(I216&lt;&gt;"",P215-I216+J216,"")</f>
        <v/>
      </c>
      <c r="Q216" s="42" t="str">
        <f aca="false">IF(J216="", "", IF(J216 &lt; I216, "Loss", IF(J216 = I216, "Push", "Win")))</f>
        <v/>
      </c>
      <c r="R216" s="22"/>
      <c r="S216" s="56"/>
      <c r="T216" s="57"/>
      <c r="U216" s="22"/>
    </row>
    <row r="217" customFormat="false" ht="18" hidden="false" customHeight="true" outlineLevel="0" collapsed="false">
      <c r="A217" s="22"/>
      <c r="B217" s="23"/>
      <c r="C217" s="24"/>
      <c r="D217" s="24"/>
      <c r="E217" s="24"/>
      <c r="F217" s="24"/>
      <c r="G217" s="25"/>
      <c r="H217" s="26"/>
      <c r="I217" s="27"/>
      <c r="J217" s="28"/>
      <c r="K217" s="29" t="str">
        <f aca="false">IF(H217&lt;&gt;"", IFERROR(P217*M217, ""), "")</f>
        <v/>
      </c>
      <c r="L217" s="30" t="str">
        <f aca="false">IF(H217&lt;&gt;"", IFERROR((((N217 - 1) * H217 - (1 - H217) / (N217 - 1))/20)*100,""),"")</f>
        <v/>
      </c>
      <c r="M217" s="31" t="str">
        <f aca="false">IF(H217&lt;&gt;"", IFERROR(((N217 - 1) * H217 - (1 - H217) / (N217 - 1))/20,""),"")</f>
        <v/>
      </c>
      <c r="N217" s="32" t="str">
        <f aca="false">IF(ISBLANK(G217), "", IF(G217 &gt;= 0, (G217/100) + 1, 1/ABS(G217/100) + 1))</f>
        <v/>
      </c>
      <c r="O217" s="33" t="str">
        <f aca="false">IFERROR(SUM(I217*N217),"")</f>
        <v/>
      </c>
      <c r="P217" s="29" t="str">
        <f aca="false">IF(I217&lt;&gt;"",P216-I217+J217,"")</f>
        <v/>
      </c>
      <c r="Q217" s="30" t="str">
        <f aca="false">IF(J217="", "", IF(J217 &lt; I217, "Loss", IF(J217 = I217, "Push", "Win")))</f>
        <v/>
      </c>
      <c r="R217" s="22"/>
      <c r="S217" s="56"/>
      <c r="T217" s="57"/>
      <c r="U217" s="22"/>
    </row>
    <row r="218" customFormat="false" ht="18" hidden="false" customHeight="true" outlineLevel="0" collapsed="false">
      <c r="A218" s="22"/>
      <c r="B218" s="35"/>
      <c r="C218" s="36"/>
      <c r="D218" s="36"/>
      <c r="E218" s="36"/>
      <c r="F218" s="36"/>
      <c r="G218" s="37"/>
      <c r="H218" s="38"/>
      <c r="I218" s="39"/>
      <c r="J218" s="40"/>
      <c r="K218" s="41" t="str">
        <f aca="false">IF(H218&lt;&gt;"", IFERROR(P218*M218, ""), "")</f>
        <v/>
      </c>
      <c r="L218" s="42" t="str">
        <f aca="false">IF(H218&lt;&gt;"", IFERROR((((N218 - 1) * H218 - (1 - H218) / (N218 - 1))/20)*100,""),"")</f>
        <v/>
      </c>
      <c r="M218" s="43" t="str">
        <f aca="false">IF(H218&lt;&gt;"", IFERROR(((N218 - 1) * H218 - (1 - H218) / (N218 - 1))/20,""),"")</f>
        <v/>
      </c>
      <c r="N218" s="44" t="str">
        <f aca="false">IF(ISBLANK(G218), "", IF(G218 &gt;= 0, (G218/100) + 1, 1/ABS(G218/100) + 1))</f>
        <v/>
      </c>
      <c r="O218" s="45" t="str">
        <f aca="false">IFERROR(SUM(I218*N218),"")</f>
        <v/>
      </c>
      <c r="P218" s="41" t="str">
        <f aca="false">IF(I218&lt;&gt;"",P217-I218+J218,"")</f>
        <v/>
      </c>
      <c r="Q218" s="42" t="str">
        <f aca="false">IF(J218="", "", IF(J218 &lt; I218, "Loss", IF(J218 = I218, "Push", "Win")))</f>
        <v/>
      </c>
      <c r="R218" s="22"/>
      <c r="S218" s="56"/>
      <c r="T218" s="57"/>
      <c r="U218" s="22"/>
    </row>
    <row r="219" customFormat="false" ht="18" hidden="false" customHeight="true" outlineLevel="0" collapsed="false">
      <c r="A219" s="22"/>
      <c r="B219" s="23"/>
      <c r="C219" s="24"/>
      <c r="D219" s="24"/>
      <c r="E219" s="24"/>
      <c r="F219" s="24"/>
      <c r="G219" s="25"/>
      <c r="H219" s="26"/>
      <c r="I219" s="27"/>
      <c r="J219" s="28"/>
      <c r="K219" s="29" t="str">
        <f aca="false">IF(H219&lt;&gt;"", IFERROR(P219*M219, ""), "")</f>
        <v/>
      </c>
      <c r="L219" s="30" t="str">
        <f aca="false">IF(H219&lt;&gt;"", IFERROR((((N219 - 1) * H219 - (1 - H219) / (N219 - 1))/20)*100,""),"")</f>
        <v/>
      </c>
      <c r="M219" s="31" t="str">
        <f aca="false">IF(H219&lt;&gt;"", IFERROR(((N219 - 1) * H219 - (1 - H219) / (N219 - 1))/20,""),"")</f>
        <v/>
      </c>
      <c r="N219" s="32" t="str">
        <f aca="false">IF(ISBLANK(G219), "", IF(G219 &gt;= 0, (G219/100) + 1, 1/ABS(G219/100) + 1))</f>
        <v/>
      </c>
      <c r="O219" s="33" t="str">
        <f aca="false">IFERROR(SUM(I219*N219),"")</f>
        <v/>
      </c>
      <c r="P219" s="29" t="str">
        <f aca="false">IF(I219&lt;&gt;"",P218-I219+J219,"")</f>
        <v/>
      </c>
      <c r="Q219" s="30" t="str">
        <f aca="false">IF(J219="", "", IF(J219 &lt; I219, "Loss", IF(J219 = I219, "Push", "Win")))</f>
        <v/>
      </c>
      <c r="R219" s="22"/>
      <c r="S219" s="56"/>
      <c r="T219" s="57"/>
      <c r="U219" s="22"/>
    </row>
    <row r="220" customFormat="false" ht="18" hidden="false" customHeight="true" outlineLevel="0" collapsed="false">
      <c r="A220" s="22"/>
      <c r="B220" s="35"/>
      <c r="C220" s="36"/>
      <c r="D220" s="36"/>
      <c r="E220" s="36"/>
      <c r="F220" s="36"/>
      <c r="G220" s="37"/>
      <c r="H220" s="38"/>
      <c r="I220" s="39"/>
      <c r="J220" s="40"/>
      <c r="K220" s="41" t="str">
        <f aca="false">IF(H220&lt;&gt;"", IFERROR(P220*M220, ""), "")</f>
        <v/>
      </c>
      <c r="L220" s="42" t="str">
        <f aca="false">IF(H220&lt;&gt;"", IFERROR((((N220 - 1) * H220 - (1 - H220) / (N220 - 1))/20)*100,""),"")</f>
        <v/>
      </c>
      <c r="M220" s="43" t="str">
        <f aca="false">IF(H220&lt;&gt;"", IFERROR(((N220 - 1) * H220 - (1 - H220) / (N220 - 1))/20,""),"")</f>
        <v/>
      </c>
      <c r="N220" s="44" t="str">
        <f aca="false">IF(ISBLANK(G220), "", IF(G220 &gt;= 0, (G220/100) + 1, 1/ABS(G220/100) + 1))</f>
        <v/>
      </c>
      <c r="O220" s="45" t="str">
        <f aca="false">IFERROR(SUM(I220*N220),"")</f>
        <v/>
      </c>
      <c r="P220" s="41" t="str">
        <f aca="false">IF(I220&lt;&gt;"",P219-I220+J220,"")</f>
        <v/>
      </c>
      <c r="Q220" s="42" t="str">
        <f aca="false">IF(J220="", "", IF(J220 &lt; I220, "Loss", IF(J220 = I220, "Push", "Win")))</f>
        <v/>
      </c>
      <c r="R220" s="22"/>
      <c r="S220" s="56"/>
      <c r="T220" s="57"/>
      <c r="U220" s="22"/>
    </row>
    <row r="221" customFormat="false" ht="18" hidden="false" customHeight="true" outlineLevel="0" collapsed="false">
      <c r="A221" s="22"/>
      <c r="B221" s="23"/>
      <c r="C221" s="24"/>
      <c r="D221" s="24"/>
      <c r="E221" s="24"/>
      <c r="F221" s="24"/>
      <c r="G221" s="25"/>
      <c r="H221" s="26"/>
      <c r="I221" s="27"/>
      <c r="J221" s="28"/>
      <c r="K221" s="29" t="str">
        <f aca="false">IF(H221&lt;&gt;"", IFERROR(P221*M221, ""), "")</f>
        <v/>
      </c>
      <c r="L221" s="30" t="str">
        <f aca="false">IF(H221&lt;&gt;"", IFERROR((((N221 - 1) * H221 - (1 - H221) / (N221 - 1))/20)*100,""),"")</f>
        <v/>
      </c>
      <c r="M221" s="31" t="str">
        <f aca="false">IF(H221&lt;&gt;"", IFERROR(((N221 - 1) * H221 - (1 - H221) / (N221 - 1))/20,""),"")</f>
        <v/>
      </c>
      <c r="N221" s="32" t="str">
        <f aca="false">IF(ISBLANK(G221), "", IF(G221 &gt;= 0, (G221/100) + 1, 1/ABS(G221/100) + 1))</f>
        <v/>
      </c>
      <c r="O221" s="33" t="str">
        <f aca="false">IFERROR(SUM(I221*N221),"")</f>
        <v/>
      </c>
      <c r="P221" s="29" t="str">
        <f aca="false">IF(I221&lt;&gt;"",P220-I221+J221,"")</f>
        <v/>
      </c>
      <c r="Q221" s="30" t="str">
        <f aca="false">IF(J221="", "", IF(J221 &lt; I221, "Loss", IF(J221 = I221, "Push", "Win")))</f>
        <v/>
      </c>
      <c r="R221" s="22"/>
      <c r="S221" s="56"/>
      <c r="T221" s="57"/>
      <c r="U221" s="22"/>
    </row>
    <row r="222" customFormat="false" ht="18" hidden="false" customHeight="true" outlineLevel="0" collapsed="false">
      <c r="A222" s="22"/>
      <c r="B222" s="35"/>
      <c r="C222" s="36"/>
      <c r="D222" s="36"/>
      <c r="E222" s="36"/>
      <c r="F222" s="36"/>
      <c r="G222" s="37"/>
      <c r="H222" s="38"/>
      <c r="I222" s="39"/>
      <c r="J222" s="40"/>
      <c r="K222" s="41" t="str">
        <f aca="false">IF(H222&lt;&gt;"", IFERROR(P222*M222, ""), "")</f>
        <v/>
      </c>
      <c r="L222" s="42" t="str">
        <f aca="false">IF(H222&lt;&gt;"", IFERROR((((N222 - 1) * H222 - (1 - H222) / (N222 - 1))/20)*100,""),"")</f>
        <v/>
      </c>
      <c r="M222" s="43" t="str">
        <f aca="false">IF(H222&lt;&gt;"", IFERROR(((N222 - 1) * H222 - (1 - H222) / (N222 - 1))/20,""),"")</f>
        <v/>
      </c>
      <c r="N222" s="44" t="str">
        <f aca="false">IF(ISBLANK(G222), "", IF(G222 &gt;= 0, (G222/100) + 1, 1/ABS(G222/100) + 1))</f>
        <v/>
      </c>
      <c r="O222" s="45" t="str">
        <f aca="false">IFERROR(SUM(I222*N222),"")</f>
        <v/>
      </c>
      <c r="P222" s="41" t="str">
        <f aca="false">IF(I222&lt;&gt;"",P221-I222+J222,"")</f>
        <v/>
      </c>
      <c r="Q222" s="42" t="str">
        <f aca="false">IF(J222="", "", IF(J222 &lt; I222, "Loss", IF(J222 = I222, "Push", "Win")))</f>
        <v/>
      </c>
      <c r="R222" s="22"/>
      <c r="S222" s="56"/>
      <c r="T222" s="57"/>
      <c r="U222" s="22"/>
    </row>
    <row r="223" customFormat="false" ht="18" hidden="false" customHeight="true" outlineLevel="0" collapsed="false">
      <c r="A223" s="22"/>
      <c r="B223" s="23"/>
      <c r="C223" s="24"/>
      <c r="D223" s="24"/>
      <c r="E223" s="24"/>
      <c r="F223" s="24"/>
      <c r="G223" s="25"/>
      <c r="H223" s="26"/>
      <c r="I223" s="27"/>
      <c r="J223" s="28"/>
      <c r="K223" s="29" t="str">
        <f aca="false">IF(H223&lt;&gt;"", IFERROR(P223*M223, ""), "")</f>
        <v/>
      </c>
      <c r="L223" s="30" t="str">
        <f aca="false">IF(H223&lt;&gt;"", IFERROR((((N223 - 1) * H223 - (1 - H223) / (N223 - 1))/20)*100,""),"")</f>
        <v/>
      </c>
      <c r="M223" s="31" t="str">
        <f aca="false">IF(H223&lt;&gt;"", IFERROR(((N223 - 1) * H223 - (1 - H223) / (N223 - 1))/20,""),"")</f>
        <v/>
      </c>
      <c r="N223" s="32" t="str">
        <f aca="false">IF(ISBLANK(G223), "", IF(G223 &gt;= 0, (G223/100) + 1, 1/ABS(G223/100) + 1))</f>
        <v/>
      </c>
      <c r="O223" s="33" t="str">
        <f aca="false">IFERROR(SUM(I223*N223),"")</f>
        <v/>
      </c>
      <c r="P223" s="29" t="str">
        <f aca="false">IF(I223&lt;&gt;"",P222-I223+J223,"")</f>
        <v/>
      </c>
      <c r="Q223" s="30" t="str">
        <f aca="false">IF(J223="", "", IF(J223 &lt; I223, "Loss", IF(J223 = I223, "Push", "Win")))</f>
        <v/>
      </c>
      <c r="R223" s="22"/>
      <c r="S223" s="56"/>
      <c r="T223" s="57"/>
      <c r="U223" s="22"/>
    </row>
    <row r="224" customFormat="false" ht="18" hidden="false" customHeight="true" outlineLevel="0" collapsed="false">
      <c r="A224" s="22"/>
      <c r="B224" s="35"/>
      <c r="C224" s="36"/>
      <c r="D224" s="36"/>
      <c r="E224" s="36"/>
      <c r="F224" s="36"/>
      <c r="G224" s="37"/>
      <c r="H224" s="38"/>
      <c r="I224" s="39"/>
      <c r="J224" s="40"/>
      <c r="K224" s="41" t="str">
        <f aca="false">IF(H224&lt;&gt;"", IFERROR(P224*M224, ""), "")</f>
        <v/>
      </c>
      <c r="L224" s="42" t="str">
        <f aca="false">IF(H224&lt;&gt;"", IFERROR((((N224 - 1) * H224 - (1 - H224) / (N224 - 1))/20)*100,""),"")</f>
        <v/>
      </c>
      <c r="M224" s="43" t="str">
        <f aca="false">IF(H224&lt;&gt;"", IFERROR(((N224 - 1) * H224 - (1 - H224) / (N224 - 1))/20,""),"")</f>
        <v/>
      </c>
      <c r="N224" s="44" t="str">
        <f aca="false">IF(ISBLANK(G224), "", IF(G224 &gt;= 0, (G224/100) + 1, 1/ABS(G224/100) + 1))</f>
        <v/>
      </c>
      <c r="O224" s="45" t="str">
        <f aca="false">IFERROR(SUM(I224*N224),"")</f>
        <v/>
      </c>
      <c r="P224" s="41" t="str">
        <f aca="false">IF(I224&lt;&gt;"",P223-I224+J224,"")</f>
        <v/>
      </c>
      <c r="Q224" s="42" t="str">
        <f aca="false">IF(J224="", "", IF(J224 &lt; I224, "Loss", IF(J224 = I224, "Push", "Win")))</f>
        <v/>
      </c>
      <c r="R224" s="22"/>
      <c r="S224" s="56"/>
      <c r="T224" s="57"/>
      <c r="U224" s="22"/>
    </row>
    <row r="225" customFormat="false" ht="18" hidden="false" customHeight="true" outlineLevel="0" collapsed="false">
      <c r="A225" s="22"/>
      <c r="B225" s="23"/>
      <c r="C225" s="24"/>
      <c r="D225" s="24"/>
      <c r="E225" s="24"/>
      <c r="F225" s="24"/>
      <c r="G225" s="25"/>
      <c r="H225" s="26"/>
      <c r="I225" s="27"/>
      <c r="J225" s="28"/>
      <c r="K225" s="29" t="str">
        <f aca="false">IF(H225&lt;&gt;"", IFERROR(P225*M225, ""), "")</f>
        <v/>
      </c>
      <c r="L225" s="30" t="str">
        <f aca="false">IF(H225&lt;&gt;"", IFERROR((((N225 - 1) * H225 - (1 - H225) / (N225 - 1))/20)*100,""),"")</f>
        <v/>
      </c>
      <c r="M225" s="31" t="str">
        <f aca="false">IF(H225&lt;&gt;"", IFERROR(((N225 - 1) * H225 - (1 - H225) / (N225 - 1))/20,""),"")</f>
        <v/>
      </c>
      <c r="N225" s="32" t="str">
        <f aca="false">IF(ISBLANK(G225), "", IF(G225 &gt;= 0, (G225/100) + 1, 1/ABS(G225/100) + 1))</f>
        <v/>
      </c>
      <c r="O225" s="33" t="str">
        <f aca="false">IFERROR(SUM(I225*N225),"")</f>
        <v/>
      </c>
      <c r="P225" s="29" t="str">
        <f aca="false">IF(I225&lt;&gt;"",P224-I225+J225,"")</f>
        <v/>
      </c>
      <c r="Q225" s="30" t="str">
        <f aca="false">IF(J225="", "", IF(J225 &lt; I225, "Loss", IF(J225 = I225, "Push", "Win")))</f>
        <v/>
      </c>
      <c r="R225" s="22"/>
      <c r="S225" s="56"/>
      <c r="T225" s="57"/>
      <c r="U225" s="22"/>
    </row>
    <row r="226" customFormat="false" ht="18" hidden="false" customHeight="true" outlineLevel="0" collapsed="false">
      <c r="A226" s="22"/>
      <c r="B226" s="35"/>
      <c r="C226" s="36"/>
      <c r="D226" s="36"/>
      <c r="E226" s="36"/>
      <c r="F226" s="36"/>
      <c r="G226" s="37"/>
      <c r="H226" s="38"/>
      <c r="I226" s="39"/>
      <c r="J226" s="40"/>
      <c r="K226" s="41" t="str">
        <f aca="false">IF(H226&lt;&gt;"", IFERROR(P226*M226, ""), "")</f>
        <v/>
      </c>
      <c r="L226" s="42" t="str">
        <f aca="false">IF(H226&lt;&gt;"", IFERROR((((N226 - 1) * H226 - (1 - H226) / (N226 - 1))/20)*100,""),"")</f>
        <v/>
      </c>
      <c r="M226" s="43" t="str">
        <f aca="false">IF(H226&lt;&gt;"", IFERROR(((N226 - 1) * H226 - (1 - H226) / (N226 - 1))/20,""),"")</f>
        <v/>
      </c>
      <c r="N226" s="44" t="str">
        <f aca="false">IF(ISBLANK(G226), "", IF(G226 &gt;= 0, (G226/100) + 1, 1/ABS(G226/100) + 1))</f>
        <v/>
      </c>
      <c r="O226" s="45" t="str">
        <f aca="false">IFERROR(SUM(I226*N226),"")</f>
        <v/>
      </c>
      <c r="P226" s="41" t="str">
        <f aca="false">IF(I226&lt;&gt;"",P225-I226+J226,"")</f>
        <v/>
      </c>
      <c r="Q226" s="42" t="str">
        <f aca="false">IF(J226="", "", IF(J226 &lt; I226, "Loss", IF(J226 = I226, "Push", "Win")))</f>
        <v/>
      </c>
      <c r="R226" s="22"/>
      <c r="S226" s="56"/>
      <c r="T226" s="57"/>
      <c r="U226" s="22"/>
    </row>
    <row r="227" customFormat="false" ht="18" hidden="false" customHeight="true" outlineLevel="0" collapsed="false">
      <c r="A227" s="22"/>
      <c r="B227" s="23"/>
      <c r="C227" s="24"/>
      <c r="D227" s="24"/>
      <c r="E227" s="24"/>
      <c r="F227" s="24"/>
      <c r="G227" s="25"/>
      <c r="H227" s="26"/>
      <c r="I227" s="27"/>
      <c r="J227" s="28"/>
      <c r="K227" s="29" t="str">
        <f aca="false">IF(H227&lt;&gt;"", IFERROR(P227*M227, ""), "")</f>
        <v/>
      </c>
      <c r="L227" s="30" t="str">
        <f aca="false">IF(H227&lt;&gt;"", IFERROR((((N227 - 1) * H227 - (1 - H227) / (N227 - 1))/20)*100,""),"")</f>
        <v/>
      </c>
      <c r="M227" s="31" t="str">
        <f aca="false">IF(H227&lt;&gt;"", IFERROR(((N227 - 1) * H227 - (1 - H227) / (N227 - 1))/20,""),"")</f>
        <v/>
      </c>
      <c r="N227" s="32" t="str">
        <f aca="false">IF(ISBLANK(G227), "", IF(G227 &gt;= 0, (G227/100) + 1, 1/ABS(G227/100) + 1))</f>
        <v/>
      </c>
      <c r="O227" s="33" t="str">
        <f aca="false">IFERROR(SUM(I227*N227),"")</f>
        <v/>
      </c>
      <c r="P227" s="29" t="str">
        <f aca="false">IF(I227&lt;&gt;"",P226-I227+J227,"")</f>
        <v/>
      </c>
      <c r="Q227" s="30" t="str">
        <f aca="false">IF(J227="", "", IF(J227 &lt; I227, "Loss", IF(J227 = I227, "Push", "Win")))</f>
        <v/>
      </c>
      <c r="R227" s="22"/>
      <c r="S227" s="56"/>
      <c r="T227" s="57"/>
      <c r="U227" s="22"/>
    </row>
    <row r="228" customFormat="false" ht="18" hidden="false" customHeight="true" outlineLevel="0" collapsed="false">
      <c r="A228" s="22"/>
      <c r="B228" s="35"/>
      <c r="C228" s="36"/>
      <c r="D228" s="36"/>
      <c r="E228" s="36"/>
      <c r="F228" s="36"/>
      <c r="G228" s="37"/>
      <c r="H228" s="38"/>
      <c r="I228" s="39"/>
      <c r="J228" s="40"/>
      <c r="K228" s="41" t="str">
        <f aca="false">IF(H228&lt;&gt;"", IFERROR(P228*M228, ""), "")</f>
        <v/>
      </c>
      <c r="L228" s="42" t="str">
        <f aca="false">IF(H228&lt;&gt;"", IFERROR((((N228 - 1) * H228 - (1 - H228) / (N228 - 1))/20)*100,""),"")</f>
        <v/>
      </c>
      <c r="M228" s="43" t="str">
        <f aca="false">IF(H228&lt;&gt;"", IFERROR(((N228 - 1) * H228 - (1 - H228) / (N228 - 1))/20,""),"")</f>
        <v/>
      </c>
      <c r="N228" s="44" t="str">
        <f aca="false">IF(ISBLANK(G228), "", IF(G228 &gt;= 0, (G228/100) + 1, 1/ABS(G228/100) + 1))</f>
        <v/>
      </c>
      <c r="O228" s="45" t="str">
        <f aca="false">IFERROR(SUM(I228*N228),"")</f>
        <v/>
      </c>
      <c r="P228" s="41" t="str">
        <f aca="false">IF(I228&lt;&gt;"",P227-I228+J228,"")</f>
        <v/>
      </c>
      <c r="Q228" s="42" t="str">
        <f aca="false">IF(J228="", "", IF(J228 &lt; I228, "Loss", IF(J228 = I228, "Push", "Win")))</f>
        <v/>
      </c>
      <c r="R228" s="22"/>
      <c r="S228" s="56"/>
      <c r="T228" s="57"/>
      <c r="U228" s="22"/>
    </row>
    <row r="229" customFormat="false" ht="18" hidden="false" customHeight="true" outlineLevel="0" collapsed="false">
      <c r="A229" s="22"/>
      <c r="B229" s="23"/>
      <c r="C229" s="24"/>
      <c r="D229" s="24"/>
      <c r="E229" s="24"/>
      <c r="F229" s="24"/>
      <c r="G229" s="25"/>
      <c r="H229" s="26"/>
      <c r="I229" s="27"/>
      <c r="J229" s="28"/>
      <c r="K229" s="29" t="str">
        <f aca="false">IF(H229&lt;&gt;"", IFERROR(P229*M229, ""), "")</f>
        <v/>
      </c>
      <c r="L229" s="30" t="str">
        <f aca="false">IF(H229&lt;&gt;"", IFERROR((((N229 - 1) * H229 - (1 - H229) / (N229 - 1))/20)*100,""),"")</f>
        <v/>
      </c>
      <c r="M229" s="31" t="str">
        <f aca="false">IF(H229&lt;&gt;"", IFERROR(((N229 - 1) * H229 - (1 - H229) / (N229 - 1))/20,""),"")</f>
        <v/>
      </c>
      <c r="N229" s="32" t="str">
        <f aca="false">IF(ISBLANK(G229), "", IF(G229 &gt;= 0, (G229/100) + 1, 1/ABS(G229/100) + 1))</f>
        <v/>
      </c>
      <c r="O229" s="33" t="str">
        <f aca="false">IFERROR(SUM(I229*N229),"")</f>
        <v/>
      </c>
      <c r="P229" s="29" t="str">
        <f aca="false">IF(I229&lt;&gt;"",P228-I229+J229,"")</f>
        <v/>
      </c>
      <c r="Q229" s="30" t="str">
        <f aca="false">IF(J229="", "", IF(J229 &lt; I229, "Loss", IF(J229 = I229, "Push", "Win")))</f>
        <v/>
      </c>
      <c r="R229" s="22"/>
      <c r="S229" s="56"/>
      <c r="T229" s="57"/>
      <c r="U229" s="22"/>
    </row>
    <row r="230" customFormat="false" ht="18" hidden="false" customHeight="true" outlineLevel="0" collapsed="false">
      <c r="A230" s="22"/>
      <c r="B230" s="35"/>
      <c r="C230" s="36"/>
      <c r="D230" s="36"/>
      <c r="E230" s="36"/>
      <c r="F230" s="36"/>
      <c r="G230" s="37"/>
      <c r="H230" s="38"/>
      <c r="I230" s="39"/>
      <c r="J230" s="40"/>
      <c r="K230" s="41" t="str">
        <f aca="false">IF(H230&lt;&gt;"", IFERROR(P230*M230, ""), "")</f>
        <v/>
      </c>
      <c r="L230" s="42" t="str">
        <f aca="false">IF(H230&lt;&gt;"", IFERROR((((N230 - 1) * H230 - (1 - H230) / (N230 - 1))/20)*100,""),"")</f>
        <v/>
      </c>
      <c r="M230" s="43" t="str">
        <f aca="false">IF(H230&lt;&gt;"", IFERROR(((N230 - 1) * H230 - (1 - H230) / (N230 - 1))/20,""),"")</f>
        <v/>
      </c>
      <c r="N230" s="44" t="str">
        <f aca="false">IF(ISBLANK(G230), "", IF(G230 &gt;= 0, (G230/100) + 1, 1/ABS(G230/100) + 1))</f>
        <v/>
      </c>
      <c r="O230" s="45" t="str">
        <f aca="false">IFERROR(SUM(I230*N230),"")</f>
        <v/>
      </c>
      <c r="P230" s="41" t="str">
        <f aca="false">IF(I230&lt;&gt;"",P229-I230+J230,"")</f>
        <v/>
      </c>
      <c r="Q230" s="42" t="str">
        <f aca="false">IF(J230="", "", IF(J230 &lt; I230, "Loss", IF(J230 = I230, "Push", "Win")))</f>
        <v/>
      </c>
      <c r="R230" s="22"/>
      <c r="S230" s="56"/>
      <c r="T230" s="57"/>
      <c r="U230" s="22"/>
    </row>
    <row r="231" customFormat="false" ht="18" hidden="false" customHeight="true" outlineLevel="0" collapsed="false">
      <c r="A231" s="22"/>
      <c r="B231" s="23"/>
      <c r="C231" s="24"/>
      <c r="D231" s="24"/>
      <c r="E231" s="24"/>
      <c r="F231" s="24"/>
      <c r="G231" s="25"/>
      <c r="H231" s="26"/>
      <c r="I231" s="27"/>
      <c r="J231" s="28"/>
      <c r="K231" s="29" t="str">
        <f aca="false">IF(H231&lt;&gt;"", IFERROR(P231*M231, ""), "")</f>
        <v/>
      </c>
      <c r="L231" s="30" t="str">
        <f aca="false">IF(H231&lt;&gt;"", IFERROR((((N231 - 1) * H231 - (1 - H231) / (N231 - 1))/20)*100,""),"")</f>
        <v/>
      </c>
      <c r="M231" s="31" t="str">
        <f aca="false">IF(H231&lt;&gt;"", IFERROR(((N231 - 1) * H231 - (1 - H231) / (N231 - 1))/20,""),"")</f>
        <v/>
      </c>
      <c r="N231" s="32" t="str">
        <f aca="false">IF(ISBLANK(G231), "", IF(G231 &gt;= 0, (G231/100) + 1, 1/ABS(G231/100) + 1))</f>
        <v/>
      </c>
      <c r="O231" s="33" t="str">
        <f aca="false">IFERROR(SUM(I231*N231),"")</f>
        <v/>
      </c>
      <c r="P231" s="29" t="str">
        <f aca="false">IF(I231&lt;&gt;"",P230-I231+J231,"")</f>
        <v/>
      </c>
      <c r="Q231" s="30" t="str">
        <f aca="false">IF(J231="", "", IF(J231 &lt; I231, "Loss", IF(J231 = I231, "Push", "Win")))</f>
        <v/>
      </c>
      <c r="R231" s="22"/>
      <c r="S231" s="56"/>
      <c r="T231" s="57"/>
      <c r="U231" s="22"/>
    </row>
    <row r="232" customFormat="false" ht="18" hidden="false" customHeight="true" outlineLevel="0" collapsed="false">
      <c r="A232" s="22"/>
      <c r="B232" s="35"/>
      <c r="C232" s="36"/>
      <c r="D232" s="36"/>
      <c r="E232" s="36"/>
      <c r="F232" s="36"/>
      <c r="G232" s="37"/>
      <c r="H232" s="38"/>
      <c r="I232" s="39"/>
      <c r="J232" s="40"/>
      <c r="K232" s="41" t="str">
        <f aca="false">IF(H232&lt;&gt;"", IFERROR(P232*M232, ""), "")</f>
        <v/>
      </c>
      <c r="L232" s="42" t="str">
        <f aca="false">IF(H232&lt;&gt;"", IFERROR((((N232 - 1) * H232 - (1 - H232) / (N232 - 1))/20)*100,""),"")</f>
        <v/>
      </c>
      <c r="M232" s="43" t="str">
        <f aca="false">IF(H232&lt;&gt;"", IFERROR(((N232 - 1) * H232 - (1 - H232) / (N232 - 1))/20,""),"")</f>
        <v/>
      </c>
      <c r="N232" s="44" t="str">
        <f aca="false">IF(ISBLANK(G232), "", IF(G232 &gt;= 0, (G232/100) + 1, 1/ABS(G232/100) + 1))</f>
        <v/>
      </c>
      <c r="O232" s="45" t="str">
        <f aca="false">IFERROR(SUM(I232*N232),"")</f>
        <v/>
      </c>
      <c r="P232" s="41" t="str">
        <f aca="false">IF(I232&lt;&gt;"",P231-I232+J232,"")</f>
        <v/>
      </c>
      <c r="Q232" s="42" t="str">
        <f aca="false">IF(J232="", "", IF(J232 &lt; I232, "Loss", IF(J232 = I232, "Push", "Win")))</f>
        <v/>
      </c>
      <c r="R232" s="22"/>
      <c r="S232" s="56"/>
      <c r="T232" s="57"/>
      <c r="U232" s="22"/>
    </row>
    <row r="233" customFormat="false" ht="18" hidden="false" customHeight="true" outlineLevel="0" collapsed="false">
      <c r="A233" s="22"/>
      <c r="B233" s="23"/>
      <c r="C233" s="24"/>
      <c r="D233" s="24"/>
      <c r="E233" s="24"/>
      <c r="F233" s="24"/>
      <c r="G233" s="25"/>
      <c r="H233" s="26"/>
      <c r="I233" s="27"/>
      <c r="J233" s="28"/>
      <c r="K233" s="29" t="str">
        <f aca="false">IF(H233&lt;&gt;"", IFERROR(P233*M233, ""), "")</f>
        <v/>
      </c>
      <c r="L233" s="30" t="str">
        <f aca="false">IF(H233&lt;&gt;"", IFERROR((((N233 - 1) * H233 - (1 - H233) / (N233 - 1))/20)*100,""),"")</f>
        <v/>
      </c>
      <c r="M233" s="31" t="str">
        <f aca="false">IF(H233&lt;&gt;"", IFERROR(((N233 - 1) * H233 - (1 - H233) / (N233 - 1))/20,""),"")</f>
        <v/>
      </c>
      <c r="N233" s="32" t="str">
        <f aca="false">IF(ISBLANK(G233), "", IF(G233 &gt;= 0, (G233/100) + 1, 1/ABS(G233/100) + 1))</f>
        <v/>
      </c>
      <c r="O233" s="33" t="str">
        <f aca="false">IFERROR(SUM(I233*N233),"")</f>
        <v/>
      </c>
      <c r="P233" s="29" t="str">
        <f aca="false">IF(I233&lt;&gt;"",P232-I233+J233,"")</f>
        <v/>
      </c>
      <c r="Q233" s="30" t="str">
        <f aca="false">IF(J233="", "", IF(J233 &lt; I233, "Loss", IF(J233 = I233, "Push", "Win")))</f>
        <v/>
      </c>
      <c r="R233" s="22"/>
      <c r="S233" s="56"/>
      <c r="T233" s="57"/>
      <c r="U233" s="22"/>
    </row>
    <row r="234" customFormat="false" ht="18" hidden="false" customHeight="true" outlineLevel="0" collapsed="false">
      <c r="A234" s="22"/>
      <c r="B234" s="35"/>
      <c r="C234" s="36"/>
      <c r="D234" s="36"/>
      <c r="E234" s="36"/>
      <c r="F234" s="36"/>
      <c r="G234" s="37"/>
      <c r="H234" s="38"/>
      <c r="I234" s="39"/>
      <c r="J234" s="40"/>
      <c r="K234" s="41" t="str">
        <f aca="false">IF(H234&lt;&gt;"", IFERROR(P234*M234, ""), "")</f>
        <v/>
      </c>
      <c r="L234" s="42" t="str">
        <f aca="false">IF(H234&lt;&gt;"", IFERROR((((N234 - 1) * H234 - (1 - H234) / (N234 - 1))/20)*100,""),"")</f>
        <v/>
      </c>
      <c r="M234" s="43" t="str">
        <f aca="false">IF(H234&lt;&gt;"", IFERROR(((N234 - 1) * H234 - (1 - H234) / (N234 - 1))/20,""),"")</f>
        <v/>
      </c>
      <c r="N234" s="44" t="str">
        <f aca="false">IF(ISBLANK(G234), "", IF(G234 &gt;= 0, (G234/100) + 1, 1/ABS(G234/100) + 1))</f>
        <v/>
      </c>
      <c r="O234" s="45" t="str">
        <f aca="false">IFERROR(SUM(I234*N234),"")</f>
        <v/>
      </c>
      <c r="P234" s="41" t="str">
        <f aca="false">IF(I234&lt;&gt;"",P233-I234+J234,"")</f>
        <v/>
      </c>
      <c r="Q234" s="42" t="str">
        <f aca="false">IF(J234="", "", IF(J234 &lt; I234, "Loss", IF(J234 = I234, "Push", "Win")))</f>
        <v/>
      </c>
      <c r="R234" s="22"/>
      <c r="S234" s="56"/>
      <c r="T234" s="57"/>
      <c r="U234" s="22"/>
    </row>
    <row r="235" customFormat="false" ht="18" hidden="false" customHeight="true" outlineLevel="0" collapsed="false">
      <c r="A235" s="22"/>
      <c r="B235" s="23"/>
      <c r="C235" s="24"/>
      <c r="D235" s="24"/>
      <c r="E235" s="24"/>
      <c r="F235" s="24"/>
      <c r="G235" s="25"/>
      <c r="H235" s="26"/>
      <c r="I235" s="27"/>
      <c r="J235" s="28"/>
      <c r="K235" s="29" t="str">
        <f aca="false">IF(H235&lt;&gt;"", IFERROR(P235*M235, ""), "")</f>
        <v/>
      </c>
      <c r="L235" s="30" t="str">
        <f aca="false">IF(H235&lt;&gt;"", IFERROR((((N235 - 1) * H235 - (1 - H235) / (N235 - 1))/20)*100,""),"")</f>
        <v/>
      </c>
      <c r="M235" s="31" t="str">
        <f aca="false">IF(H235&lt;&gt;"", IFERROR(((N235 - 1) * H235 - (1 - H235) / (N235 - 1))/20,""),"")</f>
        <v/>
      </c>
      <c r="N235" s="32" t="str">
        <f aca="false">IF(ISBLANK(G235), "", IF(G235 &gt;= 0, (G235/100) + 1, 1/ABS(G235/100) + 1))</f>
        <v/>
      </c>
      <c r="O235" s="33" t="str">
        <f aca="false">IFERROR(SUM(I235*N235),"")</f>
        <v/>
      </c>
      <c r="P235" s="29" t="str">
        <f aca="false">IF(I235&lt;&gt;"",P234-I235+J235,"")</f>
        <v/>
      </c>
      <c r="Q235" s="30" t="str">
        <f aca="false">IF(J235="", "", IF(J235 &lt; I235, "Loss", IF(J235 = I235, "Push", "Win")))</f>
        <v/>
      </c>
      <c r="R235" s="22"/>
      <c r="S235" s="56"/>
      <c r="T235" s="57"/>
      <c r="U235" s="22"/>
    </row>
    <row r="236" customFormat="false" ht="18" hidden="false" customHeight="true" outlineLevel="0" collapsed="false">
      <c r="A236" s="22"/>
      <c r="B236" s="35"/>
      <c r="C236" s="36"/>
      <c r="D236" s="36"/>
      <c r="E236" s="36"/>
      <c r="F236" s="36"/>
      <c r="G236" s="37"/>
      <c r="H236" s="38"/>
      <c r="I236" s="39"/>
      <c r="J236" s="40"/>
      <c r="K236" s="41" t="str">
        <f aca="false">IF(H236&lt;&gt;"", IFERROR(P236*M236, ""), "")</f>
        <v/>
      </c>
      <c r="L236" s="42" t="str">
        <f aca="false">IF(H236&lt;&gt;"", IFERROR((((N236 - 1) * H236 - (1 - H236) / (N236 - 1))/20)*100,""),"")</f>
        <v/>
      </c>
      <c r="M236" s="43" t="str">
        <f aca="false">IF(H236&lt;&gt;"", IFERROR(((N236 - 1) * H236 - (1 - H236) / (N236 - 1))/20,""),"")</f>
        <v/>
      </c>
      <c r="N236" s="44" t="str">
        <f aca="false">IF(ISBLANK(G236), "", IF(G236 &gt;= 0, (G236/100) + 1, 1/ABS(G236/100) + 1))</f>
        <v/>
      </c>
      <c r="O236" s="45" t="str">
        <f aca="false">IFERROR(SUM(I236*N236),"")</f>
        <v/>
      </c>
      <c r="P236" s="41" t="str">
        <f aca="false">IF(I236&lt;&gt;"",P235-I236+J236,"")</f>
        <v/>
      </c>
      <c r="Q236" s="42" t="str">
        <f aca="false">IF(J236="", "", IF(J236 &lt; I236, "Loss", IF(J236 = I236, "Push", "Win")))</f>
        <v/>
      </c>
      <c r="R236" s="22"/>
      <c r="S236" s="56"/>
      <c r="T236" s="57"/>
      <c r="U236" s="22"/>
    </row>
    <row r="237" customFormat="false" ht="18" hidden="false" customHeight="true" outlineLevel="0" collapsed="false">
      <c r="A237" s="22"/>
      <c r="B237" s="23"/>
      <c r="C237" s="24"/>
      <c r="D237" s="24"/>
      <c r="E237" s="24"/>
      <c r="F237" s="24"/>
      <c r="G237" s="25"/>
      <c r="H237" s="26"/>
      <c r="I237" s="27"/>
      <c r="J237" s="28"/>
      <c r="K237" s="29" t="str">
        <f aca="false">IF(H237&lt;&gt;"", IFERROR(P237*M237, ""), "")</f>
        <v/>
      </c>
      <c r="L237" s="30" t="str">
        <f aca="false">IF(H237&lt;&gt;"", IFERROR((((N237 - 1) * H237 - (1 - H237) / (N237 - 1))/20)*100,""),"")</f>
        <v/>
      </c>
      <c r="M237" s="31" t="str">
        <f aca="false">IF(H237&lt;&gt;"", IFERROR(((N237 - 1) * H237 - (1 - H237) / (N237 - 1))/20,""),"")</f>
        <v/>
      </c>
      <c r="N237" s="32" t="str">
        <f aca="false">IF(ISBLANK(G237), "", IF(G237 &gt;= 0, (G237/100) + 1, 1/ABS(G237/100) + 1))</f>
        <v/>
      </c>
      <c r="O237" s="33" t="str">
        <f aca="false">IFERROR(SUM(I237*N237),"")</f>
        <v/>
      </c>
      <c r="P237" s="29" t="str">
        <f aca="false">IF(I237&lt;&gt;"",P236-I237+J237,"")</f>
        <v/>
      </c>
      <c r="Q237" s="30" t="str">
        <f aca="false">IF(J237="", "", IF(J237 &lt; I237, "Loss", IF(J237 = I237, "Push", "Win")))</f>
        <v/>
      </c>
      <c r="R237" s="22"/>
      <c r="S237" s="56"/>
      <c r="T237" s="57"/>
      <c r="U237" s="22"/>
    </row>
    <row r="238" customFormat="false" ht="18" hidden="false" customHeight="true" outlineLevel="0" collapsed="false">
      <c r="A238" s="22"/>
      <c r="B238" s="35"/>
      <c r="C238" s="36"/>
      <c r="D238" s="36"/>
      <c r="E238" s="36"/>
      <c r="F238" s="36"/>
      <c r="G238" s="37"/>
      <c r="H238" s="38"/>
      <c r="I238" s="39"/>
      <c r="J238" s="40"/>
      <c r="K238" s="41" t="str">
        <f aca="false">IF(H238&lt;&gt;"", IFERROR(P238*M238, ""), "")</f>
        <v/>
      </c>
      <c r="L238" s="42" t="str">
        <f aca="false">IF(H238&lt;&gt;"", IFERROR((((N238 - 1) * H238 - (1 - H238) / (N238 - 1))/20)*100,""),"")</f>
        <v/>
      </c>
      <c r="M238" s="43" t="str">
        <f aca="false">IF(H238&lt;&gt;"", IFERROR(((N238 - 1) * H238 - (1 - H238) / (N238 - 1))/20,""),"")</f>
        <v/>
      </c>
      <c r="N238" s="44" t="str">
        <f aca="false">IF(ISBLANK(G238), "", IF(G238 &gt;= 0, (G238/100) + 1, 1/ABS(G238/100) + 1))</f>
        <v/>
      </c>
      <c r="O238" s="45" t="str">
        <f aca="false">IFERROR(SUM(I238*N238),"")</f>
        <v/>
      </c>
      <c r="P238" s="41" t="str">
        <f aca="false">IF(I238&lt;&gt;"",P237-I238+J238,"")</f>
        <v/>
      </c>
      <c r="Q238" s="42" t="str">
        <f aca="false">IF(J238="", "", IF(J238 &lt; I238, "Loss", IF(J238 = I238, "Push", "Win")))</f>
        <v/>
      </c>
      <c r="R238" s="22"/>
      <c r="S238" s="56"/>
      <c r="T238" s="57"/>
      <c r="U238" s="22"/>
    </row>
    <row r="239" customFormat="false" ht="18" hidden="false" customHeight="true" outlineLevel="0" collapsed="false">
      <c r="A239" s="22"/>
      <c r="B239" s="23"/>
      <c r="C239" s="24"/>
      <c r="D239" s="24"/>
      <c r="E239" s="24"/>
      <c r="F239" s="24"/>
      <c r="G239" s="25"/>
      <c r="H239" s="26"/>
      <c r="I239" s="27"/>
      <c r="J239" s="28"/>
      <c r="K239" s="29" t="str">
        <f aca="false">IF(H239&lt;&gt;"", IFERROR(P239*M239, ""), "")</f>
        <v/>
      </c>
      <c r="L239" s="30" t="str">
        <f aca="false">IF(H239&lt;&gt;"", IFERROR((((N239 - 1) * H239 - (1 - H239) / (N239 - 1))/20)*100,""),"")</f>
        <v/>
      </c>
      <c r="M239" s="31" t="str">
        <f aca="false">IF(H239&lt;&gt;"", IFERROR(((N239 - 1) * H239 - (1 - H239) / (N239 - 1))/20,""),"")</f>
        <v/>
      </c>
      <c r="N239" s="32" t="str">
        <f aca="false">IF(ISBLANK(G239), "", IF(G239 &gt;= 0, (G239/100) + 1, 1/ABS(G239/100) + 1))</f>
        <v/>
      </c>
      <c r="O239" s="33" t="str">
        <f aca="false">IFERROR(SUM(I239*N239),"")</f>
        <v/>
      </c>
      <c r="P239" s="29" t="str">
        <f aca="false">IF(I239&lt;&gt;"",P238-I239+J239,"")</f>
        <v/>
      </c>
      <c r="Q239" s="30" t="str">
        <f aca="false">IF(J239="", "", IF(J239 &lt; I239, "Loss", IF(J239 = I239, "Push", "Win")))</f>
        <v/>
      </c>
      <c r="R239" s="22"/>
      <c r="S239" s="56"/>
      <c r="T239" s="57"/>
      <c r="U239" s="22"/>
    </row>
    <row r="240" customFormat="false" ht="18" hidden="false" customHeight="true" outlineLevel="0" collapsed="false">
      <c r="A240" s="22"/>
      <c r="B240" s="35"/>
      <c r="C240" s="36"/>
      <c r="D240" s="36"/>
      <c r="E240" s="36"/>
      <c r="F240" s="36"/>
      <c r="G240" s="37"/>
      <c r="H240" s="38"/>
      <c r="I240" s="39"/>
      <c r="J240" s="40"/>
      <c r="K240" s="41" t="str">
        <f aca="false">IF(H240&lt;&gt;"", IFERROR(P240*M240, ""), "")</f>
        <v/>
      </c>
      <c r="L240" s="42" t="str">
        <f aca="false">IF(H240&lt;&gt;"", IFERROR((((N240 - 1) * H240 - (1 - H240) / (N240 - 1))/20)*100,""),"")</f>
        <v/>
      </c>
      <c r="M240" s="43" t="str">
        <f aca="false">IF(H240&lt;&gt;"", IFERROR(((N240 - 1) * H240 - (1 - H240) / (N240 - 1))/20,""),"")</f>
        <v/>
      </c>
      <c r="N240" s="44" t="str">
        <f aca="false">IF(ISBLANK(G240), "", IF(G240 &gt;= 0, (G240/100) + 1, 1/ABS(G240/100) + 1))</f>
        <v/>
      </c>
      <c r="O240" s="45" t="str">
        <f aca="false">IFERROR(SUM(I240*N240),"")</f>
        <v/>
      </c>
      <c r="P240" s="41" t="str">
        <f aca="false">IF(I240&lt;&gt;"",P239-I240+J240,"")</f>
        <v/>
      </c>
      <c r="Q240" s="42" t="str">
        <f aca="false">IF(J240="", "", IF(J240 &lt; I240, "Loss", IF(J240 = I240, "Push", "Win")))</f>
        <v/>
      </c>
      <c r="R240" s="22"/>
      <c r="S240" s="56"/>
      <c r="T240" s="57"/>
      <c r="U240" s="22"/>
    </row>
    <row r="241" customFormat="false" ht="18" hidden="false" customHeight="true" outlineLevel="0" collapsed="false">
      <c r="A241" s="22"/>
      <c r="B241" s="23"/>
      <c r="C241" s="24"/>
      <c r="D241" s="24"/>
      <c r="E241" s="24"/>
      <c r="F241" s="24"/>
      <c r="G241" s="25"/>
      <c r="H241" s="26"/>
      <c r="I241" s="27"/>
      <c r="J241" s="28"/>
      <c r="K241" s="29" t="str">
        <f aca="false">IF(H241&lt;&gt;"", IFERROR(P241*M241, ""), "")</f>
        <v/>
      </c>
      <c r="L241" s="30" t="str">
        <f aca="false">IF(H241&lt;&gt;"", IFERROR((((N241 - 1) * H241 - (1 - H241) / (N241 - 1))/20)*100,""),"")</f>
        <v/>
      </c>
      <c r="M241" s="31" t="str">
        <f aca="false">IF(H241&lt;&gt;"", IFERROR(((N241 - 1) * H241 - (1 - H241) / (N241 - 1))/20,""),"")</f>
        <v/>
      </c>
      <c r="N241" s="32" t="str">
        <f aca="false">IF(ISBLANK(G241), "", IF(G241 &gt;= 0, (G241/100) + 1, 1/ABS(G241/100) + 1))</f>
        <v/>
      </c>
      <c r="O241" s="33" t="str">
        <f aca="false">IFERROR(SUM(I241*N241),"")</f>
        <v/>
      </c>
      <c r="P241" s="29" t="str">
        <f aca="false">IF(I241&lt;&gt;"",P240-I241+J241,"")</f>
        <v/>
      </c>
      <c r="Q241" s="30" t="str">
        <f aca="false">IF(J241="", "", IF(J241 &lt; I241, "Loss", IF(J241 = I241, "Push", "Win")))</f>
        <v/>
      </c>
      <c r="R241" s="22"/>
      <c r="S241" s="56"/>
      <c r="T241" s="57"/>
      <c r="U241" s="22"/>
    </row>
    <row r="242" customFormat="false" ht="18" hidden="false" customHeight="true" outlineLevel="0" collapsed="false">
      <c r="A242" s="22"/>
      <c r="B242" s="35"/>
      <c r="C242" s="36"/>
      <c r="D242" s="36"/>
      <c r="E242" s="36"/>
      <c r="F242" s="36"/>
      <c r="G242" s="37"/>
      <c r="H242" s="38"/>
      <c r="I242" s="39"/>
      <c r="J242" s="40"/>
      <c r="K242" s="41" t="str">
        <f aca="false">IF(H242&lt;&gt;"", IFERROR(P242*M242, ""), "")</f>
        <v/>
      </c>
      <c r="L242" s="42" t="str">
        <f aca="false">IF(H242&lt;&gt;"", IFERROR((((N242 - 1) * H242 - (1 - H242) / (N242 - 1))/20)*100,""),"")</f>
        <v/>
      </c>
      <c r="M242" s="43" t="str">
        <f aca="false">IF(H242&lt;&gt;"", IFERROR(((N242 - 1) * H242 - (1 - H242) / (N242 - 1))/20,""),"")</f>
        <v/>
      </c>
      <c r="N242" s="44" t="str">
        <f aca="false">IF(ISBLANK(G242), "", IF(G242 &gt;= 0, (G242/100) + 1, 1/ABS(G242/100) + 1))</f>
        <v/>
      </c>
      <c r="O242" s="45" t="str">
        <f aca="false">IFERROR(SUM(I242*N242),"")</f>
        <v/>
      </c>
      <c r="P242" s="41" t="str">
        <f aca="false">IF(I242&lt;&gt;"",P241-I242+J242,"")</f>
        <v/>
      </c>
      <c r="Q242" s="42" t="str">
        <f aca="false">IF(J242="", "", IF(J242 &lt; I242, "Loss", IF(J242 = I242, "Push", "Win")))</f>
        <v/>
      </c>
      <c r="R242" s="22"/>
      <c r="S242" s="56"/>
      <c r="T242" s="57"/>
      <c r="U242" s="22"/>
    </row>
    <row r="243" customFormat="false" ht="18" hidden="false" customHeight="true" outlineLevel="0" collapsed="false">
      <c r="A243" s="22"/>
      <c r="B243" s="23"/>
      <c r="C243" s="24"/>
      <c r="D243" s="24"/>
      <c r="E243" s="24"/>
      <c r="F243" s="24"/>
      <c r="G243" s="25"/>
      <c r="H243" s="26"/>
      <c r="I243" s="27"/>
      <c r="J243" s="28"/>
      <c r="K243" s="29" t="str">
        <f aca="false">IF(H243&lt;&gt;"", IFERROR(P243*M243, ""), "")</f>
        <v/>
      </c>
      <c r="L243" s="30" t="str">
        <f aca="false">IF(H243&lt;&gt;"", IFERROR((((N243 - 1) * H243 - (1 - H243) / (N243 - 1))/20)*100,""),"")</f>
        <v/>
      </c>
      <c r="M243" s="31" t="str">
        <f aca="false">IF(H243&lt;&gt;"", IFERROR(((N243 - 1) * H243 - (1 - H243) / (N243 - 1))/20,""),"")</f>
        <v/>
      </c>
      <c r="N243" s="32" t="str">
        <f aca="false">IF(ISBLANK(G243), "", IF(G243 &gt;= 0, (G243/100) + 1, 1/ABS(G243/100) + 1))</f>
        <v/>
      </c>
      <c r="O243" s="33" t="str">
        <f aca="false">IFERROR(SUM(I243*N243),"")</f>
        <v/>
      </c>
      <c r="P243" s="29" t="str">
        <f aca="false">IF(I243&lt;&gt;"",P242-I243+J243,"")</f>
        <v/>
      </c>
      <c r="Q243" s="30" t="str">
        <f aca="false">IF(J243="", "", IF(J243 &lt; I243, "Loss", IF(J243 = I243, "Push", "Win")))</f>
        <v/>
      </c>
      <c r="R243" s="22"/>
      <c r="S243" s="56"/>
      <c r="T243" s="57"/>
      <c r="U243" s="22"/>
    </row>
    <row r="244" customFormat="false" ht="18" hidden="false" customHeight="true" outlineLevel="0" collapsed="false">
      <c r="A244" s="22"/>
      <c r="B244" s="35"/>
      <c r="C244" s="36"/>
      <c r="D244" s="36"/>
      <c r="E244" s="36"/>
      <c r="F244" s="36"/>
      <c r="G244" s="37"/>
      <c r="H244" s="38"/>
      <c r="I244" s="39"/>
      <c r="J244" s="40"/>
      <c r="K244" s="41" t="str">
        <f aca="false">IF(H244&lt;&gt;"", IFERROR(P244*M244, ""), "")</f>
        <v/>
      </c>
      <c r="L244" s="42" t="str">
        <f aca="false">IF(H244&lt;&gt;"", IFERROR((((N244 - 1) * H244 - (1 - H244) / (N244 - 1))/20)*100,""),"")</f>
        <v/>
      </c>
      <c r="M244" s="43" t="str">
        <f aca="false">IF(H244&lt;&gt;"", IFERROR(((N244 - 1) * H244 - (1 - H244) / (N244 - 1))/20,""),"")</f>
        <v/>
      </c>
      <c r="N244" s="44" t="str">
        <f aca="false">IF(ISBLANK(G244), "", IF(G244 &gt;= 0, (G244/100) + 1, 1/ABS(G244/100) + 1))</f>
        <v/>
      </c>
      <c r="O244" s="45" t="str">
        <f aca="false">IFERROR(SUM(I244*N244),"")</f>
        <v/>
      </c>
      <c r="P244" s="41" t="str">
        <f aca="false">IF(I244&lt;&gt;"",P243-I244+J244,"")</f>
        <v/>
      </c>
      <c r="Q244" s="42" t="str">
        <f aca="false">IF(J244="", "", IF(J244 &lt; I244, "Loss", IF(J244 = I244, "Push", "Win")))</f>
        <v/>
      </c>
      <c r="R244" s="22"/>
      <c r="S244" s="56"/>
      <c r="T244" s="57"/>
      <c r="U244" s="22"/>
    </row>
    <row r="245" customFormat="false" ht="18" hidden="false" customHeight="true" outlineLevel="0" collapsed="false">
      <c r="A245" s="22"/>
      <c r="B245" s="23"/>
      <c r="C245" s="24"/>
      <c r="D245" s="24"/>
      <c r="E245" s="24"/>
      <c r="F245" s="24"/>
      <c r="G245" s="25"/>
      <c r="H245" s="26"/>
      <c r="I245" s="27"/>
      <c r="J245" s="28"/>
      <c r="K245" s="29" t="str">
        <f aca="false">IF(H245&lt;&gt;"", IFERROR(P245*M245, ""), "")</f>
        <v/>
      </c>
      <c r="L245" s="30" t="str">
        <f aca="false">IF(H245&lt;&gt;"", IFERROR((((N245 - 1) * H245 - (1 - H245) / (N245 - 1))/20)*100,""),"")</f>
        <v/>
      </c>
      <c r="M245" s="31" t="str">
        <f aca="false">IF(H245&lt;&gt;"", IFERROR(((N245 - 1) * H245 - (1 - H245) / (N245 - 1))/20,""),"")</f>
        <v/>
      </c>
      <c r="N245" s="32" t="str">
        <f aca="false">IF(ISBLANK(G245), "", IF(G245 &gt;= 0, (G245/100) + 1, 1/ABS(G245/100) + 1))</f>
        <v/>
      </c>
      <c r="O245" s="33" t="str">
        <f aca="false">IFERROR(SUM(I245*N245),"")</f>
        <v/>
      </c>
      <c r="P245" s="29" t="str">
        <f aca="false">IF(I245&lt;&gt;"",P244-I245+J245,"")</f>
        <v/>
      </c>
      <c r="Q245" s="30" t="str">
        <f aca="false">IF(J245="", "", IF(J245 &lt; I245, "Loss", IF(J245 = I245, "Push", "Win")))</f>
        <v/>
      </c>
      <c r="R245" s="22"/>
      <c r="S245" s="56"/>
      <c r="T245" s="57"/>
      <c r="U245" s="22"/>
    </row>
    <row r="246" customFormat="false" ht="18" hidden="false" customHeight="true" outlineLevel="0" collapsed="false">
      <c r="A246" s="22"/>
      <c r="B246" s="35"/>
      <c r="C246" s="36"/>
      <c r="D246" s="36"/>
      <c r="E246" s="36"/>
      <c r="F246" s="36"/>
      <c r="G246" s="37"/>
      <c r="H246" s="38"/>
      <c r="I246" s="39"/>
      <c r="J246" s="40"/>
      <c r="K246" s="41" t="str">
        <f aca="false">IF(H246&lt;&gt;"", IFERROR(P246*M246, ""), "")</f>
        <v/>
      </c>
      <c r="L246" s="42" t="str">
        <f aca="false">IF(H246&lt;&gt;"", IFERROR((((N246 - 1) * H246 - (1 - H246) / (N246 - 1))/20)*100,""),"")</f>
        <v/>
      </c>
      <c r="M246" s="43" t="str">
        <f aca="false">IF(H246&lt;&gt;"", IFERROR(((N246 - 1) * H246 - (1 - H246) / (N246 - 1))/20,""),"")</f>
        <v/>
      </c>
      <c r="N246" s="44" t="str">
        <f aca="false">IF(ISBLANK(G246), "", IF(G246 &gt;= 0, (G246/100) + 1, 1/ABS(G246/100) + 1))</f>
        <v/>
      </c>
      <c r="O246" s="45" t="str">
        <f aca="false">IFERROR(SUM(I246*N246),"")</f>
        <v/>
      </c>
      <c r="P246" s="41" t="str">
        <f aca="false">IF(I246&lt;&gt;"",P245-I246+J246,"")</f>
        <v/>
      </c>
      <c r="Q246" s="42" t="str">
        <f aca="false">IF(J246="", "", IF(J246 &lt; I246, "Loss", IF(J246 = I246, "Push", "Win")))</f>
        <v/>
      </c>
      <c r="R246" s="22"/>
      <c r="S246" s="56"/>
      <c r="T246" s="57"/>
      <c r="U246" s="22"/>
    </row>
    <row r="247" customFormat="false" ht="18" hidden="false" customHeight="true" outlineLevel="0" collapsed="false">
      <c r="A247" s="22"/>
      <c r="B247" s="23"/>
      <c r="C247" s="24"/>
      <c r="D247" s="24"/>
      <c r="E247" s="24"/>
      <c r="F247" s="24"/>
      <c r="G247" s="25"/>
      <c r="H247" s="26"/>
      <c r="I247" s="27"/>
      <c r="J247" s="28"/>
      <c r="K247" s="29" t="str">
        <f aca="false">IF(H247&lt;&gt;"", IFERROR(P247*M247, ""), "")</f>
        <v/>
      </c>
      <c r="L247" s="30" t="str">
        <f aca="false">IF(H247&lt;&gt;"", IFERROR((((N247 - 1) * H247 - (1 - H247) / (N247 - 1))/20)*100,""),"")</f>
        <v/>
      </c>
      <c r="M247" s="31" t="str">
        <f aca="false">IF(H247&lt;&gt;"", IFERROR(((N247 - 1) * H247 - (1 - H247) / (N247 - 1))/20,""),"")</f>
        <v/>
      </c>
      <c r="N247" s="32" t="str">
        <f aca="false">IF(ISBLANK(G247), "", IF(G247 &gt;= 0, (G247/100) + 1, 1/ABS(G247/100) + 1))</f>
        <v/>
      </c>
      <c r="O247" s="33" t="str">
        <f aca="false">IFERROR(SUM(I247*N247),"")</f>
        <v/>
      </c>
      <c r="P247" s="29" t="str">
        <f aca="false">IF(I247&lt;&gt;"",P246-I247+J247,"")</f>
        <v/>
      </c>
      <c r="Q247" s="30" t="str">
        <f aca="false">IF(J247="", "", IF(J247 &lt; I247, "Loss", IF(J247 = I247, "Push", "Win")))</f>
        <v/>
      </c>
      <c r="R247" s="22"/>
      <c r="S247" s="56"/>
      <c r="T247" s="57"/>
      <c r="U247" s="22"/>
    </row>
    <row r="248" customFormat="false" ht="18" hidden="false" customHeight="true" outlineLevel="0" collapsed="false">
      <c r="A248" s="22"/>
      <c r="B248" s="35"/>
      <c r="C248" s="36"/>
      <c r="D248" s="36"/>
      <c r="E248" s="36"/>
      <c r="F248" s="36"/>
      <c r="G248" s="37"/>
      <c r="H248" s="38"/>
      <c r="I248" s="39"/>
      <c r="J248" s="40"/>
      <c r="K248" s="41" t="str">
        <f aca="false">IF(H248&lt;&gt;"", IFERROR(P248*M248, ""), "")</f>
        <v/>
      </c>
      <c r="L248" s="42" t="str">
        <f aca="false">IF(H248&lt;&gt;"", IFERROR((((N248 - 1) * H248 - (1 - H248) / (N248 - 1))/20)*100,""),"")</f>
        <v/>
      </c>
      <c r="M248" s="43" t="str">
        <f aca="false">IF(H248&lt;&gt;"", IFERROR(((N248 - 1) * H248 - (1 - H248) / (N248 - 1))/20,""),"")</f>
        <v/>
      </c>
      <c r="N248" s="44" t="str">
        <f aca="false">IF(ISBLANK(G248), "", IF(G248 &gt;= 0, (G248/100) + 1, 1/ABS(G248/100) + 1))</f>
        <v/>
      </c>
      <c r="O248" s="45" t="str">
        <f aca="false">IFERROR(SUM(I248*N248),"")</f>
        <v/>
      </c>
      <c r="P248" s="41" t="str">
        <f aca="false">IF(I248&lt;&gt;"",P247-I248+J248,"")</f>
        <v/>
      </c>
      <c r="Q248" s="42" t="str">
        <f aca="false">IF(J248="", "", IF(J248 &lt; I248, "Loss", IF(J248 = I248, "Push", "Win")))</f>
        <v/>
      </c>
      <c r="R248" s="22"/>
      <c r="S248" s="56"/>
      <c r="T248" s="57"/>
      <c r="U248" s="22"/>
    </row>
    <row r="249" customFormat="false" ht="18" hidden="false" customHeight="true" outlineLevel="0" collapsed="false">
      <c r="A249" s="22"/>
      <c r="B249" s="23"/>
      <c r="C249" s="24"/>
      <c r="D249" s="24"/>
      <c r="E249" s="24"/>
      <c r="F249" s="24"/>
      <c r="G249" s="25"/>
      <c r="H249" s="26"/>
      <c r="I249" s="27"/>
      <c r="J249" s="28"/>
      <c r="K249" s="29" t="str">
        <f aca="false">IF(H249&lt;&gt;"", IFERROR(P249*M249, ""), "")</f>
        <v/>
      </c>
      <c r="L249" s="30" t="str">
        <f aca="false">IF(H249&lt;&gt;"", IFERROR((((N249 - 1) * H249 - (1 - H249) / (N249 - 1))/20)*100,""),"")</f>
        <v/>
      </c>
      <c r="M249" s="31" t="str">
        <f aca="false">IF(H249&lt;&gt;"", IFERROR(((N249 - 1) * H249 - (1 - H249) / (N249 - 1))/20,""),"")</f>
        <v/>
      </c>
      <c r="N249" s="32" t="str">
        <f aca="false">IF(ISBLANK(G249), "", IF(G249 &gt;= 0, (G249/100) + 1, 1/ABS(G249/100) + 1))</f>
        <v/>
      </c>
      <c r="O249" s="33" t="str">
        <f aca="false">IFERROR(SUM(I249*N249),"")</f>
        <v/>
      </c>
      <c r="P249" s="29" t="str">
        <f aca="false">IF(I249&lt;&gt;"",P248-I249+J249,"")</f>
        <v/>
      </c>
      <c r="Q249" s="30" t="str">
        <f aca="false">IF(J249="", "", IF(J249 &lt; I249, "Loss", IF(J249 = I249, "Push", "Win")))</f>
        <v/>
      </c>
      <c r="R249" s="22"/>
      <c r="S249" s="56"/>
      <c r="T249" s="57"/>
      <c r="U249" s="22"/>
    </row>
    <row r="250" customFormat="false" ht="18" hidden="false" customHeight="true" outlineLevel="0" collapsed="false">
      <c r="A250" s="22"/>
      <c r="B250" s="35"/>
      <c r="C250" s="36"/>
      <c r="D250" s="36"/>
      <c r="E250" s="36"/>
      <c r="F250" s="36"/>
      <c r="G250" s="37"/>
      <c r="H250" s="38"/>
      <c r="I250" s="39"/>
      <c r="J250" s="40"/>
      <c r="K250" s="41" t="str">
        <f aca="false">IF(H250&lt;&gt;"", IFERROR(P250*M250, ""), "")</f>
        <v/>
      </c>
      <c r="L250" s="42" t="str">
        <f aca="false">IF(H250&lt;&gt;"", IFERROR((((N250 - 1) * H250 - (1 - H250) / (N250 - 1))/20)*100,""),"")</f>
        <v/>
      </c>
      <c r="M250" s="43" t="str">
        <f aca="false">IF(H250&lt;&gt;"", IFERROR(((N250 - 1) * H250 - (1 - H250) / (N250 - 1))/20,""),"")</f>
        <v/>
      </c>
      <c r="N250" s="44" t="str">
        <f aca="false">IF(ISBLANK(G250), "", IF(G250 &gt;= 0, (G250/100) + 1, 1/ABS(G250/100) + 1))</f>
        <v/>
      </c>
      <c r="O250" s="45" t="str">
        <f aca="false">IFERROR(SUM(I250*N250),"")</f>
        <v/>
      </c>
      <c r="P250" s="41" t="str">
        <f aca="false">IF(I250&lt;&gt;"",P249-I250+J250,"")</f>
        <v/>
      </c>
      <c r="Q250" s="42" t="str">
        <f aca="false">IF(J250="", "", IF(J250 &lt; I250, "Loss", IF(J250 = I250, "Push", "Win")))</f>
        <v/>
      </c>
      <c r="R250" s="22"/>
      <c r="S250" s="56"/>
      <c r="T250" s="57"/>
      <c r="U250" s="22"/>
    </row>
    <row r="251" customFormat="false" ht="18" hidden="false" customHeight="true" outlineLevel="0" collapsed="false">
      <c r="A251" s="22"/>
      <c r="B251" s="23"/>
      <c r="C251" s="24"/>
      <c r="D251" s="24"/>
      <c r="E251" s="24"/>
      <c r="F251" s="24"/>
      <c r="G251" s="25"/>
      <c r="H251" s="26"/>
      <c r="I251" s="27"/>
      <c r="J251" s="28"/>
      <c r="K251" s="29" t="str">
        <f aca="false">IF(H251&lt;&gt;"", IFERROR(P251*M251, ""), "")</f>
        <v/>
      </c>
      <c r="L251" s="30" t="str">
        <f aca="false">IF(H251&lt;&gt;"", IFERROR((((N251 - 1) * H251 - (1 - H251) / (N251 - 1))/20)*100,""),"")</f>
        <v/>
      </c>
      <c r="M251" s="31" t="str">
        <f aca="false">IF(H251&lt;&gt;"", IFERROR(((N251 - 1) * H251 - (1 - H251) / (N251 - 1))/20,""),"")</f>
        <v/>
      </c>
      <c r="N251" s="32" t="str">
        <f aca="false">IF(ISBLANK(G251), "", IF(G251 &gt;= 0, (G251/100) + 1, 1/ABS(G251/100) + 1))</f>
        <v/>
      </c>
      <c r="O251" s="33" t="str">
        <f aca="false">IFERROR(SUM(I251*N251),"")</f>
        <v/>
      </c>
      <c r="P251" s="29" t="str">
        <f aca="false">IF(I251&lt;&gt;"",P250-I251+J251,"")</f>
        <v/>
      </c>
      <c r="Q251" s="30" t="str">
        <f aca="false">IF(J251="", "", IF(J251 &lt; I251, "Loss", IF(J251 = I251, "Push", "Win")))</f>
        <v/>
      </c>
      <c r="R251" s="22"/>
      <c r="S251" s="56"/>
      <c r="T251" s="57"/>
      <c r="U251" s="22"/>
    </row>
    <row r="252" customFormat="false" ht="18" hidden="false" customHeight="true" outlineLevel="0" collapsed="false">
      <c r="A252" s="22"/>
      <c r="B252" s="35"/>
      <c r="C252" s="36"/>
      <c r="D252" s="36"/>
      <c r="E252" s="36"/>
      <c r="F252" s="36"/>
      <c r="G252" s="37"/>
      <c r="H252" s="38"/>
      <c r="I252" s="39"/>
      <c r="J252" s="40"/>
      <c r="K252" s="41" t="str">
        <f aca="false">IF(H252&lt;&gt;"", IFERROR(P252*M252, ""), "")</f>
        <v/>
      </c>
      <c r="L252" s="42" t="str">
        <f aca="false">IF(H252&lt;&gt;"", IFERROR((((N252 - 1) * H252 - (1 - H252) / (N252 - 1))/20)*100,""),"")</f>
        <v/>
      </c>
      <c r="M252" s="43" t="str">
        <f aca="false">IF(H252&lt;&gt;"", IFERROR(((N252 - 1) * H252 - (1 - H252) / (N252 - 1))/20,""),"")</f>
        <v/>
      </c>
      <c r="N252" s="44" t="str">
        <f aca="false">IF(ISBLANK(G252), "", IF(G252 &gt;= 0, (G252/100) + 1, 1/ABS(G252/100) + 1))</f>
        <v/>
      </c>
      <c r="O252" s="45" t="str">
        <f aca="false">IFERROR(SUM(I252*N252),"")</f>
        <v/>
      </c>
      <c r="P252" s="41" t="str">
        <f aca="false">IF(I252&lt;&gt;"",P251-I252+J252,"")</f>
        <v/>
      </c>
      <c r="Q252" s="42" t="str">
        <f aca="false">IF(J252="", "", IF(J252 &lt; I252, "Loss", IF(J252 = I252, "Push", "Win")))</f>
        <v/>
      </c>
      <c r="R252" s="22"/>
      <c r="S252" s="56"/>
      <c r="T252" s="57"/>
      <c r="U252" s="22"/>
    </row>
    <row r="253" customFormat="false" ht="18" hidden="false" customHeight="true" outlineLevel="0" collapsed="false">
      <c r="A253" s="22"/>
      <c r="B253" s="23"/>
      <c r="C253" s="24"/>
      <c r="D253" s="24"/>
      <c r="E253" s="24"/>
      <c r="F253" s="24"/>
      <c r="G253" s="25"/>
      <c r="H253" s="26"/>
      <c r="I253" s="27"/>
      <c r="J253" s="28"/>
      <c r="K253" s="29" t="str">
        <f aca="false">IF(H253&lt;&gt;"", IFERROR(P253*M253, ""), "")</f>
        <v/>
      </c>
      <c r="L253" s="30" t="str">
        <f aca="false">IF(H253&lt;&gt;"", IFERROR((((N253 - 1) * H253 - (1 - H253) / (N253 - 1))/20)*100,""),"")</f>
        <v/>
      </c>
      <c r="M253" s="31" t="str">
        <f aca="false">IF(H253&lt;&gt;"", IFERROR(((N253 - 1) * H253 - (1 - H253) / (N253 - 1))/20,""),"")</f>
        <v/>
      </c>
      <c r="N253" s="32" t="str">
        <f aca="false">IF(ISBLANK(G253), "", IF(G253 &gt;= 0, (G253/100) + 1, 1/ABS(G253/100) + 1))</f>
        <v/>
      </c>
      <c r="O253" s="33" t="str">
        <f aca="false">IFERROR(SUM(I253*N253),"")</f>
        <v/>
      </c>
      <c r="P253" s="29" t="str">
        <f aca="false">IF(I253&lt;&gt;"",P252-I253+J253,"")</f>
        <v/>
      </c>
      <c r="Q253" s="30" t="str">
        <f aca="false">IF(J253="", "", IF(J253 &lt; I253, "Loss", IF(J253 = I253, "Push", "Win")))</f>
        <v/>
      </c>
      <c r="R253" s="22"/>
      <c r="S253" s="56"/>
      <c r="T253" s="57"/>
      <c r="U253" s="22"/>
    </row>
    <row r="254" customFormat="false" ht="18" hidden="false" customHeight="true" outlineLevel="0" collapsed="false">
      <c r="A254" s="22"/>
      <c r="B254" s="35"/>
      <c r="C254" s="36"/>
      <c r="D254" s="36"/>
      <c r="E254" s="36"/>
      <c r="F254" s="36"/>
      <c r="G254" s="37"/>
      <c r="H254" s="38"/>
      <c r="I254" s="39"/>
      <c r="J254" s="40"/>
      <c r="K254" s="41" t="str">
        <f aca="false">IF(H254&lt;&gt;"", IFERROR(P254*M254, ""), "")</f>
        <v/>
      </c>
      <c r="L254" s="42" t="str">
        <f aca="false">IF(H254&lt;&gt;"", IFERROR((((N254 - 1) * H254 - (1 - H254) / (N254 - 1))/20)*100,""),"")</f>
        <v/>
      </c>
      <c r="M254" s="43" t="str">
        <f aca="false">IF(H254&lt;&gt;"", IFERROR(((N254 - 1) * H254 - (1 - H254) / (N254 - 1))/20,""),"")</f>
        <v/>
      </c>
      <c r="N254" s="44" t="str">
        <f aca="false">IF(ISBLANK(G254), "", IF(G254 &gt;= 0, (G254/100) + 1, 1/ABS(G254/100) + 1))</f>
        <v/>
      </c>
      <c r="O254" s="45" t="str">
        <f aca="false">IFERROR(SUM(I254*N254),"")</f>
        <v/>
      </c>
      <c r="P254" s="41" t="str">
        <f aca="false">IF(I254&lt;&gt;"",P253-I254+J254,"")</f>
        <v/>
      </c>
      <c r="Q254" s="42" t="str">
        <f aca="false">IF(J254="", "", IF(J254 &lt; I254, "Loss", IF(J254 = I254, "Push", "Win")))</f>
        <v/>
      </c>
      <c r="R254" s="22"/>
      <c r="S254" s="56"/>
      <c r="T254" s="57"/>
      <c r="U254" s="22"/>
    </row>
    <row r="255" customFormat="false" ht="18" hidden="false" customHeight="true" outlineLevel="0" collapsed="false">
      <c r="A255" s="22"/>
      <c r="B255" s="23"/>
      <c r="C255" s="24"/>
      <c r="D255" s="24"/>
      <c r="E255" s="24"/>
      <c r="F255" s="24"/>
      <c r="G255" s="25"/>
      <c r="H255" s="26"/>
      <c r="I255" s="27"/>
      <c r="J255" s="28"/>
      <c r="K255" s="29" t="str">
        <f aca="false">IF(H255&lt;&gt;"", IFERROR(P255*M255, ""), "")</f>
        <v/>
      </c>
      <c r="L255" s="30" t="str">
        <f aca="false">IF(H255&lt;&gt;"", IFERROR((((N255 - 1) * H255 - (1 - H255) / (N255 - 1))/20)*100,""),"")</f>
        <v/>
      </c>
      <c r="M255" s="31" t="str">
        <f aca="false">IF(H255&lt;&gt;"", IFERROR(((N255 - 1) * H255 - (1 - H255) / (N255 - 1))/20,""),"")</f>
        <v/>
      </c>
      <c r="N255" s="32" t="str">
        <f aca="false">IF(ISBLANK(G255), "", IF(G255 &gt;= 0, (G255/100) + 1, 1/ABS(G255/100) + 1))</f>
        <v/>
      </c>
      <c r="O255" s="33" t="str">
        <f aca="false">IFERROR(SUM(I255*N255),"")</f>
        <v/>
      </c>
      <c r="P255" s="29" t="str">
        <f aca="false">IF(I255&lt;&gt;"",P254-I255+J255,"")</f>
        <v/>
      </c>
      <c r="Q255" s="30" t="str">
        <f aca="false">IF(J255="", "", IF(J255 &lt; I255, "Loss", IF(J255 = I255, "Push", "Win")))</f>
        <v/>
      </c>
      <c r="R255" s="22"/>
      <c r="S255" s="56"/>
      <c r="T255" s="57"/>
      <c r="U255" s="22"/>
    </row>
    <row r="256" customFormat="false" ht="18" hidden="false" customHeight="true" outlineLevel="0" collapsed="false">
      <c r="A256" s="22"/>
      <c r="B256" s="35"/>
      <c r="C256" s="36"/>
      <c r="D256" s="36"/>
      <c r="E256" s="36"/>
      <c r="F256" s="36"/>
      <c r="G256" s="37"/>
      <c r="H256" s="38"/>
      <c r="I256" s="39"/>
      <c r="J256" s="40"/>
      <c r="K256" s="41" t="str">
        <f aca="false">IF(H256&lt;&gt;"", IFERROR(P256*M256, ""), "")</f>
        <v/>
      </c>
      <c r="L256" s="42" t="str">
        <f aca="false">IF(H256&lt;&gt;"", IFERROR((((N256 - 1) * H256 - (1 - H256) / (N256 - 1))/20)*100,""),"")</f>
        <v/>
      </c>
      <c r="M256" s="43" t="str">
        <f aca="false">IF(H256&lt;&gt;"", IFERROR(((N256 - 1) * H256 - (1 - H256) / (N256 - 1))/20,""),"")</f>
        <v/>
      </c>
      <c r="N256" s="44" t="str">
        <f aca="false">IF(ISBLANK(G256), "", IF(G256 &gt;= 0, (G256/100) + 1, 1/ABS(G256/100) + 1))</f>
        <v/>
      </c>
      <c r="O256" s="45" t="str">
        <f aca="false">IFERROR(SUM(I256*N256),"")</f>
        <v/>
      </c>
      <c r="P256" s="41" t="str">
        <f aca="false">IF(I256&lt;&gt;"",P255-I256+J256,"")</f>
        <v/>
      </c>
      <c r="Q256" s="42" t="str">
        <f aca="false">IF(J256="", "", IF(J256 &lt; I256, "Loss", IF(J256 = I256, "Push", "Win")))</f>
        <v/>
      </c>
      <c r="R256" s="22"/>
      <c r="S256" s="56"/>
      <c r="T256" s="57"/>
      <c r="U256" s="22"/>
    </row>
    <row r="257" customFormat="false" ht="18" hidden="false" customHeight="true" outlineLevel="0" collapsed="false">
      <c r="A257" s="22"/>
      <c r="B257" s="23"/>
      <c r="C257" s="24"/>
      <c r="D257" s="24"/>
      <c r="E257" s="24"/>
      <c r="F257" s="24"/>
      <c r="G257" s="25"/>
      <c r="H257" s="26"/>
      <c r="I257" s="27"/>
      <c r="J257" s="28"/>
      <c r="K257" s="29" t="str">
        <f aca="false">IF(H257&lt;&gt;"", IFERROR(P257*M257, ""), "")</f>
        <v/>
      </c>
      <c r="L257" s="30" t="str">
        <f aca="false">IF(H257&lt;&gt;"", IFERROR((((N257 - 1) * H257 - (1 - H257) / (N257 - 1))/20)*100,""),"")</f>
        <v/>
      </c>
      <c r="M257" s="31" t="str">
        <f aca="false">IF(H257&lt;&gt;"", IFERROR(((N257 - 1) * H257 - (1 - H257) / (N257 - 1))/20,""),"")</f>
        <v/>
      </c>
      <c r="N257" s="32" t="str">
        <f aca="false">IF(ISBLANK(G257), "", IF(G257 &gt;= 0, (G257/100) + 1, 1/ABS(G257/100) + 1))</f>
        <v/>
      </c>
      <c r="O257" s="33" t="str">
        <f aca="false">IFERROR(SUM(I257*N257),"")</f>
        <v/>
      </c>
      <c r="P257" s="29" t="str">
        <f aca="false">IF(I257&lt;&gt;"",P256-I257+J257,"")</f>
        <v/>
      </c>
      <c r="Q257" s="30" t="str">
        <f aca="false">IF(J257="", "", IF(J257 &lt; I257, "Loss", IF(J257 = I257, "Push", "Win")))</f>
        <v/>
      </c>
      <c r="R257" s="22"/>
      <c r="S257" s="56"/>
      <c r="T257" s="57"/>
      <c r="U257" s="22"/>
    </row>
    <row r="258" customFormat="false" ht="18" hidden="false" customHeight="true" outlineLevel="0" collapsed="false">
      <c r="A258" s="22"/>
      <c r="B258" s="35"/>
      <c r="C258" s="36"/>
      <c r="D258" s="36"/>
      <c r="E258" s="36"/>
      <c r="F258" s="36"/>
      <c r="G258" s="37"/>
      <c r="H258" s="38"/>
      <c r="I258" s="39"/>
      <c r="J258" s="40"/>
      <c r="K258" s="41" t="str">
        <f aca="false">IF(H258&lt;&gt;"", IFERROR(P258*M258, ""), "")</f>
        <v/>
      </c>
      <c r="L258" s="42" t="str">
        <f aca="false">IF(H258&lt;&gt;"", IFERROR((((N258 - 1) * H258 - (1 - H258) / (N258 - 1))/20)*100,""),"")</f>
        <v/>
      </c>
      <c r="M258" s="43" t="str">
        <f aca="false">IF(H258&lt;&gt;"", IFERROR(((N258 - 1) * H258 - (1 - H258) / (N258 - 1))/20,""),"")</f>
        <v/>
      </c>
      <c r="N258" s="44" t="str">
        <f aca="false">IF(ISBLANK(G258), "", IF(G258 &gt;= 0, (G258/100) + 1, 1/ABS(G258/100) + 1))</f>
        <v/>
      </c>
      <c r="O258" s="45" t="str">
        <f aca="false">IFERROR(SUM(I258*N258),"")</f>
        <v/>
      </c>
      <c r="P258" s="41" t="str">
        <f aca="false">IF(I258&lt;&gt;"",P257-I258+J258,"")</f>
        <v/>
      </c>
      <c r="Q258" s="42" t="str">
        <f aca="false">IF(J258="", "", IF(J258 &lt; I258, "Loss", IF(J258 = I258, "Push", "Win")))</f>
        <v/>
      </c>
      <c r="R258" s="22"/>
      <c r="S258" s="56"/>
      <c r="T258" s="57"/>
      <c r="U258" s="22"/>
    </row>
    <row r="259" customFormat="false" ht="18" hidden="false" customHeight="true" outlineLevel="0" collapsed="false">
      <c r="A259" s="22"/>
      <c r="B259" s="23"/>
      <c r="C259" s="24"/>
      <c r="D259" s="24"/>
      <c r="E259" s="24"/>
      <c r="F259" s="24"/>
      <c r="G259" s="25"/>
      <c r="H259" s="26"/>
      <c r="I259" s="27"/>
      <c r="J259" s="28"/>
      <c r="K259" s="29" t="str">
        <f aca="false">IF(H259&lt;&gt;"", IFERROR(P259*M259, ""), "")</f>
        <v/>
      </c>
      <c r="L259" s="30" t="str">
        <f aca="false">IF(H259&lt;&gt;"", IFERROR((((N259 - 1) * H259 - (1 - H259) / (N259 - 1))/20)*100,""),"")</f>
        <v/>
      </c>
      <c r="M259" s="31" t="str">
        <f aca="false">IF(H259&lt;&gt;"", IFERROR(((N259 - 1) * H259 - (1 - H259) / (N259 - 1))/20,""),"")</f>
        <v/>
      </c>
      <c r="N259" s="32" t="str">
        <f aca="false">IF(ISBLANK(G259), "", IF(G259 &gt;= 0, (G259/100) + 1, 1/ABS(G259/100) + 1))</f>
        <v/>
      </c>
      <c r="O259" s="33" t="str">
        <f aca="false">IFERROR(SUM(I259*N259),"")</f>
        <v/>
      </c>
      <c r="P259" s="29" t="str">
        <f aca="false">IF(I259&lt;&gt;"",P258-I259+J259,"")</f>
        <v/>
      </c>
      <c r="Q259" s="30" t="str">
        <f aca="false">IF(J259="", "", IF(J259 &lt; I259, "Loss", IF(J259 = I259, "Push", "Win")))</f>
        <v/>
      </c>
      <c r="R259" s="22"/>
      <c r="S259" s="56"/>
      <c r="T259" s="57"/>
      <c r="U259" s="22"/>
    </row>
    <row r="260" customFormat="false" ht="18" hidden="false" customHeight="true" outlineLevel="0" collapsed="false">
      <c r="A260" s="22"/>
      <c r="B260" s="35"/>
      <c r="C260" s="36"/>
      <c r="D260" s="36"/>
      <c r="E260" s="36"/>
      <c r="F260" s="36"/>
      <c r="G260" s="37"/>
      <c r="H260" s="38"/>
      <c r="I260" s="39"/>
      <c r="J260" s="40"/>
      <c r="K260" s="41" t="str">
        <f aca="false">IF(H260&lt;&gt;"", IFERROR(P260*M260, ""), "")</f>
        <v/>
      </c>
      <c r="L260" s="42" t="str">
        <f aca="false">IF(H260&lt;&gt;"", IFERROR((((N260 - 1) * H260 - (1 - H260) / (N260 - 1))/20)*100,""),"")</f>
        <v/>
      </c>
      <c r="M260" s="43" t="str">
        <f aca="false">IF(H260&lt;&gt;"", IFERROR(((N260 - 1) * H260 - (1 - H260) / (N260 - 1))/20,""),"")</f>
        <v/>
      </c>
      <c r="N260" s="44" t="str">
        <f aca="false">IF(ISBLANK(G260), "", IF(G260 &gt;= 0, (G260/100) + 1, 1/ABS(G260/100) + 1))</f>
        <v/>
      </c>
      <c r="O260" s="45" t="str">
        <f aca="false">IFERROR(SUM(I260*N260),"")</f>
        <v/>
      </c>
      <c r="P260" s="41" t="str">
        <f aca="false">IF(I260&lt;&gt;"",P259-I260+J260,"")</f>
        <v/>
      </c>
      <c r="Q260" s="42" t="str">
        <f aca="false">IF(J260="", "", IF(J260 &lt; I260, "Loss", IF(J260 = I260, "Push", "Win")))</f>
        <v/>
      </c>
      <c r="R260" s="22"/>
      <c r="S260" s="56"/>
      <c r="T260" s="57"/>
      <c r="U260" s="22"/>
    </row>
    <row r="261" customFormat="false" ht="18" hidden="false" customHeight="true" outlineLevel="0" collapsed="false">
      <c r="A261" s="22"/>
      <c r="B261" s="23"/>
      <c r="C261" s="24"/>
      <c r="D261" s="24"/>
      <c r="E261" s="24"/>
      <c r="F261" s="24"/>
      <c r="G261" s="25"/>
      <c r="H261" s="26"/>
      <c r="I261" s="27"/>
      <c r="J261" s="28"/>
      <c r="K261" s="29" t="str">
        <f aca="false">IF(H261&lt;&gt;"", IFERROR(P261*M261, ""), "")</f>
        <v/>
      </c>
      <c r="L261" s="30" t="str">
        <f aca="false">IF(H261&lt;&gt;"", IFERROR((((N261 - 1) * H261 - (1 - H261) / (N261 - 1))/20)*100,""),"")</f>
        <v/>
      </c>
      <c r="M261" s="31" t="str">
        <f aca="false">IF(H261&lt;&gt;"", IFERROR(((N261 - 1) * H261 - (1 - H261) / (N261 - 1))/20,""),"")</f>
        <v/>
      </c>
      <c r="N261" s="32" t="str">
        <f aca="false">IF(ISBLANK(G261), "", IF(G261 &gt;= 0, (G261/100) + 1, 1/ABS(G261/100) + 1))</f>
        <v/>
      </c>
      <c r="O261" s="33" t="str">
        <f aca="false">IFERROR(SUM(I261*N261),"")</f>
        <v/>
      </c>
      <c r="P261" s="29" t="str">
        <f aca="false">IF(I261&lt;&gt;"",P260-I261+J261,"")</f>
        <v/>
      </c>
      <c r="Q261" s="30" t="str">
        <f aca="false">IF(J261="", "", IF(J261 &lt; I261, "Loss", IF(J261 = I261, "Push", "Win")))</f>
        <v/>
      </c>
      <c r="R261" s="22"/>
      <c r="S261" s="56"/>
      <c r="T261" s="57"/>
      <c r="U261" s="22"/>
    </row>
    <row r="262" customFormat="false" ht="18" hidden="false" customHeight="true" outlineLevel="0" collapsed="false">
      <c r="A262" s="22"/>
      <c r="B262" s="35"/>
      <c r="C262" s="36"/>
      <c r="D262" s="36"/>
      <c r="E262" s="36"/>
      <c r="F262" s="36"/>
      <c r="G262" s="37"/>
      <c r="H262" s="38"/>
      <c r="I262" s="39"/>
      <c r="J262" s="40"/>
      <c r="K262" s="41" t="str">
        <f aca="false">IF(H262&lt;&gt;"", IFERROR(P262*M262, ""), "")</f>
        <v/>
      </c>
      <c r="L262" s="42" t="str">
        <f aca="false">IF(H262&lt;&gt;"", IFERROR((((N262 - 1) * H262 - (1 - H262) / (N262 - 1))/20)*100,""),"")</f>
        <v/>
      </c>
      <c r="M262" s="43" t="str">
        <f aca="false">IF(H262&lt;&gt;"", IFERROR(((N262 - 1) * H262 - (1 - H262) / (N262 - 1))/20,""),"")</f>
        <v/>
      </c>
      <c r="N262" s="44" t="str">
        <f aca="false">IF(ISBLANK(G262), "", IF(G262 &gt;= 0, (G262/100) + 1, 1/ABS(G262/100) + 1))</f>
        <v/>
      </c>
      <c r="O262" s="45" t="str">
        <f aca="false">IFERROR(SUM(I262*N262),"")</f>
        <v/>
      </c>
      <c r="P262" s="41" t="str">
        <f aca="false">IF(I262&lt;&gt;"",P261-I262+J262,"")</f>
        <v/>
      </c>
      <c r="Q262" s="42" t="str">
        <f aca="false">IF(J262="", "", IF(J262 &lt; I262, "Loss", IF(J262 = I262, "Push", "Win")))</f>
        <v/>
      </c>
      <c r="R262" s="22"/>
      <c r="S262" s="56"/>
      <c r="T262" s="57"/>
      <c r="U262" s="22"/>
    </row>
    <row r="263" customFormat="false" ht="18" hidden="false" customHeight="true" outlineLevel="0" collapsed="false">
      <c r="A263" s="22"/>
      <c r="B263" s="23"/>
      <c r="C263" s="24"/>
      <c r="D263" s="24"/>
      <c r="E263" s="24"/>
      <c r="F263" s="24"/>
      <c r="G263" s="25"/>
      <c r="H263" s="26"/>
      <c r="I263" s="27"/>
      <c r="J263" s="28"/>
      <c r="K263" s="29" t="str">
        <f aca="false">IF(H263&lt;&gt;"", IFERROR(P263*M263, ""), "")</f>
        <v/>
      </c>
      <c r="L263" s="30" t="str">
        <f aca="false">IF(H263&lt;&gt;"", IFERROR((((N263 - 1) * H263 - (1 - H263) / (N263 - 1))/20)*100,""),"")</f>
        <v/>
      </c>
      <c r="M263" s="31" t="str">
        <f aca="false">IF(H263&lt;&gt;"", IFERROR(((N263 - 1) * H263 - (1 - H263) / (N263 - 1))/20,""),"")</f>
        <v/>
      </c>
      <c r="N263" s="32" t="str">
        <f aca="false">IF(ISBLANK(G263), "", IF(G263 &gt;= 0, (G263/100) + 1, 1/ABS(G263/100) + 1))</f>
        <v/>
      </c>
      <c r="O263" s="33" t="str">
        <f aca="false">IFERROR(SUM(I263*N263),"")</f>
        <v/>
      </c>
      <c r="P263" s="29" t="str">
        <f aca="false">IF(I263&lt;&gt;"",P262-I263+J263,"")</f>
        <v/>
      </c>
      <c r="Q263" s="30" t="str">
        <f aca="false">IF(J263="", "", IF(J263 &lt; I263, "Loss", IF(J263 = I263, "Push", "Win")))</f>
        <v/>
      </c>
      <c r="R263" s="22"/>
      <c r="S263" s="56"/>
      <c r="T263" s="57"/>
      <c r="U263" s="22"/>
    </row>
    <row r="264" customFormat="false" ht="18" hidden="false" customHeight="true" outlineLevel="0" collapsed="false">
      <c r="A264" s="22"/>
      <c r="B264" s="35"/>
      <c r="C264" s="36"/>
      <c r="D264" s="36"/>
      <c r="E264" s="36"/>
      <c r="F264" s="36"/>
      <c r="G264" s="37"/>
      <c r="H264" s="38"/>
      <c r="I264" s="39"/>
      <c r="J264" s="40"/>
      <c r="K264" s="41" t="str">
        <f aca="false">IF(H264&lt;&gt;"", IFERROR(P264*M264, ""), "")</f>
        <v/>
      </c>
      <c r="L264" s="42" t="str">
        <f aca="false">IF(H264&lt;&gt;"", IFERROR((((N264 - 1) * H264 - (1 - H264) / (N264 - 1))/20)*100,""),"")</f>
        <v/>
      </c>
      <c r="M264" s="43" t="str">
        <f aca="false">IF(H264&lt;&gt;"", IFERROR(((N264 - 1) * H264 - (1 - H264) / (N264 - 1))/20,""),"")</f>
        <v/>
      </c>
      <c r="N264" s="44" t="str">
        <f aca="false">IF(ISBLANK(G264), "", IF(G264 &gt;= 0, (G264/100) + 1, 1/ABS(G264/100) + 1))</f>
        <v/>
      </c>
      <c r="O264" s="45" t="str">
        <f aca="false">IFERROR(SUM(I264*N264),"")</f>
        <v/>
      </c>
      <c r="P264" s="41" t="str">
        <f aca="false">IF(I264&lt;&gt;"",P263-I264+J264,"")</f>
        <v/>
      </c>
      <c r="Q264" s="42" t="str">
        <f aca="false">IF(J264="", "", IF(J264 &lt; I264, "Loss", IF(J264 = I264, "Push", "Win")))</f>
        <v/>
      </c>
      <c r="R264" s="22"/>
      <c r="S264" s="56"/>
      <c r="T264" s="57"/>
      <c r="U264" s="22"/>
    </row>
    <row r="265" customFormat="false" ht="18" hidden="false" customHeight="true" outlineLevel="0" collapsed="false">
      <c r="A265" s="22"/>
      <c r="B265" s="23"/>
      <c r="C265" s="24"/>
      <c r="D265" s="24"/>
      <c r="E265" s="24"/>
      <c r="F265" s="24"/>
      <c r="G265" s="25"/>
      <c r="H265" s="26"/>
      <c r="I265" s="27"/>
      <c r="J265" s="28"/>
      <c r="K265" s="29" t="str">
        <f aca="false">IF(H265&lt;&gt;"", IFERROR(P265*M265, ""), "")</f>
        <v/>
      </c>
      <c r="L265" s="30" t="str">
        <f aca="false">IF(H265&lt;&gt;"", IFERROR((((N265 - 1) * H265 - (1 - H265) / (N265 - 1))/20)*100,""),"")</f>
        <v/>
      </c>
      <c r="M265" s="31" t="str">
        <f aca="false">IF(H265&lt;&gt;"", IFERROR(((N265 - 1) * H265 - (1 - H265) / (N265 - 1))/20,""),"")</f>
        <v/>
      </c>
      <c r="N265" s="32" t="str">
        <f aca="false">IF(ISBLANK(G265), "", IF(G265 &gt;= 0, (G265/100) + 1, 1/ABS(G265/100) + 1))</f>
        <v/>
      </c>
      <c r="O265" s="33" t="str">
        <f aca="false">IFERROR(SUM(I265*N265),"")</f>
        <v/>
      </c>
      <c r="P265" s="29" t="str">
        <f aca="false">IF(I265&lt;&gt;"",P264-I265+J265,"")</f>
        <v/>
      </c>
      <c r="Q265" s="30" t="str">
        <f aca="false">IF(J265="", "", IF(J265 &lt; I265, "Loss", IF(J265 = I265, "Push", "Win")))</f>
        <v/>
      </c>
      <c r="R265" s="22"/>
      <c r="S265" s="56"/>
      <c r="T265" s="57"/>
      <c r="U265" s="22"/>
    </row>
    <row r="266" customFormat="false" ht="18" hidden="false" customHeight="true" outlineLevel="0" collapsed="false">
      <c r="A266" s="22"/>
      <c r="B266" s="35"/>
      <c r="C266" s="36"/>
      <c r="D266" s="36"/>
      <c r="E266" s="36"/>
      <c r="F266" s="36"/>
      <c r="G266" s="37"/>
      <c r="H266" s="38"/>
      <c r="I266" s="39"/>
      <c r="J266" s="40"/>
      <c r="K266" s="41" t="str">
        <f aca="false">IF(H266&lt;&gt;"", IFERROR(P266*M266, ""), "")</f>
        <v/>
      </c>
      <c r="L266" s="42" t="str">
        <f aca="false">IF(H266&lt;&gt;"", IFERROR((((N266 - 1) * H266 - (1 - H266) / (N266 - 1))/20)*100,""),"")</f>
        <v/>
      </c>
      <c r="M266" s="43" t="str">
        <f aca="false">IF(H266&lt;&gt;"", IFERROR(((N266 - 1) * H266 - (1 - H266) / (N266 - 1))/20,""),"")</f>
        <v/>
      </c>
      <c r="N266" s="44" t="str">
        <f aca="false">IF(ISBLANK(G266), "", IF(G266 &gt;= 0, (G266/100) + 1, 1/ABS(G266/100) + 1))</f>
        <v/>
      </c>
      <c r="O266" s="45" t="str">
        <f aca="false">IFERROR(SUM(I266*N266),"")</f>
        <v/>
      </c>
      <c r="P266" s="41" t="str">
        <f aca="false">IF(I266&lt;&gt;"",P265-I266+J266,"")</f>
        <v/>
      </c>
      <c r="Q266" s="42" t="str">
        <f aca="false">IF(J266="", "", IF(J266 &lt; I266, "Loss", IF(J266 = I266, "Push", "Win")))</f>
        <v/>
      </c>
      <c r="R266" s="22"/>
      <c r="S266" s="56"/>
      <c r="T266" s="57"/>
      <c r="U266" s="22"/>
    </row>
    <row r="267" customFormat="false" ht="18" hidden="false" customHeight="true" outlineLevel="0" collapsed="false">
      <c r="A267" s="22"/>
      <c r="B267" s="23"/>
      <c r="C267" s="24"/>
      <c r="D267" s="24"/>
      <c r="E267" s="24"/>
      <c r="F267" s="24"/>
      <c r="G267" s="25"/>
      <c r="H267" s="26"/>
      <c r="I267" s="27"/>
      <c r="J267" s="28"/>
      <c r="K267" s="29" t="str">
        <f aca="false">IF(H267&lt;&gt;"", IFERROR(P267*M267, ""), "")</f>
        <v/>
      </c>
      <c r="L267" s="30" t="str">
        <f aca="false">IF(H267&lt;&gt;"", IFERROR((((N267 - 1) * H267 - (1 - H267) / (N267 - 1))/20)*100,""),"")</f>
        <v/>
      </c>
      <c r="M267" s="31" t="str">
        <f aca="false">IF(H267&lt;&gt;"", IFERROR(((N267 - 1) * H267 - (1 - H267) / (N267 - 1))/20,""),"")</f>
        <v/>
      </c>
      <c r="N267" s="32" t="str">
        <f aca="false">IF(ISBLANK(G267), "", IF(G267 &gt;= 0, (G267/100) + 1, 1/ABS(G267/100) + 1))</f>
        <v/>
      </c>
      <c r="O267" s="33" t="str">
        <f aca="false">IFERROR(SUM(I267*N267),"")</f>
        <v/>
      </c>
      <c r="P267" s="29" t="str">
        <f aca="false">IF(I267&lt;&gt;"",P266-I267+J267,"")</f>
        <v/>
      </c>
      <c r="Q267" s="30" t="str">
        <f aca="false">IF(J267="", "", IF(J267 &lt; I267, "Loss", IF(J267 = I267, "Push", "Win")))</f>
        <v/>
      </c>
      <c r="R267" s="22"/>
      <c r="S267" s="56"/>
      <c r="T267" s="57"/>
      <c r="U267" s="22"/>
    </row>
    <row r="268" customFormat="false" ht="18" hidden="false" customHeight="true" outlineLevel="0" collapsed="false">
      <c r="A268" s="22"/>
      <c r="B268" s="35"/>
      <c r="C268" s="36"/>
      <c r="D268" s="36"/>
      <c r="E268" s="36"/>
      <c r="F268" s="36"/>
      <c r="G268" s="37"/>
      <c r="H268" s="38"/>
      <c r="I268" s="39"/>
      <c r="J268" s="40"/>
      <c r="K268" s="41" t="str">
        <f aca="false">IF(H268&lt;&gt;"", IFERROR(P268*M268, ""), "")</f>
        <v/>
      </c>
      <c r="L268" s="42" t="str">
        <f aca="false">IF(H268&lt;&gt;"", IFERROR((((N268 - 1) * H268 - (1 - H268) / (N268 - 1))/20)*100,""),"")</f>
        <v/>
      </c>
      <c r="M268" s="43" t="str">
        <f aca="false">IF(H268&lt;&gt;"", IFERROR(((N268 - 1) * H268 - (1 - H268) / (N268 - 1))/20,""),"")</f>
        <v/>
      </c>
      <c r="N268" s="44" t="str">
        <f aca="false">IF(ISBLANK(G268), "", IF(G268 &gt;= 0, (G268/100) + 1, 1/ABS(G268/100) + 1))</f>
        <v/>
      </c>
      <c r="O268" s="45" t="str">
        <f aca="false">IFERROR(SUM(I268*N268),"")</f>
        <v/>
      </c>
      <c r="P268" s="41" t="str">
        <f aca="false">IF(I268&lt;&gt;"",P267-I268+J268,"")</f>
        <v/>
      </c>
      <c r="Q268" s="42" t="str">
        <f aca="false">IF(J268="", "", IF(J268 &lt; I268, "Loss", IF(J268 = I268, "Push", "Win")))</f>
        <v/>
      </c>
      <c r="R268" s="22"/>
      <c r="S268" s="56"/>
      <c r="T268" s="57"/>
      <c r="U268" s="22"/>
    </row>
    <row r="269" customFormat="false" ht="18" hidden="false" customHeight="true" outlineLevel="0" collapsed="false">
      <c r="A269" s="22"/>
      <c r="B269" s="23"/>
      <c r="C269" s="24"/>
      <c r="D269" s="24"/>
      <c r="E269" s="24"/>
      <c r="F269" s="24"/>
      <c r="G269" s="25"/>
      <c r="H269" s="26"/>
      <c r="I269" s="27"/>
      <c r="J269" s="28"/>
      <c r="K269" s="29" t="str">
        <f aca="false">IF(H269&lt;&gt;"", IFERROR(P269*M269, ""), "")</f>
        <v/>
      </c>
      <c r="L269" s="30" t="str">
        <f aca="false">IF(H269&lt;&gt;"", IFERROR((((N269 - 1) * H269 - (1 - H269) / (N269 - 1))/20)*100,""),"")</f>
        <v/>
      </c>
      <c r="M269" s="31" t="str">
        <f aca="false">IF(H269&lt;&gt;"", IFERROR(((N269 - 1) * H269 - (1 - H269) / (N269 - 1))/20,""),"")</f>
        <v/>
      </c>
      <c r="N269" s="32" t="str">
        <f aca="false">IF(ISBLANK(G269), "", IF(G269 &gt;= 0, (G269/100) + 1, 1/ABS(G269/100) + 1))</f>
        <v/>
      </c>
      <c r="O269" s="33" t="str">
        <f aca="false">IFERROR(SUM(I269*N269),"")</f>
        <v/>
      </c>
      <c r="P269" s="29" t="str">
        <f aca="false">IF(I269&lt;&gt;"",P268-I269+J269,"")</f>
        <v/>
      </c>
      <c r="Q269" s="30" t="str">
        <f aca="false">IF(J269="", "", IF(J269 &lt; I269, "Loss", IF(J269 = I269, "Push", "Win")))</f>
        <v/>
      </c>
      <c r="R269" s="22"/>
      <c r="S269" s="56"/>
      <c r="T269" s="57"/>
      <c r="U269" s="22"/>
    </row>
    <row r="270" customFormat="false" ht="18" hidden="false" customHeight="true" outlineLevel="0" collapsed="false">
      <c r="A270" s="22"/>
      <c r="B270" s="35"/>
      <c r="C270" s="36"/>
      <c r="D270" s="36"/>
      <c r="E270" s="36"/>
      <c r="F270" s="36"/>
      <c r="G270" s="37"/>
      <c r="H270" s="38"/>
      <c r="I270" s="39"/>
      <c r="J270" s="40"/>
      <c r="K270" s="41" t="str">
        <f aca="false">IF(H270&lt;&gt;"", IFERROR(P270*M270, ""), "")</f>
        <v/>
      </c>
      <c r="L270" s="42" t="str">
        <f aca="false">IF(H270&lt;&gt;"", IFERROR((((N270 - 1) * H270 - (1 - H270) / (N270 - 1))/20)*100,""),"")</f>
        <v/>
      </c>
      <c r="M270" s="43" t="str">
        <f aca="false">IF(H270&lt;&gt;"", IFERROR(((N270 - 1) * H270 - (1 - H270) / (N270 - 1))/20,""),"")</f>
        <v/>
      </c>
      <c r="N270" s="44" t="str">
        <f aca="false">IF(ISBLANK(G270), "", IF(G270 &gt;= 0, (G270/100) + 1, 1/ABS(G270/100) + 1))</f>
        <v/>
      </c>
      <c r="O270" s="45" t="str">
        <f aca="false">IFERROR(SUM(I270*N270),"")</f>
        <v/>
      </c>
      <c r="P270" s="41" t="str">
        <f aca="false">IF(I270&lt;&gt;"",P269-I270+J270,"")</f>
        <v/>
      </c>
      <c r="Q270" s="42" t="str">
        <f aca="false">IF(J270="", "", IF(J270 &lt; I270, "Loss", IF(J270 = I270, "Push", "Win")))</f>
        <v/>
      </c>
      <c r="R270" s="22"/>
      <c r="S270" s="56"/>
      <c r="T270" s="57"/>
      <c r="U270" s="22"/>
    </row>
    <row r="271" customFormat="false" ht="18" hidden="false" customHeight="true" outlineLevel="0" collapsed="false">
      <c r="A271" s="22"/>
      <c r="B271" s="23"/>
      <c r="C271" s="24"/>
      <c r="D271" s="24"/>
      <c r="E271" s="24"/>
      <c r="F271" s="24"/>
      <c r="G271" s="25"/>
      <c r="H271" s="26"/>
      <c r="I271" s="27"/>
      <c r="J271" s="28"/>
      <c r="K271" s="29" t="str">
        <f aca="false">IF(H271&lt;&gt;"", IFERROR(P271*M271, ""), "")</f>
        <v/>
      </c>
      <c r="L271" s="30" t="str">
        <f aca="false">IF(H271&lt;&gt;"", IFERROR((((N271 - 1) * H271 - (1 - H271) / (N271 - 1))/20)*100,""),"")</f>
        <v/>
      </c>
      <c r="M271" s="31" t="str">
        <f aca="false">IF(H271&lt;&gt;"", IFERROR(((N271 - 1) * H271 - (1 - H271) / (N271 - 1))/20,""),"")</f>
        <v/>
      </c>
      <c r="N271" s="32" t="str">
        <f aca="false">IF(ISBLANK(G271), "", IF(G271 &gt;= 0, (G271/100) + 1, 1/ABS(G271/100) + 1))</f>
        <v/>
      </c>
      <c r="O271" s="33" t="str">
        <f aca="false">IFERROR(SUM(I271*N271),"")</f>
        <v/>
      </c>
      <c r="P271" s="29" t="str">
        <f aca="false">IF(I271&lt;&gt;"",P270-I271+J271,"")</f>
        <v/>
      </c>
      <c r="Q271" s="30" t="str">
        <f aca="false">IF(J271="", "", IF(J271 &lt; I271, "Loss", IF(J271 = I271, "Push", "Win")))</f>
        <v/>
      </c>
      <c r="R271" s="22"/>
      <c r="S271" s="56"/>
      <c r="T271" s="57"/>
      <c r="U271" s="22"/>
    </row>
    <row r="272" customFormat="false" ht="18" hidden="false" customHeight="true" outlineLevel="0" collapsed="false">
      <c r="A272" s="22"/>
      <c r="B272" s="35"/>
      <c r="C272" s="36"/>
      <c r="D272" s="36"/>
      <c r="E272" s="36"/>
      <c r="F272" s="36"/>
      <c r="G272" s="37"/>
      <c r="H272" s="38"/>
      <c r="I272" s="39"/>
      <c r="J272" s="40"/>
      <c r="K272" s="41" t="str">
        <f aca="false">IF(H272&lt;&gt;"", IFERROR(P272*M272, ""), "")</f>
        <v/>
      </c>
      <c r="L272" s="42" t="str">
        <f aca="false">IF(H272&lt;&gt;"", IFERROR((((N272 - 1) * H272 - (1 - H272) / (N272 - 1))/20)*100,""),"")</f>
        <v/>
      </c>
      <c r="M272" s="43" t="str">
        <f aca="false">IF(H272&lt;&gt;"", IFERROR(((N272 - 1) * H272 - (1 - H272) / (N272 - 1))/20,""),"")</f>
        <v/>
      </c>
      <c r="N272" s="44" t="str">
        <f aca="false">IF(ISBLANK(G272), "", IF(G272 &gt;= 0, (G272/100) + 1, 1/ABS(G272/100) + 1))</f>
        <v/>
      </c>
      <c r="O272" s="45" t="str">
        <f aca="false">IFERROR(SUM(I272*N272),"")</f>
        <v/>
      </c>
      <c r="P272" s="41" t="str">
        <f aca="false">IF(I272&lt;&gt;"",P271-I272+J272,"")</f>
        <v/>
      </c>
      <c r="Q272" s="42" t="str">
        <f aca="false">IF(J272="", "", IF(J272 &lt; I272, "Loss", IF(J272 = I272, "Push", "Win")))</f>
        <v/>
      </c>
      <c r="R272" s="22"/>
      <c r="S272" s="56"/>
      <c r="T272" s="57"/>
      <c r="U272" s="22"/>
    </row>
    <row r="273" customFormat="false" ht="18" hidden="false" customHeight="true" outlineLevel="0" collapsed="false">
      <c r="A273" s="22"/>
      <c r="B273" s="23"/>
      <c r="C273" s="24"/>
      <c r="D273" s="24"/>
      <c r="E273" s="24"/>
      <c r="F273" s="24"/>
      <c r="G273" s="25"/>
      <c r="H273" s="26"/>
      <c r="I273" s="27"/>
      <c r="J273" s="28"/>
      <c r="K273" s="29" t="str">
        <f aca="false">IF(H273&lt;&gt;"", IFERROR(P273*M273, ""), "")</f>
        <v/>
      </c>
      <c r="L273" s="30" t="str">
        <f aca="false">IF(H273&lt;&gt;"", IFERROR((((N273 - 1) * H273 - (1 - H273) / (N273 - 1))/20)*100,""),"")</f>
        <v/>
      </c>
      <c r="M273" s="31" t="str">
        <f aca="false">IF(H273&lt;&gt;"", IFERROR(((N273 - 1) * H273 - (1 - H273) / (N273 - 1))/20,""),"")</f>
        <v/>
      </c>
      <c r="N273" s="32" t="str">
        <f aca="false">IF(ISBLANK(G273), "", IF(G273 &gt;= 0, (G273/100) + 1, 1/ABS(G273/100) + 1))</f>
        <v/>
      </c>
      <c r="O273" s="33" t="str">
        <f aca="false">IFERROR(SUM(I273*N273),"")</f>
        <v/>
      </c>
      <c r="P273" s="29" t="str">
        <f aca="false">IF(I273&lt;&gt;"",P272-I273+J273,"")</f>
        <v/>
      </c>
      <c r="Q273" s="30" t="str">
        <f aca="false">IF(J273="", "", IF(J273 &lt; I273, "Loss", IF(J273 = I273, "Push", "Win")))</f>
        <v/>
      </c>
      <c r="R273" s="22"/>
      <c r="S273" s="56"/>
      <c r="T273" s="57"/>
      <c r="U273" s="22"/>
    </row>
    <row r="274" customFormat="false" ht="18" hidden="false" customHeight="true" outlineLevel="0" collapsed="false">
      <c r="A274" s="22"/>
      <c r="B274" s="35"/>
      <c r="C274" s="36"/>
      <c r="D274" s="36"/>
      <c r="E274" s="36"/>
      <c r="F274" s="36"/>
      <c r="G274" s="37"/>
      <c r="H274" s="38"/>
      <c r="I274" s="39"/>
      <c r="J274" s="40"/>
      <c r="K274" s="41" t="str">
        <f aca="false">IF(H274&lt;&gt;"", IFERROR(P274*M274, ""), "")</f>
        <v/>
      </c>
      <c r="L274" s="42" t="str">
        <f aca="false">IF(H274&lt;&gt;"", IFERROR((((N274 - 1) * H274 - (1 - H274) / (N274 - 1))/20)*100,""),"")</f>
        <v/>
      </c>
      <c r="M274" s="43" t="str">
        <f aca="false">IF(H274&lt;&gt;"", IFERROR(((N274 - 1) * H274 - (1 - H274) / (N274 - 1))/20,""),"")</f>
        <v/>
      </c>
      <c r="N274" s="44" t="str">
        <f aca="false">IF(ISBLANK(G274), "", IF(G274 &gt;= 0, (G274/100) + 1, 1/ABS(G274/100) + 1))</f>
        <v/>
      </c>
      <c r="O274" s="45" t="str">
        <f aca="false">IFERROR(SUM(I274*N274),"")</f>
        <v/>
      </c>
      <c r="P274" s="41" t="str">
        <f aca="false">IF(I274&lt;&gt;"",P273-I274+J274,"")</f>
        <v/>
      </c>
      <c r="Q274" s="42" t="str">
        <f aca="false">IF(J274="", "", IF(J274 &lt; I274, "Loss", IF(J274 = I274, "Push", "Win")))</f>
        <v/>
      </c>
      <c r="R274" s="22"/>
      <c r="S274" s="56"/>
      <c r="T274" s="57"/>
      <c r="U274" s="22"/>
    </row>
    <row r="275" customFormat="false" ht="18" hidden="false" customHeight="true" outlineLevel="0" collapsed="false">
      <c r="A275" s="22"/>
      <c r="B275" s="23"/>
      <c r="C275" s="24"/>
      <c r="D275" s="24"/>
      <c r="E275" s="24"/>
      <c r="F275" s="24"/>
      <c r="G275" s="25"/>
      <c r="H275" s="26"/>
      <c r="I275" s="27"/>
      <c r="J275" s="28"/>
      <c r="K275" s="29" t="str">
        <f aca="false">IF(H275&lt;&gt;"", IFERROR(P275*M275, ""), "")</f>
        <v/>
      </c>
      <c r="L275" s="30" t="str">
        <f aca="false">IF(H275&lt;&gt;"", IFERROR((((N275 - 1) * H275 - (1 - H275) / (N275 - 1))/20)*100,""),"")</f>
        <v/>
      </c>
      <c r="M275" s="31" t="str">
        <f aca="false">IF(H275&lt;&gt;"", IFERROR(((N275 - 1) * H275 - (1 - H275) / (N275 - 1))/20,""),"")</f>
        <v/>
      </c>
      <c r="N275" s="32" t="str">
        <f aca="false">IF(ISBLANK(G275), "", IF(G275 &gt;= 0, (G275/100) + 1, 1/ABS(G275/100) + 1))</f>
        <v/>
      </c>
      <c r="O275" s="33" t="str">
        <f aca="false">IFERROR(SUM(I275*N275),"")</f>
        <v/>
      </c>
      <c r="P275" s="29" t="str">
        <f aca="false">IF(I275&lt;&gt;"",P274-I275+J275,"")</f>
        <v/>
      </c>
      <c r="Q275" s="30" t="str">
        <f aca="false">IF(J275="", "", IF(J275 &lt; I275, "Loss", IF(J275 = I275, "Push", "Win")))</f>
        <v/>
      </c>
      <c r="R275" s="22"/>
      <c r="S275" s="56"/>
      <c r="T275" s="57"/>
      <c r="U275" s="22"/>
    </row>
    <row r="276" customFormat="false" ht="18" hidden="false" customHeight="true" outlineLevel="0" collapsed="false">
      <c r="A276" s="22"/>
      <c r="B276" s="35"/>
      <c r="C276" s="36"/>
      <c r="D276" s="36"/>
      <c r="E276" s="36"/>
      <c r="F276" s="36"/>
      <c r="G276" s="37"/>
      <c r="H276" s="38"/>
      <c r="I276" s="39"/>
      <c r="J276" s="40"/>
      <c r="K276" s="41" t="str">
        <f aca="false">IF(H276&lt;&gt;"", IFERROR(P276*M276, ""), "")</f>
        <v/>
      </c>
      <c r="L276" s="42" t="str">
        <f aca="false">IF(H276&lt;&gt;"", IFERROR((((N276 - 1) * H276 - (1 - H276) / (N276 - 1))/20)*100,""),"")</f>
        <v/>
      </c>
      <c r="M276" s="43" t="str">
        <f aca="false">IF(H276&lt;&gt;"", IFERROR(((N276 - 1) * H276 - (1 - H276) / (N276 - 1))/20,""),"")</f>
        <v/>
      </c>
      <c r="N276" s="44" t="str">
        <f aca="false">IF(ISBLANK(G276), "", IF(G276 &gt;= 0, (G276/100) + 1, 1/ABS(G276/100) + 1))</f>
        <v/>
      </c>
      <c r="O276" s="45" t="str">
        <f aca="false">IFERROR(SUM(I276*N276),"")</f>
        <v/>
      </c>
      <c r="P276" s="41" t="str">
        <f aca="false">IF(I276&lt;&gt;"",P275-I276+J276,"")</f>
        <v/>
      </c>
      <c r="Q276" s="42" t="str">
        <f aca="false">IF(J276="", "", IF(J276 &lt; I276, "Loss", IF(J276 = I276, "Push", "Win")))</f>
        <v/>
      </c>
      <c r="R276" s="22"/>
      <c r="S276" s="56"/>
      <c r="T276" s="57"/>
      <c r="U276" s="22"/>
    </row>
    <row r="277" customFormat="false" ht="18" hidden="false" customHeight="true" outlineLevel="0" collapsed="false">
      <c r="A277" s="22"/>
      <c r="B277" s="23"/>
      <c r="C277" s="24"/>
      <c r="D277" s="24"/>
      <c r="E277" s="24"/>
      <c r="F277" s="24"/>
      <c r="G277" s="25"/>
      <c r="H277" s="26"/>
      <c r="I277" s="27"/>
      <c r="J277" s="28"/>
      <c r="K277" s="29" t="str">
        <f aca="false">IF(H277&lt;&gt;"", IFERROR(P277*M277, ""), "")</f>
        <v/>
      </c>
      <c r="L277" s="30" t="str">
        <f aca="false">IF(H277&lt;&gt;"", IFERROR((((N277 - 1) * H277 - (1 - H277) / (N277 - 1))/20)*100,""),"")</f>
        <v/>
      </c>
      <c r="M277" s="31" t="str">
        <f aca="false">IF(H277&lt;&gt;"", IFERROR(((N277 - 1) * H277 - (1 - H277) / (N277 - 1))/20,""),"")</f>
        <v/>
      </c>
      <c r="N277" s="32" t="str">
        <f aca="false">IF(ISBLANK(G277), "", IF(G277 &gt;= 0, (G277/100) + 1, 1/ABS(G277/100) + 1))</f>
        <v/>
      </c>
      <c r="O277" s="33" t="str">
        <f aca="false">IFERROR(SUM(I277*N277),"")</f>
        <v/>
      </c>
      <c r="P277" s="29" t="str">
        <f aca="false">IF(I277&lt;&gt;"",P276-I277+J277,"")</f>
        <v/>
      </c>
      <c r="Q277" s="30" t="str">
        <f aca="false">IF(J277="", "", IF(J277 &lt; I277, "Loss", IF(J277 = I277, "Push", "Win")))</f>
        <v/>
      </c>
      <c r="R277" s="22"/>
      <c r="S277" s="56"/>
      <c r="T277" s="57"/>
      <c r="U277" s="22"/>
    </row>
    <row r="278" customFormat="false" ht="18" hidden="false" customHeight="true" outlineLevel="0" collapsed="false">
      <c r="A278" s="22"/>
      <c r="B278" s="35"/>
      <c r="C278" s="36"/>
      <c r="D278" s="36"/>
      <c r="E278" s="36"/>
      <c r="F278" s="36"/>
      <c r="G278" s="37"/>
      <c r="H278" s="38"/>
      <c r="I278" s="39"/>
      <c r="J278" s="40"/>
      <c r="K278" s="41" t="str">
        <f aca="false">IF(H278&lt;&gt;"", IFERROR(P278*M278, ""), "")</f>
        <v/>
      </c>
      <c r="L278" s="42" t="str">
        <f aca="false">IF(H278&lt;&gt;"", IFERROR((((N278 - 1) * H278 - (1 - H278) / (N278 - 1))/20)*100,""),"")</f>
        <v/>
      </c>
      <c r="M278" s="43" t="str">
        <f aca="false">IF(H278&lt;&gt;"", IFERROR(((N278 - 1) * H278 - (1 - H278) / (N278 - 1))/20,""),"")</f>
        <v/>
      </c>
      <c r="N278" s="44" t="str">
        <f aca="false">IF(ISBLANK(G278), "", IF(G278 &gt;= 0, (G278/100) + 1, 1/ABS(G278/100) + 1))</f>
        <v/>
      </c>
      <c r="O278" s="45" t="str">
        <f aca="false">IFERROR(SUM(I278*N278),"")</f>
        <v/>
      </c>
      <c r="P278" s="41" t="str">
        <f aca="false">IF(I278&lt;&gt;"",P277-I278+J278,"")</f>
        <v/>
      </c>
      <c r="Q278" s="42" t="str">
        <f aca="false">IF(J278="", "", IF(J278 &lt; I278, "Loss", IF(J278 = I278, "Push", "Win")))</f>
        <v/>
      </c>
      <c r="R278" s="22"/>
      <c r="S278" s="56"/>
      <c r="T278" s="57"/>
      <c r="U278" s="22"/>
    </row>
    <row r="279" customFormat="false" ht="18" hidden="false" customHeight="true" outlineLevel="0" collapsed="false">
      <c r="A279" s="22"/>
      <c r="B279" s="23"/>
      <c r="C279" s="24"/>
      <c r="D279" s="24"/>
      <c r="E279" s="24"/>
      <c r="F279" s="24"/>
      <c r="G279" s="25"/>
      <c r="H279" s="26"/>
      <c r="I279" s="27"/>
      <c r="J279" s="28"/>
      <c r="K279" s="29" t="str">
        <f aca="false">IF(H279&lt;&gt;"", IFERROR(P279*M279, ""), "")</f>
        <v/>
      </c>
      <c r="L279" s="30" t="str">
        <f aca="false">IF(H279&lt;&gt;"", IFERROR((((N279 - 1) * H279 - (1 - H279) / (N279 - 1))/20)*100,""),"")</f>
        <v/>
      </c>
      <c r="M279" s="31" t="str">
        <f aca="false">IF(H279&lt;&gt;"", IFERROR(((N279 - 1) * H279 - (1 - H279) / (N279 - 1))/20,""),"")</f>
        <v/>
      </c>
      <c r="N279" s="32" t="str">
        <f aca="false">IF(ISBLANK(G279), "", IF(G279 &gt;= 0, (G279/100) + 1, 1/ABS(G279/100) + 1))</f>
        <v/>
      </c>
      <c r="O279" s="33" t="str">
        <f aca="false">IFERROR(SUM(I279*N279),"")</f>
        <v/>
      </c>
      <c r="P279" s="29" t="str">
        <f aca="false">IF(I279&lt;&gt;"",P278-I279+J279,"")</f>
        <v/>
      </c>
      <c r="Q279" s="30" t="str">
        <f aca="false">IF(J279="", "", IF(J279 &lt; I279, "Loss", IF(J279 = I279, "Push", "Win")))</f>
        <v/>
      </c>
      <c r="R279" s="22"/>
      <c r="S279" s="56"/>
      <c r="T279" s="57"/>
      <c r="U279" s="22"/>
    </row>
    <row r="280" customFormat="false" ht="18" hidden="false" customHeight="true" outlineLevel="0" collapsed="false">
      <c r="A280" s="22"/>
      <c r="B280" s="35"/>
      <c r="C280" s="36"/>
      <c r="D280" s="36"/>
      <c r="E280" s="36"/>
      <c r="F280" s="36"/>
      <c r="G280" s="37"/>
      <c r="H280" s="38"/>
      <c r="I280" s="39"/>
      <c r="J280" s="40"/>
      <c r="K280" s="41" t="str">
        <f aca="false">IF(H280&lt;&gt;"", IFERROR(P280*M280, ""), "")</f>
        <v/>
      </c>
      <c r="L280" s="42" t="str">
        <f aca="false">IF(H280&lt;&gt;"", IFERROR((((N280 - 1) * H280 - (1 - H280) / (N280 - 1))/20)*100,""),"")</f>
        <v/>
      </c>
      <c r="M280" s="43" t="str">
        <f aca="false">IF(H280&lt;&gt;"", IFERROR(((N280 - 1) * H280 - (1 - H280) / (N280 - 1))/20,""),"")</f>
        <v/>
      </c>
      <c r="N280" s="44" t="str">
        <f aca="false">IF(ISBLANK(G280), "", IF(G280 &gt;= 0, (G280/100) + 1, 1/ABS(G280/100) + 1))</f>
        <v/>
      </c>
      <c r="O280" s="45" t="str">
        <f aca="false">IFERROR(SUM(I280*N280),"")</f>
        <v/>
      </c>
      <c r="P280" s="41" t="str">
        <f aca="false">IF(I280&lt;&gt;"",P279-I280+J280,"")</f>
        <v/>
      </c>
      <c r="Q280" s="42" t="str">
        <f aca="false">IF(J280="", "", IF(J280 &lt; I280, "Loss", IF(J280 = I280, "Push", "Win")))</f>
        <v/>
      </c>
      <c r="R280" s="22"/>
      <c r="S280" s="56"/>
      <c r="T280" s="57"/>
      <c r="U280" s="22"/>
    </row>
    <row r="281" customFormat="false" ht="18" hidden="false" customHeight="true" outlineLevel="0" collapsed="false">
      <c r="A281" s="22"/>
      <c r="B281" s="23"/>
      <c r="C281" s="24"/>
      <c r="D281" s="24"/>
      <c r="E281" s="24"/>
      <c r="F281" s="24"/>
      <c r="G281" s="25"/>
      <c r="H281" s="26"/>
      <c r="I281" s="27"/>
      <c r="J281" s="28"/>
      <c r="K281" s="29" t="str">
        <f aca="false">IF(H281&lt;&gt;"", IFERROR(P281*M281, ""), "")</f>
        <v/>
      </c>
      <c r="L281" s="30" t="str">
        <f aca="false">IF(H281&lt;&gt;"", IFERROR((((N281 - 1) * H281 - (1 - H281) / (N281 - 1))/20)*100,""),"")</f>
        <v/>
      </c>
      <c r="M281" s="31" t="str">
        <f aca="false">IF(H281&lt;&gt;"", IFERROR(((N281 - 1) * H281 - (1 - H281) / (N281 - 1))/20,""),"")</f>
        <v/>
      </c>
      <c r="N281" s="32" t="str">
        <f aca="false">IF(ISBLANK(G281), "", IF(G281 &gt;= 0, (G281/100) + 1, 1/ABS(G281/100) + 1))</f>
        <v/>
      </c>
      <c r="O281" s="33" t="str">
        <f aca="false">IFERROR(SUM(I281*N281),"")</f>
        <v/>
      </c>
      <c r="P281" s="29" t="str">
        <f aca="false">IF(I281&lt;&gt;"",P280-I281+J281,"")</f>
        <v/>
      </c>
      <c r="Q281" s="30" t="str">
        <f aca="false">IF(J281="", "", IF(J281 &lt; I281, "Loss", IF(J281 = I281, "Push", "Win")))</f>
        <v/>
      </c>
      <c r="R281" s="22"/>
      <c r="S281" s="56"/>
      <c r="T281" s="57"/>
      <c r="U281" s="22"/>
    </row>
    <row r="282" customFormat="false" ht="18" hidden="false" customHeight="true" outlineLevel="0" collapsed="false">
      <c r="A282" s="22"/>
      <c r="B282" s="35"/>
      <c r="C282" s="36"/>
      <c r="D282" s="36"/>
      <c r="E282" s="36"/>
      <c r="F282" s="36"/>
      <c r="G282" s="37"/>
      <c r="H282" s="38"/>
      <c r="I282" s="39"/>
      <c r="J282" s="40"/>
      <c r="K282" s="41" t="str">
        <f aca="false">IF(H282&lt;&gt;"", IFERROR(P282*M282, ""), "")</f>
        <v/>
      </c>
      <c r="L282" s="42" t="str">
        <f aca="false">IF(H282&lt;&gt;"", IFERROR((((N282 - 1) * H282 - (1 - H282) / (N282 - 1))/20)*100,""),"")</f>
        <v/>
      </c>
      <c r="M282" s="43" t="str">
        <f aca="false">IF(H282&lt;&gt;"", IFERROR(((N282 - 1) * H282 - (1 - H282) / (N282 - 1))/20,""),"")</f>
        <v/>
      </c>
      <c r="N282" s="44" t="str">
        <f aca="false">IF(ISBLANK(G282), "", IF(G282 &gt;= 0, (G282/100) + 1, 1/ABS(G282/100) + 1))</f>
        <v/>
      </c>
      <c r="O282" s="45" t="str">
        <f aca="false">IFERROR(SUM(I282*N282),"")</f>
        <v/>
      </c>
      <c r="P282" s="41" t="str">
        <f aca="false">IF(I282&lt;&gt;"",P281-I282+J282,"")</f>
        <v/>
      </c>
      <c r="Q282" s="42" t="str">
        <f aca="false">IF(J282="", "", IF(J282 &lt; I282, "Loss", IF(J282 = I282, "Push", "Win")))</f>
        <v/>
      </c>
      <c r="R282" s="22"/>
      <c r="S282" s="56"/>
      <c r="T282" s="57"/>
      <c r="U282" s="22"/>
    </row>
    <row r="283" customFormat="false" ht="18" hidden="false" customHeight="true" outlineLevel="0" collapsed="false">
      <c r="A283" s="22"/>
      <c r="B283" s="23"/>
      <c r="C283" s="24"/>
      <c r="D283" s="24"/>
      <c r="E283" s="24"/>
      <c r="F283" s="24"/>
      <c r="G283" s="25"/>
      <c r="H283" s="26"/>
      <c r="I283" s="27"/>
      <c r="J283" s="28"/>
      <c r="K283" s="29" t="str">
        <f aca="false">IF(H283&lt;&gt;"", IFERROR(P283*M283, ""), "")</f>
        <v/>
      </c>
      <c r="L283" s="30" t="str">
        <f aca="false">IF(H283&lt;&gt;"", IFERROR((((N283 - 1) * H283 - (1 - H283) / (N283 - 1))/20)*100,""),"")</f>
        <v/>
      </c>
      <c r="M283" s="31" t="str">
        <f aca="false">IF(H283&lt;&gt;"", IFERROR(((N283 - 1) * H283 - (1 - H283) / (N283 - 1))/20,""),"")</f>
        <v/>
      </c>
      <c r="N283" s="32" t="str">
        <f aca="false">IF(ISBLANK(G283), "", IF(G283 &gt;= 0, (G283/100) + 1, 1/ABS(G283/100) + 1))</f>
        <v/>
      </c>
      <c r="O283" s="33" t="str">
        <f aca="false">IFERROR(SUM(I283*N283),"")</f>
        <v/>
      </c>
      <c r="P283" s="29" t="str">
        <f aca="false">IF(I283&lt;&gt;"",P282-I283+J283,"")</f>
        <v/>
      </c>
      <c r="Q283" s="30" t="str">
        <f aca="false">IF(J283="", "", IF(J283 &lt; I283, "Loss", IF(J283 = I283, "Push", "Win")))</f>
        <v/>
      </c>
      <c r="R283" s="22"/>
      <c r="S283" s="56"/>
      <c r="T283" s="57"/>
      <c r="U283" s="22"/>
    </row>
    <row r="284" customFormat="false" ht="18" hidden="false" customHeight="true" outlineLevel="0" collapsed="false">
      <c r="A284" s="22"/>
      <c r="B284" s="35"/>
      <c r="C284" s="36"/>
      <c r="D284" s="36"/>
      <c r="E284" s="36"/>
      <c r="F284" s="36"/>
      <c r="G284" s="37"/>
      <c r="H284" s="38"/>
      <c r="I284" s="39"/>
      <c r="J284" s="40"/>
      <c r="K284" s="41" t="str">
        <f aca="false">IF(H284&lt;&gt;"", IFERROR(P284*M284, ""), "")</f>
        <v/>
      </c>
      <c r="L284" s="42" t="str">
        <f aca="false">IF(H284&lt;&gt;"", IFERROR((((N284 - 1) * H284 - (1 - H284) / (N284 - 1))/20)*100,""),"")</f>
        <v/>
      </c>
      <c r="M284" s="43" t="str">
        <f aca="false">IF(H284&lt;&gt;"", IFERROR(((N284 - 1) * H284 - (1 - H284) / (N284 - 1))/20,""),"")</f>
        <v/>
      </c>
      <c r="N284" s="44" t="str">
        <f aca="false">IF(ISBLANK(G284), "", IF(G284 &gt;= 0, (G284/100) + 1, 1/ABS(G284/100) + 1))</f>
        <v/>
      </c>
      <c r="O284" s="45" t="str">
        <f aca="false">IFERROR(SUM(I284*N284),"")</f>
        <v/>
      </c>
      <c r="P284" s="41" t="str">
        <f aca="false">IF(I284&lt;&gt;"",P283-I284+J284,"")</f>
        <v/>
      </c>
      <c r="Q284" s="42" t="str">
        <f aca="false">IF(J284="", "", IF(J284 &lt; I284, "Loss", IF(J284 = I284, "Push", "Win")))</f>
        <v/>
      </c>
      <c r="R284" s="22"/>
      <c r="S284" s="56"/>
      <c r="T284" s="57"/>
      <c r="U284" s="22"/>
    </row>
    <row r="285" customFormat="false" ht="18" hidden="false" customHeight="true" outlineLevel="0" collapsed="false">
      <c r="A285" s="22"/>
      <c r="B285" s="23"/>
      <c r="C285" s="24"/>
      <c r="D285" s="24"/>
      <c r="E285" s="24"/>
      <c r="F285" s="24"/>
      <c r="G285" s="25"/>
      <c r="H285" s="26"/>
      <c r="I285" s="27"/>
      <c r="J285" s="28"/>
      <c r="K285" s="29" t="str">
        <f aca="false">IF(H285&lt;&gt;"", IFERROR(P285*M285, ""), "")</f>
        <v/>
      </c>
      <c r="L285" s="30" t="str">
        <f aca="false">IF(H285&lt;&gt;"", IFERROR((((N285 - 1) * H285 - (1 - H285) / (N285 - 1))/20)*100,""),"")</f>
        <v/>
      </c>
      <c r="M285" s="31" t="str">
        <f aca="false">IF(H285&lt;&gt;"", IFERROR(((N285 - 1) * H285 - (1 - H285) / (N285 - 1))/20,""),"")</f>
        <v/>
      </c>
      <c r="N285" s="32" t="str">
        <f aca="false">IF(ISBLANK(G285), "", IF(G285 &gt;= 0, (G285/100) + 1, 1/ABS(G285/100) + 1))</f>
        <v/>
      </c>
      <c r="O285" s="33" t="str">
        <f aca="false">IFERROR(SUM(I285*N285),"")</f>
        <v/>
      </c>
      <c r="P285" s="29" t="str">
        <f aca="false">IF(I285&lt;&gt;"",P284-I285+J285,"")</f>
        <v/>
      </c>
      <c r="Q285" s="30" t="str">
        <f aca="false">IF(J285="", "", IF(J285 &lt; I285, "Loss", IF(J285 = I285, "Push", "Win")))</f>
        <v/>
      </c>
      <c r="R285" s="22"/>
      <c r="S285" s="56"/>
      <c r="T285" s="57"/>
      <c r="U285" s="22"/>
    </row>
    <row r="286" customFormat="false" ht="18" hidden="false" customHeight="true" outlineLevel="0" collapsed="false">
      <c r="A286" s="22"/>
      <c r="B286" s="35"/>
      <c r="C286" s="36"/>
      <c r="D286" s="36"/>
      <c r="E286" s="36"/>
      <c r="F286" s="36"/>
      <c r="G286" s="37"/>
      <c r="H286" s="38"/>
      <c r="I286" s="39"/>
      <c r="J286" s="40"/>
      <c r="K286" s="41" t="str">
        <f aca="false">IF(H286&lt;&gt;"", IFERROR(P286*M286, ""), "")</f>
        <v/>
      </c>
      <c r="L286" s="42" t="str">
        <f aca="false">IF(H286&lt;&gt;"", IFERROR((((N286 - 1) * H286 - (1 - H286) / (N286 - 1))/20)*100,""),"")</f>
        <v/>
      </c>
      <c r="M286" s="43" t="str">
        <f aca="false">IF(H286&lt;&gt;"", IFERROR(((N286 - 1) * H286 - (1 - H286) / (N286 - 1))/20,""),"")</f>
        <v/>
      </c>
      <c r="N286" s="44" t="str">
        <f aca="false">IF(ISBLANK(G286), "", IF(G286 &gt;= 0, (G286/100) + 1, 1/ABS(G286/100) + 1))</f>
        <v/>
      </c>
      <c r="O286" s="45" t="str">
        <f aca="false">IFERROR(SUM(I286*N286),"")</f>
        <v/>
      </c>
      <c r="P286" s="41" t="str">
        <f aca="false">IF(I286&lt;&gt;"",P285-I286+J286,"")</f>
        <v/>
      </c>
      <c r="Q286" s="42" t="str">
        <f aca="false">IF(J286="", "", IF(J286 &lt; I286, "Loss", IF(J286 = I286, "Push", "Win")))</f>
        <v/>
      </c>
      <c r="R286" s="22"/>
      <c r="S286" s="56"/>
      <c r="T286" s="57"/>
      <c r="U286" s="22"/>
    </row>
    <row r="287" customFormat="false" ht="18" hidden="false" customHeight="true" outlineLevel="0" collapsed="false">
      <c r="A287" s="22"/>
      <c r="B287" s="23"/>
      <c r="C287" s="24"/>
      <c r="D287" s="24"/>
      <c r="E287" s="24"/>
      <c r="F287" s="24"/>
      <c r="G287" s="25"/>
      <c r="H287" s="26"/>
      <c r="I287" s="27"/>
      <c r="J287" s="28"/>
      <c r="K287" s="29" t="str">
        <f aca="false">IF(H287&lt;&gt;"", IFERROR(P287*M287, ""), "")</f>
        <v/>
      </c>
      <c r="L287" s="30" t="str">
        <f aca="false">IF(H287&lt;&gt;"", IFERROR((((N287 - 1) * H287 - (1 - H287) / (N287 - 1))/20)*100,""),"")</f>
        <v/>
      </c>
      <c r="M287" s="31" t="str">
        <f aca="false">IF(H287&lt;&gt;"", IFERROR(((N287 - 1) * H287 - (1 - H287) / (N287 - 1))/20,""),"")</f>
        <v/>
      </c>
      <c r="N287" s="32" t="str">
        <f aca="false">IF(ISBLANK(G287), "", IF(G287 &gt;= 0, (G287/100) + 1, 1/ABS(G287/100) + 1))</f>
        <v/>
      </c>
      <c r="O287" s="33" t="str">
        <f aca="false">IFERROR(SUM(I287*N287),"")</f>
        <v/>
      </c>
      <c r="P287" s="29" t="str">
        <f aca="false">IF(I287&lt;&gt;"",P286-I287+J287,"")</f>
        <v/>
      </c>
      <c r="Q287" s="30" t="str">
        <f aca="false">IF(J287="", "", IF(J287 &lt; I287, "Loss", IF(J287 = I287, "Push", "Win")))</f>
        <v/>
      </c>
      <c r="R287" s="22"/>
      <c r="S287" s="56"/>
      <c r="T287" s="57"/>
      <c r="U287" s="22"/>
    </row>
    <row r="288" customFormat="false" ht="18" hidden="false" customHeight="true" outlineLevel="0" collapsed="false">
      <c r="A288" s="22"/>
      <c r="B288" s="35"/>
      <c r="C288" s="36"/>
      <c r="D288" s="36"/>
      <c r="E288" s="36"/>
      <c r="F288" s="36"/>
      <c r="G288" s="37"/>
      <c r="H288" s="38"/>
      <c r="I288" s="39"/>
      <c r="J288" s="40"/>
      <c r="K288" s="41" t="str">
        <f aca="false">IF(H288&lt;&gt;"", IFERROR(P288*M288, ""), "")</f>
        <v/>
      </c>
      <c r="L288" s="42" t="str">
        <f aca="false">IF(H288&lt;&gt;"", IFERROR((((N288 - 1) * H288 - (1 - H288) / (N288 - 1))/20)*100,""),"")</f>
        <v/>
      </c>
      <c r="M288" s="43" t="str">
        <f aca="false">IF(H288&lt;&gt;"", IFERROR(((N288 - 1) * H288 - (1 - H288) / (N288 - 1))/20,""),"")</f>
        <v/>
      </c>
      <c r="N288" s="44" t="str">
        <f aca="false">IF(ISBLANK(G288), "", IF(G288 &gt;= 0, (G288/100) + 1, 1/ABS(G288/100) + 1))</f>
        <v/>
      </c>
      <c r="O288" s="45" t="str">
        <f aca="false">IFERROR(SUM(I288*N288),"")</f>
        <v/>
      </c>
      <c r="P288" s="41" t="str">
        <f aca="false">IF(I288&lt;&gt;"",P287-I288+J288,"")</f>
        <v/>
      </c>
      <c r="Q288" s="42" t="str">
        <f aca="false">IF(J288="", "", IF(J288 &lt; I288, "Loss", IF(J288 = I288, "Push", "Win")))</f>
        <v/>
      </c>
      <c r="R288" s="22"/>
      <c r="S288" s="56"/>
      <c r="T288" s="57"/>
      <c r="U288" s="22"/>
    </row>
    <row r="289" customFormat="false" ht="18" hidden="false" customHeight="true" outlineLevel="0" collapsed="false">
      <c r="A289" s="22"/>
      <c r="B289" s="23"/>
      <c r="C289" s="24"/>
      <c r="D289" s="24"/>
      <c r="E289" s="24"/>
      <c r="F289" s="24"/>
      <c r="G289" s="25"/>
      <c r="H289" s="26"/>
      <c r="I289" s="27"/>
      <c r="J289" s="28"/>
      <c r="K289" s="29" t="str">
        <f aca="false">IF(H289&lt;&gt;"", IFERROR(P289*M289, ""), "")</f>
        <v/>
      </c>
      <c r="L289" s="30" t="str">
        <f aca="false">IF(H289&lt;&gt;"", IFERROR((((N289 - 1) * H289 - (1 - H289) / (N289 - 1))/20)*100,""),"")</f>
        <v/>
      </c>
      <c r="M289" s="31" t="str">
        <f aca="false">IF(H289&lt;&gt;"", IFERROR(((N289 - 1) * H289 - (1 - H289) / (N289 - 1))/20,""),"")</f>
        <v/>
      </c>
      <c r="N289" s="32" t="str">
        <f aca="false">IF(ISBLANK(G289), "", IF(G289 &gt;= 0, (G289/100) + 1, 1/ABS(G289/100) + 1))</f>
        <v/>
      </c>
      <c r="O289" s="33" t="str">
        <f aca="false">IFERROR(SUM(I289*N289),"")</f>
        <v/>
      </c>
      <c r="P289" s="29" t="str">
        <f aca="false">IF(I289&lt;&gt;"",P288-I289+J289,"")</f>
        <v/>
      </c>
      <c r="Q289" s="30" t="str">
        <f aca="false">IF(J289="", "", IF(J289 &lt; I289, "Loss", IF(J289 = I289, "Push", "Win")))</f>
        <v/>
      </c>
      <c r="R289" s="22"/>
      <c r="S289" s="56"/>
      <c r="T289" s="57"/>
      <c r="U289" s="22"/>
    </row>
    <row r="290" customFormat="false" ht="18" hidden="false" customHeight="true" outlineLevel="0" collapsed="false">
      <c r="A290" s="22"/>
      <c r="B290" s="35"/>
      <c r="C290" s="36"/>
      <c r="D290" s="36"/>
      <c r="E290" s="36"/>
      <c r="F290" s="36"/>
      <c r="G290" s="37"/>
      <c r="H290" s="38"/>
      <c r="I290" s="39"/>
      <c r="J290" s="40"/>
      <c r="K290" s="41" t="str">
        <f aca="false">IF(H290&lt;&gt;"", IFERROR(P290*M290, ""), "")</f>
        <v/>
      </c>
      <c r="L290" s="42" t="str">
        <f aca="false">IF(H290&lt;&gt;"", IFERROR((((N290 - 1) * H290 - (1 - H290) / (N290 - 1))/20)*100,""),"")</f>
        <v/>
      </c>
      <c r="M290" s="43" t="str">
        <f aca="false">IF(H290&lt;&gt;"", IFERROR(((N290 - 1) * H290 - (1 - H290) / (N290 - 1))/20,""),"")</f>
        <v/>
      </c>
      <c r="N290" s="44" t="str">
        <f aca="false">IF(ISBLANK(G290), "", IF(G290 &gt;= 0, (G290/100) + 1, 1/ABS(G290/100) + 1))</f>
        <v/>
      </c>
      <c r="O290" s="45" t="str">
        <f aca="false">IFERROR(SUM(I290*N290),"")</f>
        <v/>
      </c>
      <c r="P290" s="41" t="str">
        <f aca="false">IF(I290&lt;&gt;"",P289-I290+J290,"")</f>
        <v/>
      </c>
      <c r="Q290" s="42" t="str">
        <f aca="false">IF(J290="", "", IF(J290 &lt; I290, "Loss", IF(J290 = I290, "Push", "Win")))</f>
        <v/>
      </c>
      <c r="R290" s="22"/>
      <c r="S290" s="56"/>
      <c r="T290" s="57"/>
      <c r="U290" s="22"/>
    </row>
    <row r="291" customFormat="false" ht="18" hidden="false" customHeight="true" outlineLevel="0" collapsed="false">
      <c r="A291" s="22"/>
      <c r="B291" s="23"/>
      <c r="C291" s="24"/>
      <c r="D291" s="24"/>
      <c r="E291" s="24"/>
      <c r="F291" s="24"/>
      <c r="G291" s="25"/>
      <c r="H291" s="26"/>
      <c r="I291" s="27"/>
      <c r="J291" s="28"/>
      <c r="K291" s="29" t="str">
        <f aca="false">IF(H291&lt;&gt;"", IFERROR(P291*M291, ""), "")</f>
        <v/>
      </c>
      <c r="L291" s="30" t="str">
        <f aca="false">IF(H291&lt;&gt;"", IFERROR((((N291 - 1) * H291 - (1 - H291) / (N291 - 1))/20)*100,""),"")</f>
        <v/>
      </c>
      <c r="M291" s="31" t="str">
        <f aca="false">IF(H291&lt;&gt;"", IFERROR(((N291 - 1) * H291 - (1 - H291) / (N291 - 1))/20,""),"")</f>
        <v/>
      </c>
      <c r="N291" s="32" t="str">
        <f aca="false">IF(ISBLANK(G291), "", IF(G291 &gt;= 0, (G291/100) + 1, 1/ABS(G291/100) + 1))</f>
        <v/>
      </c>
      <c r="O291" s="33" t="str">
        <f aca="false">IFERROR(SUM(I291*N291),"")</f>
        <v/>
      </c>
      <c r="P291" s="29" t="str">
        <f aca="false">IF(I291&lt;&gt;"",P290-I291+J291,"")</f>
        <v/>
      </c>
      <c r="Q291" s="30" t="str">
        <f aca="false">IF(J291="", "", IF(J291 &lt; I291, "Loss", IF(J291 = I291, "Push", "Win")))</f>
        <v/>
      </c>
      <c r="R291" s="22"/>
      <c r="S291" s="56"/>
      <c r="T291" s="57"/>
      <c r="U291" s="22"/>
    </row>
    <row r="292" customFormat="false" ht="18" hidden="false" customHeight="true" outlineLevel="0" collapsed="false">
      <c r="A292" s="22"/>
      <c r="B292" s="35"/>
      <c r="C292" s="36"/>
      <c r="D292" s="36"/>
      <c r="E292" s="36"/>
      <c r="F292" s="36"/>
      <c r="G292" s="37"/>
      <c r="H292" s="38"/>
      <c r="I292" s="39"/>
      <c r="J292" s="40"/>
      <c r="K292" s="41" t="str">
        <f aca="false">IF(H292&lt;&gt;"", IFERROR(P292*M292, ""), "")</f>
        <v/>
      </c>
      <c r="L292" s="42" t="str">
        <f aca="false">IF(H292&lt;&gt;"", IFERROR((((N292 - 1) * H292 - (1 - H292) / (N292 - 1))/20)*100,""),"")</f>
        <v/>
      </c>
      <c r="M292" s="43" t="str">
        <f aca="false">IF(H292&lt;&gt;"", IFERROR(((N292 - 1) * H292 - (1 - H292) / (N292 - 1))/20,""),"")</f>
        <v/>
      </c>
      <c r="N292" s="44" t="str">
        <f aca="false">IF(ISBLANK(G292), "", IF(G292 &gt;= 0, (G292/100) + 1, 1/ABS(G292/100) + 1))</f>
        <v/>
      </c>
      <c r="O292" s="45" t="str">
        <f aca="false">IFERROR(SUM(I292*N292),"")</f>
        <v/>
      </c>
      <c r="P292" s="41" t="str">
        <f aca="false">IF(I292&lt;&gt;"",P291-I292+J292,"")</f>
        <v/>
      </c>
      <c r="Q292" s="42" t="str">
        <f aca="false">IF(J292="", "", IF(J292 &lt; I292, "Loss", IF(J292 = I292, "Push", "Win")))</f>
        <v/>
      </c>
      <c r="R292" s="22"/>
      <c r="S292" s="56"/>
      <c r="T292" s="57"/>
      <c r="U292" s="22"/>
    </row>
    <row r="293" customFormat="false" ht="18" hidden="false" customHeight="true" outlineLevel="0" collapsed="false">
      <c r="A293" s="22"/>
      <c r="B293" s="23"/>
      <c r="C293" s="24"/>
      <c r="D293" s="24"/>
      <c r="E293" s="24"/>
      <c r="F293" s="24"/>
      <c r="G293" s="25"/>
      <c r="H293" s="26"/>
      <c r="I293" s="27"/>
      <c r="J293" s="28"/>
      <c r="K293" s="29" t="str">
        <f aca="false">IF(H293&lt;&gt;"", IFERROR(P293*M293, ""), "")</f>
        <v/>
      </c>
      <c r="L293" s="30" t="str">
        <f aca="false">IF(H293&lt;&gt;"", IFERROR((((N293 - 1) * H293 - (1 - H293) / (N293 - 1))/20)*100,""),"")</f>
        <v/>
      </c>
      <c r="M293" s="31" t="str">
        <f aca="false">IF(H293&lt;&gt;"", IFERROR(((N293 - 1) * H293 - (1 - H293) / (N293 - 1))/20,""),"")</f>
        <v/>
      </c>
      <c r="N293" s="32" t="str">
        <f aca="false">IF(ISBLANK(G293), "", IF(G293 &gt;= 0, (G293/100) + 1, 1/ABS(G293/100) + 1))</f>
        <v/>
      </c>
      <c r="O293" s="33" t="str">
        <f aca="false">IFERROR(SUM(I293*N293),"")</f>
        <v/>
      </c>
      <c r="P293" s="29" t="str">
        <f aca="false">IF(I293&lt;&gt;"",P292-I293+J293,"")</f>
        <v/>
      </c>
      <c r="Q293" s="30" t="str">
        <f aca="false">IF(J293="", "", IF(J293 &lt; I293, "Loss", IF(J293 = I293, "Push", "Win")))</f>
        <v/>
      </c>
      <c r="R293" s="22"/>
      <c r="S293" s="56"/>
      <c r="T293" s="57"/>
      <c r="U293" s="22"/>
    </row>
    <row r="294" customFormat="false" ht="18" hidden="false" customHeight="true" outlineLevel="0" collapsed="false">
      <c r="A294" s="22"/>
      <c r="B294" s="35"/>
      <c r="C294" s="36"/>
      <c r="D294" s="36"/>
      <c r="E294" s="36"/>
      <c r="F294" s="36"/>
      <c r="G294" s="37"/>
      <c r="H294" s="38"/>
      <c r="I294" s="39"/>
      <c r="J294" s="40"/>
      <c r="K294" s="41" t="str">
        <f aca="false">IF(H294&lt;&gt;"", IFERROR(P294*M294, ""), "")</f>
        <v/>
      </c>
      <c r="L294" s="42" t="str">
        <f aca="false">IF(H294&lt;&gt;"", IFERROR((((N294 - 1) * H294 - (1 - H294) / (N294 - 1))/20)*100,""),"")</f>
        <v/>
      </c>
      <c r="M294" s="43" t="str">
        <f aca="false">IF(H294&lt;&gt;"", IFERROR(((N294 - 1) * H294 - (1 - H294) / (N294 - 1))/20,""),"")</f>
        <v/>
      </c>
      <c r="N294" s="44" t="str">
        <f aca="false">IF(ISBLANK(G294), "", IF(G294 &gt;= 0, (G294/100) + 1, 1/ABS(G294/100) + 1))</f>
        <v/>
      </c>
      <c r="O294" s="45" t="str">
        <f aca="false">IFERROR(SUM(I294*N294),"")</f>
        <v/>
      </c>
      <c r="P294" s="41" t="str">
        <f aca="false">IF(I294&lt;&gt;"",P293-I294+J294,"")</f>
        <v/>
      </c>
      <c r="Q294" s="42" t="str">
        <f aca="false">IF(J294="", "", IF(J294 &lt; I294, "Loss", IF(J294 = I294, "Push", "Win")))</f>
        <v/>
      </c>
      <c r="R294" s="22"/>
      <c r="S294" s="56"/>
      <c r="T294" s="57"/>
      <c r="U294" s="22"/>
    </row>
    <row r="295" customFormat="false" ht="18" hidden="false" customHeight="true" outlineLevel="0" collapsed="false">
      <c r="A295" s="22"/>
      <c r="B295" s="23"/>
      <c r="C295" s="24"/>
      <c r="D295" s="24"/>
      <c r="E295" s="24"/>
      <c r="F295" s="24"/>
      <c r="G295" s="25"/>
      <c r="H295" s="26"/>
      <c r="I295" s="27"/>
      <c r="J295" s="28"/>
      <c r="K295" s="29" t="str">
        <f aca="false">IF(H295&lt;&gt;"", IFERROR(P295*M295, ""), "")</f>
        <v/>
      </c>
      <c r="L295" s="30" t="str">
        <f aca="false">IF(H295&lt;&gt;"", IFERROR((((N295 - 1) * H295 - (1 - H295) / (N295 - 1))/20)*100,""),"")</f>
        <v/>
      </c>
      <c r="M295" s="31" t="str">
        <f aca="false">IF(H295&lt;&gt;"", IFERROR(((N295 - 1) * H295 - (1 - H295) / (N295 - 1))/20,""),"")</f>
        <v/>
      </c>
      <c r="N295" s="32" t="str">
        <f aca="false">IF(ISBLANK(G295), "", IF(G295 &gt;= 0, (G295/100) + 1, 1/ABS(G295/100) + 1))</f>
        <v/>
      </c>
      <c r="O295" s="33" t="str">
        <f aca="false">IFERROR(SUM(I295*N295),"")</f>
        <v/>
      </c>
      <c r="P295" s="29" t="str">
        <f aca="false">IF(I295&lt;&gt;"",P294-I295+J295,"")</f>
        <v/>
      </c>
      <c r="Q295" s="30" t="str">
        <f aca="false">IF(J295="", "", IF(J295 &lt; I295, "Loss", IF(J295 = I295, "Push", "Win")))</f>
        <v/>
      </c>
      <c r="R295" s="22"/>
      <c r="S295" s="56"/>
      <c r="T295" s="57"/>
      <c r="U295" s="22"/>
    </row>
    <row r="296" customFormat="false" ht="18" hidden="false" customHeight="true" outlineLevel="0" collapsed="false">
      <c r="A296" s="22"/>
      <c r="B296" s="35"/>
      <c r="C296" s="36"/>
      <c r="D296" s="36"/>
      <c r="E296" s="36"/>
      <c r="F296" s="36"/>
      <c r="G296" s="37"/>
      <c r="H296" s="38"/>
      <c r="I296" s="39"/>
      <c r="J296" s="40"/>
      <c r="K296" s="41" t="str">
        <f aca="false">IF(H296&lt;&gt;"", IFERROR(P296*M296, ""), "")</f>
        <v/>
      </c>
      <c r="L296" s="42" t="str">
        <f aca="false">IF(H296&lt;&gt;"", IFERROR((((N296 - 1) * H296 - (1 - H296) / (N296 - 1))/20)*100,""),"")</f>
        <v/>
      </c>
      <c r="M296" s="43" t="str">
        <f aca="false">IF(H296&lt;&gt;"", IFERROR(((N296 - 1) * H296 - (1 - H296) / (N296 - 1))/20,""),"")</f>
        <v/>
      </c>
      <c r="N296" s="44" t="str">
        <f aca="false">IF(ISBLANK(G296), "", IF(G296 &gt;= 0, (G296/100) + 1, 1/ABS(G296/100) + 1))</f>
        <v/>
      </c>
      <c r="O296" s="45" t="str">
        <f aca="false">IFERROR(SUM(I296*N296),"")</f>
        <v/>
      </c>
      <c r="P296" s="41" t="str">
        <f aca="false">IF(I296&lt;&gt;"",P295-I296+J296,"")</f>
        <v/>
      </c>
      <c r="Q296" s="42" t="str">
        <f aca="false">IF(J296="", "", IF(J296 &lt; I296, "Loss", IF(J296 = I296, "Push", "Win")))</f>
        <v/>
      </c>
      <c r="R296" s="22"/>
      <c r="S296" s="56"/>
      <c r="T296" s="57"/>
      <c r="U296" s="22"/>
    </row>
    <row r="297" customFormat="false" ht="18" hidden="false" customHeight="true" outlineLevel="0" collapsed="false">
      <c r="A297" s="22"/>
      <c r="B297" s="23"/>
      <c r="C297" s="24"/>
      <c r="D297" s="24"/>
      <c r="E297" s="24"/>
      <c r="F297" s="24"/>
      <c r="G297" s="25"/>
      <c r="H297" s="26"/>
      <c r="I297" s="27"/>
      <c r="J297" s="28"/>
      <c r="K297" s="29" t="str">
        <f aca="false">IF(H297&lt;&gt;"", IFERROR(P297*M297, ""), "")</f>
        <v/>
      </c>
      <c r="L297" s="30" t="str">
        <f aca="false">IF(H297&lt;&gt;"", IFERROR((((N297 - 1) * H297 - (1 - H297) / (N297 - 1))/20)*100,""),"")</f>
        <v/>
      </c>
      <c r="M297" s="31" t="str">
        <f aca="false">IF(H297&lt;&gt;"", IFERROR(((N297 - 1) * H297 - (1 - H297) / (N297 - 1))/20,""),"")</f>
        <v/>
      </c>
      <c r="N297" s="32" t="str">
        <f aca="false">IF(ISBLANK(G297), "", IF(G297 &gt;= 0, (G297/100) + 1, 1/ABS(G297/100) + 1))</f>
        <v/>
      </c>
      <c r="O297" s="33" t="str">
        <f aca="false">IFERROR(SUM(I297*N297),"")</f>
        <v/>
      </c>
      <c r="P297" s="29" t="str">
        <f aca="false">IF(I297&lt;&gt;"",P296-I297+J297,"")</f>
        <v/>
      </c>
      <c r="Q297" s="30" t="str">
        <f aca="false">IF(J297="", "", IF(J297 &lt; I297, "Loss", IF(J297 = I297, "Push", "Win")))</f>
        <v/>
      </c>
      <c r="R297" s="22"/>
      <c r="S297" s="56"/>
      <c r="T297" s="57"/>
      <c r="U297" s="22"/>
    </row>
    <row r="298" customFormat="false" ht="18" hidden="false" customHeight="true" outlineLevel="0" collapsed="false">
      <c r="A298" s="22"/>
      <c r="B298" s="35"/>
      <c r="C298" s="36"/>
      <c r="D298" s="36"/>
      <c r="E298" s="36"/>
      <c r="F298" s="36"/>
      <c r="G298" s="37"/>
      <c r="H298" s="38"/>
      <c r="I298" s="39"/>
      <c r="J298" s="40"/>
      <c r="K298" s="41" t="str">
        <f aca="false">IF(H298&lt;&gt;"", IFERROR(P298*M298, ""), "")</f>
        <v/>
      </c>
      <c r="L298" s="42" t="str">
        <f aca="false">IF(H298&lt;&gt;"", IFERROR((((N298 - 1) * H298 - (1 - H298) / (N298 - 1))/20)*100,""),"")</f>
        <v/>
      </c>
      <c r="M298" s="43" t="str">
        <f aca="false">IF(H298&lt;&gt;"", IFERROR(((N298 - 1) * H298 - (1 - H298) / (N298 - 1))/20,""),"")</f>
        <v/>
      </c>
      <c r="N298" s="44" t="str">
        <f aca="false">IF(ISBLANK(G298), "", IF(G298 &gt;= 0, (G298/100) + 1, 1/ABS(G298/100) + 1))</f>
        <v/>
      </c>
      <c r="O298" s="45" t="str">
        <f aca="false">IFERROR(SUM(I298*N298),"")</f>
        <v/>
      </c>
      <c r="P298" s="41" t="str">
        <f aca="false">IF(I298&lt;&gt;"",P297-I298+J298,"")</f>
        <v/>
      </c>
      <c r="Q298" s="42" t="str">
        <f aca="false">IF(J298="", "", IF(J298 &lt; I298, "Loss", IF(J298 = I298, "Push", "Win")))</f>
        <v/>
      </c>
      <c r="R298" s="22"/>
      <c r="S298" s="56"/>
      <c r="T298" s="57"/>
      <c r="U298" s="22"/>
    </row>
    <row r="299" customFormat="false" ht="18" hidden="false" customHeight="true" outlineLevel="0" collapsed="false">
      <c r="A299" s="22"/>
      <c r="B299" s="23"/>
      <c r="C299" s="24"/>
      <c r="D299" s="24"/>
      <c r="E299" s="24"/>
      <c r="F299" s="24"/>
      <c r="G299" s="25"/>
      <c r="H299" s="26"/>
      <c r="I299" s="27"/>
      <c r="J299" s="28"/>
      <c r="K299" s="29" t="str">
        <f aca="false">IF(H299&lt;&gt;"", IFERROR(P299*M299, ""), "")</f>
        <v/>
      </c>
      <c r="L299" s="30" t="str">
        <f aca="false">IF(H299&lt;&gt;"", IFERROR((((N299 - 1) * H299 - (1 - H299) / (N299 - 1))/20)*100,""),"")</f>
        <v/>
      </c>
      <c r="M299" s="31" t="str">
        <f aca="false">IF(H299&lt;&gt;"", IFERROR(((N299 - 1) * H299 - (1 - H299) / (N299 - 1))/20,""),"")</f>
        <v/>
      </c>
      <c r="N299" s="32" t="str">
        <f aca="false">IF(ISBLANK(G299), "", IF(G299 &gt;= 0, (G299/100) + 1, 1/ABS(G299/100) + 1))</f>
        <v/>
      </c>
      <c r="O299" s="33" t="str">
        <f aca="false">IFERROR(SUM(I299*N299),"")</f>
        <v/>
      </c>
      <c r="P299" s="29" t="str">
        <f aca="false">IF(I299&lt;&gt;"",P298-I299+J299,"")</f>
        <v/>
      </c>
      <c r="Q299" s="30" t="str">
        <f aca="false">IF(J299="", "", IF(J299 &lt; I299, "Loss", IF(J299 = I299, "Push", "Win")))</f>
        <v/>
      </c>
      <c r="R299" s="22"/>
      <c r="S299" s="56"/>
      <c r="T299" s="57"/>
      <c r="U299" s="22"/>
    </row>
    <row r="300" customFormat="false" ht="18" hidden="false" customHeight="true" outlineLevel="0" collapsed="false">
      <c r="A300" s="22"/>
      <c r="B300" s="35"/>
      <c r="C300" s="36"/>
      <c r="D300" s="36"/>
      <c r="E300" s="36"/>
      <c r="F300" s="36"/>
      <c r="G300" s="37"/>
      <c r="H300" s="38"/>
      <c r="I300" s="39"/>
      <c r="J300" s="40"/>
      <c r="K300" s="41" t="str">
        <f aca="false">IF(H300&lt;&gt;"", IFERROR(P300*M300, ""), "")</f>
        <v/>
      </c>
      <c r="L300" s="42" t="str">
        <f aca="false">IF(H300&lt;&gt;"", IFERROR((((N300 - 1) * H300 - (1 - H300) / (N300 - 1))/20)*100,""),"")</f>
        <v/>
      </c>
      <c r="M300" s="43" t="str">
        <f aca="false">IF(H300&lt;&gt;"", IFERROR(((N300 - 1) * H300 - (1 - H300) / (N300 - 1))/20,""),"")</f>
        <v/>
      </c>
      <c r="N300" s="44" t="str">
        <f aca="false">IF(ISBLANK(G300), "", IF(G300 &gt;= 0, (G300/100) + 1, 1/ABS(G300/100) + 1))</f>
        <v/>
      </c>
      <c r="O300" s="45" t="str">
        <f aca="false">IFERROR(SUM(I300*N300),"")</f>
        <v/>
      </c>
      <c r="P300" s="41" t="str">
        <f aca="false">IF(I300&lt;&gt;"",P299-I300+J300,"")</f>
        <v/>
      </c>
      <c r="Q300" s="42" t="str">
        <f aca="false">IF(J300="", "", IF(J300 &lt; I300, "Loss", IF(J300 = I300, "Push", "Win")))</f>
        <v/>
      </c>
      <c r="R300" s="22"/>
      <c r="S300" s="56"/>
      <c r="T300" s="57"/>
      <c r="U300" s="22"/>
    </row>
    <row r="301" customFormat="false" ht="18" hidden="false" customHeight="true" outlineLevel="0" collapsed="false">
      <c r="A301" s="22"/>
      <c r="B301" s="23"/>
      <c r="C301" s="24"/>
      <c r="D301" s="24"/>
      <c r="E301" s="24"/>
      <c r="F301" s="24"/>
      <c r="G301" s="25"/>
      <c r="H301" s="26"/>
      <c r="I301" s="27"/>
      <c r="J301" s="28"/>
      <c r="K301" s="29" t="str">
        <f aca="false">IF(H301&lt;&gt;"", IFERROR(P301*M301, ""), "")</f>
        <v/>
      </c>
      <c r="L301" s="30" t="str">
        <f aca="false">IF(H301&lt;&gt;"", IFERROR((((N301 - 1) * H301 - (1 - H301) / (N301 - 1))/20)*100,""),"")</f>
        <v/>
      </c>
      <c r="M301" s="31" t="str">
        <f aca="false">IF(H301&lt;&gt;"", IFERROR(((N301 - 1) * H301 - (1 - H301) / (N301 - 1))/20,""),"")</f>
        <v/>
      </c>
      <c r="N301" s="32" t="str">
        <f aca="false">IF(ISBLANK(G301), "", IF(G301 &gt;= 0, (G301/100) + 1, 1/ABS(G301/100) + 1))</f>
        <v/>
      </c>
      <c r="O301" s="33" t="str">
        <f aca="false">IFERROR(SUM(I301*N301),"")</f>
        <v/>
      </c>
      <c r="P301" s="29" t="str">
        <f aca="false">IF(I301&lt;&gt;"",P300-I301+J301,"")</f>
        <v/>
      </c>
      <c r="Q301" s="30" t="str">
        <f aca="false">IF(J301="", "", IF(J301 &lt; I301, "Loss", IF(J301 = I301, "Push", "Win")))</f>
        <v/>
      </c>
      <c r="R301" s="22"/>
      <c r="S301" s="56"/>
      <c r="T301" s="57"/>
      <c r="U301" s="22"/>
    </row>
    <row r="302" customFormat="false" ht="18" hidden="false" customHeight="true" outlineLevel="0" collapsed="false">
      <c r="A302" s="22"/>
      <c r="B302" s="35"/>
      <c r="C302" s="36"/>
      <c r="D302" s="36"/>
      <c r="E302" s="36"/>
      <c r="F302" s="36"/>
      <c r="G302" s="37"/>
      <c r="H302" s="38"/>
      <c r="I302" s="39"/>
      <c r="J302" s="40"/>
      <c r="K302" s="41" t="str">
        <f aca="false">IF(H302&lt;&gt;"", IFERROR(P302*M302, ""), "")</f>
        <v/>
      </c>
      <c r="L302" s="42" t="str">
        <f aca="false">IF(H302&lt;&gt;"", IFERROR((((N302 - 1) * H302 - (1 - H302) / (N302 - 1))/20)*100,""),"")</f>
        <v/>
      </c>
      <c r="M302" s="43" t="str">
        <f aca="false">IF(H302&lt;&gt;"", IFERROR(((N302 - 1) * H302 - (1 - H302) / (N302 - 1))/20,""),"")</f>
        <v/>
      </c>
      <c r="N302" s="44" t="str">
        <f aca="false">IF(ISBLANK(G302), "", IF(G302 &gt;= 0, (G302/100) + 1, 1/ABS(G302/100) + 1))</f>
        <v/>
      </c>
      <c r="O302" s="45" t="str">
        <f aca="false">IFERROR(SUM(I302*N302),"")</f>
        <v/>
      </c>
      <c r="P302" s="41" t="str">
        <f aca="false">IF(I302&lt;&gt;"",P301-I302+J302,"")</f>
        <v/>
      </c>
      <c r="Q302" s="42" t="str">
        <f aca="false">IF(J302="", "", IF(J302 &lt; I302, "Loss", IF(J302 = I302, "Push", "Win")))</f>
        <v/>
      </c>
      <c r="R302" s="22"/>
      <c r="S302" s="56"/>
      <c r="T302" s="57"/>
      <c r="U302" s="22"/>
    </row>
    <row r="303" customFormat="false" ht="18" hidden="false" customHeight="true" outlineLevel="0" collapsed="false">
      <c r="A303" s="22"/>
      <c r="B303" s="23"/>
      <c r="C303" s="24"/>
      <c r="D303" s="24"/>
      <c r="E303" s="24"/>
      <c r="F303" s="24"/>
      <c r="G303" s="25"/>
      <c r="H303" s="26"/>
      <c r="I303" s="27"/>
      <c r="J303" s="28"/>
      <c r="K303" s="29" t="str">
        <f aca="false">IF(H303&lt;&gt;"", IFERROR(P303*M303, ""), "")</f>
        <v/>
      </c>
      <c r="L303" s="30" t="str">
        <f aca="false">IF(H303&lt;&gt;"", IFERROR((((N303 - 1) * H303 - (1 - H303) / (N303 - 1))/20)*100,""),"")</f>
        <v/>
      </c>
      <c r="M303" s="31" t="str">
        <f aca="false">IF(H303&lt;&gt;"", IFERROR(((N303 - 1) * H303 - (1 - H303) / (N303 - 1))/20,""),"")</f>
        <v/>
      </c>
      <c r="N303" s="32" t="str">
        <f aca="false">IF(ISBLANK(G303), "", IF(G303 &gt;= 0, (G303/100) + 1, 1/ABS(G303/100) + 1))</f>
        <v/>
      </c>
      <c r="O303" s="33" t="str">
        <f aca="false">IFERROR(SUM(I303*N303),"")</f>
        <v/>
      </c>
      <c r="P303" s="29" t="str">
        <f aca="false">IF(I303&lt;&gt;"",P302-I303+J303,"")</f>
        <v/>
      </c>
      <c r="Q303" s="30" t="str">
        <f aca="false">IF(J303="", "", IF(J303 &lt; I303, "Loss", IF(J303 = I303, "Push", "Win")))</f>
        <v/>
      </c>
      <c r="R303" s="22"/>
      <c r="S303" s="56"/>
      <c r="T303" s="57"/>
      <c r="U303" s="22"/>
    </row>
    <row r="304" customFormat="false" ht="18" hidden="false" customHeight="true" outlineLevel="0" collapsed="false">
      <c r="A304" s="22"/>
      <c r="B304" s="35"/>
      <c r="C304" s="36"/>
      <c r="D304" s="36"/>
      <c r="E304" s="36"/>
      <c r="F304" s="36"/>
      <c r="G304" s="37"/>
      <c r="H304" s="38"/>
      <c r="I304" s="39"/>
      <c r="J304" s="40"/>
      <c r="K304" s="41" t="str">
        <f aca="false">IF(H304&lt;&gt;"", IFERROR(P304*M304, ""), "")</f>
        <v/>
      </c>
      <c r="L304" s="42" t="str">
        <f aca="false">IF(H304&lt;&gt;"", IFERROR((((N304 - 1) * H304 - (1 - H304) / (N304 - 1))/20)*100,""),"")</f>
        <v/>
      </c>
      <c r="M304" s="43" t="str">
        <f aca="false">IF(H304&lt;&gt;"", IFERROR(((N304 - 1) * H304 - (1 - H304) / (N304 - 1))/20,""),"")</f>
        <v/>
      </c>
      <c r="N304" s="44" t="str">
        <f aca="false">IF(ISBLANK(G304), "", IF(G304 &gt;= 0, (G304/100) + 1, 1/ABS(G304/100) + 1))</f>
        <v/>
      </c>
      <c r="O304" s="45" t="str">
        <f aca="false">IFERROR(SUM(I304*N304),"")</f>
        <v/>
      </c>
      <c r="P304" s="41" t="str">
        <f aca="false">IF(I304&lt;&gt;"",P303-I304+J304,"")</f>
        <v/>
      </c>
      <c r="Q304" s="42" t="str">
        <f aca="false">IF(J304="", "", IF(J304 &lt; I304, "Loss", IF(J304 = I304, "Push", "Win")))</f>
        <v/>
      </c>
      <c r="R304" s="22"/>
      <c r="S304" s="56"/>
      <c r="T304" s="57"/>
      <c r="U304" s="22"/>
    </row>
    <row r="305" customFormat="false" ht="18" hidden="false" customHeight="true" outlineLevel="0" collapsed="false">
      <c r="A305" s="22"/>
      <c r="B305" s="23"/>
      <c r="C305" s="24"/>
      <c r="D305" s="24"/>
      <c r="E305" s="24"/>
      <c r="F305" s="24"/>
      <c r="G305" s="25"/>
      <c r="H305" s="26"/>
      <c r="I305" s="27"/>
      <c r="J305" s="28"/>
      <c r="K305" s="29" t="str">
        <f aca="false">IF(H305&lt;&gt;"", IFERROR(P305*M305, ""), "")</f>
        <v/>
      </c>
      <c r="L305" s="30" t="str">
        <f aca="false">IF(H305&lt;&gt;"", IFERROR((((N305 - 1) * H305 - (1 - H305) / (N305 - 1))/20)*100,""),"")</f>
        <v/>
      </c>
      <c r="M305" s="31" t="str">
        <f aca="false">IF(H305&lt;&gt;"", IFERROR(((N305 - 1) * H305 - (1 - H305) / (N305 - 1))/20,""),"")</f>
        <v/>
      </c>
      <c r="N305" s="32" t="str">
        <f aca="false">IF(ISBLANK(G305), "", IF(G305 &gt;= 0, (G305/100) + 1, 1/ABS(G305/100) + 1))</f>
        <v/>
      </c>
      <c r="O305" s="33" t="str">
        <f aca="false">IFERROR(SUM(I305*N305),"")</f>
        <v/>
      </c>
      <c r="P305" s="29" t="str">
        <f aca="false">IF(I305&lt;&gt;"",P304-I305+J305,"")</f>
        <v/>
      </c>
      <c r="Q305" s="30" t="str">
        <f aca="false">IF(J305="", "", IF(J305 &lt; I305, "Loss", IF(J305 = I305, "Push", "Win")))</f>
        <v/>
      </c>
      <c r="R305" s="22"/>
      <c r="S305" s="56"/>
      <c r="T305" s="57"/>
      <c r="U305" s="22"/>
    </row>
    <row r="306" customFormat="false" ht="18" hidden="false" customHeight="true" outlineLevel="0" collapsed="false">
      <c r="A306" s="22"/>
      <c r="B306" s="35"/>
      <c r="C306" s="36"/>
      <c r="D306" s="36"/>
      <c r="E306" s="36"/>
      <c r="F306" s="36"/>
      <c r="G306" s="37"/>
      <c r="H306" s="38"/>
      <c r="I306" s="39"/>
      <c r="J306" s="40"/>
      <c r="K306" s="41" t="str">
        <f aca="false">IF(H306&lt;&gt;"", IFERROR(P306*M306, ""), "")</f>
        <v/>
      </c>
      <c r="L306" s="42" t="str">
        <f aca="false">IF(H306&lt;&gt;"", IFERROR((((N306 - 1) * H306 - (1 - H306) / (N306 - 1))/20)*100,""),"")</f>
        <v/>
      </c>
      <c r="M306" s="43" t="str">
        <f aca="false">IF(H306&lt;&gt;"", IFERROR(((N306 - 1) * H306 - (1 - H306) / (N306 - 1))/20,""),"")</f>
        <v/>
      </c>
      <c r="N306" s="44" t="str">
        <f aca="false">IF(ISBLANK(G306), "", IF(G306 &gt;= 0, (G306/100) + 1, 1/ABS(G306/100) + 1))</f>
        <v/>
      </c>
      <c r="O306" s="45" t="str">
        <f aca="false">IFERROR(SUM(I306*N306),"")</f>
        <v/>
      </c>
      <c r="P306" s="41" t="str">
        <f aca="false">IF(I306&lt;&gt;"",P305-I306+J306,"")</f>
        <v/>
      </c>
      <c r="Q306" s="42" t="str">
        <f aca="false">IF(J306="", "", IF(J306 &lt; I306, "Loss", IF(J306 = I306, "Push", "Win")))</f>
        <v/>
      </c>
      <c r="R306" s="22"/>
      <c r="S306" s="56"/>
      <c r="T306" s="57"/>
      <c r="U306" s="22"/>
    </row>
    <row r="307" customFormat="false" ht="18" hidden="false" customHeight="true" outlineLevel="0" collapsed="false">
      <c r="A307" s="22"/>
      <c r="B307" s="23"/>
      <c r="C307" s="24"/>
      <c r="D307" s="24"/>
      <c r="E307" s="24"/>
      <c r="F307" s="24"/>
      <c r="G307" s="25"/>
      <c r="H307" s="26"/>
      <c r="I307" s="27"/>
      <c r="J307" s="28"/>
      <c r="K307" s="29" t="str">
        <f aca="false">IF(H307&lt;&gt;"", IFERROR(P307*M307, ""), "")</f>
        <v/>
      </c>
      <c r="L307" s="30" t="str">
        <f aca="false">IF(H307&lt;&gt;"", IFERROR((((N307 - 1) * H307 - (1 - H307) / (N307 - 1))/20)*100,""),"")</f>
        <v/>
      </c>
      <c r="M307" s="31" t="str">
        <f aca="false">IF(H307&lt;&gt;"", IFERROR(((N307 - 1) * H307 - (1 - H307) / (N307 - 1))/20,""),"")</f>
        <v/>
      </c>
      <c r="N307" s="32" t="str">
        <f aca="false">IF(ISBLANK(G307), "", IF(G307 &gt;= 0, (G307/100) + 1, 1/ABS(G307/100) + 1))</f>
        <v/>
      </c>
      <c r="O307" s="33" t="str">
        <f aca="false">IFERROR(SUM(I307*N307),"")</f>
        <v/>
      </c>
      <c r="P307" s="29" t="str">
        <f aca="false">IF(I307&lt;&gt;"",P306-I307+J307,"")</f>
        <v/>
      </c>
      <c r="Q307" s="30" t="str">
        <f aca="false">IF(J307="", "", IF(J307 &lt; I307, "Loss", IF(J307 = I307, "Push", "Win")))</f>
        <v/>
      </c>
      <c r="R307" s="22"/>
      <c r="S307" s="56"/>
      <c r="T307" s="57"/>
      <c r="U307" s="22"/>
    </row>
    <row r="308" customFormat="false" ht="18" hidden="false" customHeight="true" outlineLevel="0" collapsed="false">
      <c r="A308" s="22"/>
      <c r="B308" s="35"/>
      <c r="C308" s="36"/>
      <c r="D308" s="36"/>
      <c r="E308" s="36"/>
      <c r="F308" s="36"/>
      <c r="G308" s="37"/>
      <c r="H308" s="38"/>
      <c r="I308" s="39"/>
      <c r="J308" s="40"/>
      <c r="K308" s="41" t="str">
        <f aca="false">IF(H308&lt;&gt;"", IFERROR(P308*M308, ""), "")</f>
        <v/>
      </c>
      <c r="L308" s="42" t="str">
        <f aca="false">IF(H308&lt;&gt;"", IFERROR((((N308 - 1) * H308 - (1 - H308) / (N308 - 1))/20)*100,""),"")</f>
        <v/>
      </c>
      <c r="M308" s="43" t="str">
        <f aca="false">IF(H308&lt;&gt;"", IFERROR(((N308 - 1) * H308 - (1 - H308) / (N308 - 1))/20,""),"")</f>
        <v/>
      </c>
      <c r="N308" s="44" t="str">
        <f aca="false">IF(ISBLANK(G308), "", IF(G308 &gt;= 0, (G308/100) + 1, 1/ABS(G308/100) + 1))</f>
        <v/>
      </c>
      <c r="O308" s="45" t="str">
        <f aca="false">IFERROR(SUM(I308*N308),"")</f>
        <v/>
      </c>
      <c r="P308" s="41" t="str">
        <f aca="false">IF(I308&lt;&gt;"",P307-I308+J308,"")</f>
        <v/>
      </c>
      <c r="Q308" s="42" t="str">
        <f aca="false">IF(J308="", "", IF(J308 &lt; I308, "Loss", IF(J308 = I308, "Push", "Win")))</f>
        <v/>
      </c>
      <c r="R308" s="22"/>
      <c r="S308" s="56"/>
      <c r="T308" s="57"/>
      <c r="U308" s="22"/>
    </row>
    <row r="309" customFormat="false" ht="18" hidden="false" customHeight="true" outlineLevel="0" collapsed="false">
      <c r="A309" s="22"/>
      <c r="B309" s="23"/>
      <c r="C309" s="24"/>
      <c r="D309" s="24"/>
      <c r="E309" s="24"/>
      <c r="F309" s="24"/>
      <c r="G309" s="25"/>
      <c r="H309" s="26"/>
      <c r="I309" s="27"/>
      <c r="J309" s="28"/>
      <c r="K309" s="29" t="str">
        <f aca="false">IF(H309&lt;&gt;"", IFERROR(P309*M309, ""), "")</f>
        <v/>
      </c>
      <c r="L309" s="30" t="str">
        <f aca="false">IF(H309&lt;&gt;"", IFERROR((((N309 - 1) * H309 - (1 - H309) / (N309 - 1))/20)*100,""),"")</f>
        <v/>
      </c>
      <c r="M309" s="31" t="str">
        <f aca="false">IF(H309&lt;&gt;"", IFERROR(((N309 - 1) * H309 - (1 - H309) / (N309 - 1))/20,""),"")</f>
        <v/>
      </c>
      <c r="N309" s="32" t="str">
        <f aca="false">IF(ISBLANK(G309), "", IF(G309 &gt;= 0, (G309/100) + 1, 1/ABS(G309/100) + 1))</f>
        <v/>
      </c>
      <c r="O309" s="33" t="str">
        <f aca="false">IFERROR(SUM(I309*N309),"")</f>
        <v/>
      </c>
      <c r="P309" s="29" t="str">
        <f aca="false">IF(I309&lt;&gt;"",P308-I309+J309,"")</f>
        <v/>
      </c>
      <c r="Q309" s="30" t="str">
        <f aca="false">IF(J309="", "", IF(J309 &lt; I309, "Loss", IF(J309 = I309, "Push", "Win")))</f>
        <v/>
      </c>
      <c r="R309" s="22"/>
      <c r="S309" s="56"/>
      <c r="T309" s="57"/>
      <c r="U309" s="22"/>
    </row>
    <row r="310" customFormat="false" ht="18" hidden="false" customHeight="true" outlineLevel="0" collapsed="false">
      <c r="A310" s="22"/>
      <c r="B310" s="35"/>
      <c r="C310" s="36"/>
      <c r="D310" s="36"/>
      <c r="E310" s="36"/>
      <c r="F310" s="36"/>
      <c r="G310" s="37"/>
      <c r="H310" s="38"/>
      <c r="I310" s="39"/>
      <c r="J310" s="40"/>
      <c r="K310" s="41" t="str">
        <f aca="false">IF(H310&lt;&gt;"", IFERROR(P310*M310, ""), "")</f>
        <v/>
      </c>
      <c r="L310" s="42" t="str">
        <f aca="false">IF(H310&lt;&gt;"", IFERROR((((N310 - 1) * H310 - (1 - H310) / (N310 - 1))/20)*100,""),"")</f>
        <v/>
      </c>
      <c r="M310" s="43" t="str">
        <f aca="false">IF(H310&lt;&gt;"", IFERROR(((N310 - 1) * H310 - (1 - H310) / (N310 - 1))/20,""),"")</f>
        <v/>
      </c>
      <c r="N310" s="44" t="str">
        <f aca="false">IF(ISBLANK(G310), "", IF(G310 &gt;= 0, (G310/100) + 1, 1/ABS(G310/100) + 1))</f>
        <v/>
      </c>
      <c r="O310" s="45" t="str">
        <f aca="false">IFERROR(SUM(I310*N310),"")</f>
        <v/>
      </c>
      <c r="P310" s="41" t="str">
        <f aca="false">IF(I310&lt;&gt;"",P309-I310+J310,"")</f>
        <v/>
      </c>
      <c r="Q310" s="42" t="str">
        <f aca="false">IF(J310="", "", IF(J310 &lt; I310, "Loss", IF(J310 = I310, "Push", "Win")))</f>
        <v/>
      </c>
      <c r="R310" s="22"/>
      <c r="S310" s="56"/>
      <c r="T310" s="57"/>
      <c r="U310" s="22"/>
    </row>
    <row r="311" customFormat="false" ht="18" hidden="false" customHeight="true" outlineLevel="0" collapsed="false">
      <c r="A311" s="22"/>
      <c r="B311" s="23"/>
      <c r="C311" s="24"/>
      <c r="D311" s="24"/>
      <c r="E311" s="24"/>
      <c r="F311" s="24"/>
      <c r="G311" s="25"/>
      <c r="H311" s="26"/>
      <c r="I311" s="27"/>
      <c r="J311" s="28"/>
      <c r="K311" s="29" t="str">
        <f aca="false">IF(H311&lt;&gt;"", IFERROR(P311*M311, ""), "")</f>
        <v/>
      </c>
      <c r="L311" s="30" t="str">
        <f aca="false">IF(H311&lt;&gt;"", IFERROR((((N311 - 1) * H311 - (1 - H311) / (N311 - 1))/20)*100,""),"")</f>
        <v/>
      </c>
      <c r="M311" s="31" t="str">
        <f aca="false">IF(H311&lt;&gt;"", IFERROR(((N311 - 1) * H311 - (1 - H311) / (N311 - 1))/20,""),"")</f>
        <v/>
      </c>
      <c r="N311" s="32" t="str">
        <f aca="false">IF(ISBLANK(G311), "", IF(G311 &gt;= 0, (G311/100) + 1, 1/ABS(G311/100) + 1))</f>
        <v/>
      </c>
      <c r="O311" s="33" t="str">
        <f aca="false">IFERROR(SUM(I311*N311),"")</f>
        <v/>
      </c>
      <c r="P311" s="29" t="str">
        <f aca="false">IF(I311&lt;&gt;"",P310-I311+J311,"")</f>
        <v/>
      </c>
      <c r="Q311" s="30" t="str">
        <f aca="false">IF(J311="", "", IF(J311 &lt; I311, "Loss", IF(J311 = I311, "Push", "Win")))</f>
        <v/>
      </c>
      <c r="R311" s="22"/>
      <c r="S311" s="56"/>
      <c r="T311" s="57"/>
      <c r="U311" s="22"/>
    </row>
    <row r="312" customFormat="false" ht="18" hidden="false" customHeight="true" outlineLevel="0" collapsed="false">
      <c r="A312" s="22"/>
      <c r="B312" s="35"/>
      <c r="C312" s="36"/>
      <c r="D312" s="36"/>
      <c r="E312" s="36"/>
      <c r="F312" s="36"/>
      <c r="G312" s="37"/>
      <c r="H312" s="38"/>
      <c r="I312" s="39"/>
      <c r="J312" s="40"/>
      <c r="K312" s="41" t="str">
        <f aca="false">IF(H312&lt;&gt;"", IFERROR(P312*M312, ""), "")</f>
        <v/>
      </c>
      <c r="L312" s="42" t="str">
        <f aca="false">IF(H312&lt;&gt;"", IFERROR((((N312 - 1) * H312 - (1 - H312) / (N312 - 1))/20)*100,""),"")</f>
        <v/>
      </c>
      <c r="M312" s="43" t="str">
        <f aca="false">IF(H312&lt;&gt;"", IFERROR(((N312 - 1) * H312 - (1 - H312) / (N312 - 1))/20,""),"")</f>
        <v/>
      </c>
      <c r="N312" s="44" t="str">
        <f aca="false">IF(ISBLANK(G312), "", IF(G312 &gt;= 0, (G312/100) + 1, 1/ABS(G312/100) + 1))</f>
        <v/>
      </c>
      <c r="O312" s="45" t="str">
        <f aca="false">IFERROR(SUM(I312*N312),"")</f>
        <v/>
      </c>
      <c r="P312" s="41" t="str">
        <f aca="false">IF(I312&lt;&gt;"",P311-I312+J312,"")</f>
        <v/>
      </c>
      <c r="Q312" s="42" t="str">
        <f aca="false">IF(J312="", "", IF(J312 &lt; I312, "Loss", IF(J312 = I312, "Push", "Win")))</f>
        <v/>
      </c>
      <c r="R312" s="22"/>
      <c r="S312" s="56"/>
      <c r="T312" s="57"/>
      <c r="U312" s="22"/>
    </row>
    <row r="313" customFormat="false" ht="18" hidden="false" customHeight="true" outlineLevel="0" collapsed="false">
      <c r="A313" s="22"/>
      <c r="B313" s="23"/>
      <c r="C313" s="24"/>
      <c r="D313" s="24"/>
      <c r="E313" s="24"/>
      <c r="F313" s="24"/>
      <c r="G313" s="25"/>
      <c r="H313" s="26"/>
      <c r="I313" s="27"/>
      <c r="J313" s="28"/>
      <c r="K313" s="29" t="str">
        <f aca="false">IF(H313&lt;&gt;"", IFERROR(P313*M313, ""), "")</f>
        <v/>
      </c>
      <c r="L313" s="30" t="str">
        <f aca="false">IF(H313&lt;&gt;"", IFERROR((((N313 - 1) * H313 - (1 - H313) / (N313 - 1))/20)*100,""),"")</f>
        <v/>
      </c>
      <c r="M313" s="31" t="str">
        <f aca="false">IF(H313&lt;&gt;"", IFERROR(((N313 - 1) * H313 - (1 - H313) / (N313 - 1))/20,""),"")</f>
        <v/>
      </c>
      <c r="N313" s="32" t="str">
        <f aca="false">IF(ISBLANK(G313), "", IF(G313 &gt;= 0, (G313/100) + 1, 1/ABS(G313/100) + 1))</f>
        <v/>
      </c>
      <c r="O313" s="33" t="str">
        <f aca="false">IFERROR(SUM(I313*N313),"")</f>
        <v/>
      </c>
      <c r="P313" s="29" t="str">
        <f aca="false">IF(I313&lt;&gt;"",P312-I313+J313,"")</f>
        <v/>
      </c>
      <c r="Q313" s="30" t="str">
        <f aca="false">IF(J313="", "", IF(J313 &lt; I313, "Loss", IF(J313 = I313, "Push", "Win")))</f>
        <v/>
      </c>
      <c r="R313" s="22"/>
      <c r="S313" s="56"/>
      <c r="T313" s="57"/>
      <c r="U313" s="22"/>
    </row>
    <row r="314" customFormat="false" ht="18" hidden="false" customHeight="true" outlineLevel="0" collapsed="false">
      <c r="A314" s="22"/>
      <c r="B314" s="35"/>
      <c r="C314" s="36"/>
      <c r="D314" s="36"/>
      <c r="E314" s="36"/>
      <c r="F314" s="36"/>
      <c r="G314" s="37"/>
      <c r="H314" s="38"/>
      <c r="I314" s="39"/>
      <c r="J314" s="40"/>
      <c r="K314" s="41" t="str">
        <f aca="false">IF(H314&lt;&gt;"", IFERROR(P314*M314, ""), "")</f>
        <v/>
      </c>
      <c r="L314" s="42" t="str">
        <f aca="false">IF(H314&lt;&gt;"", IFERROR((((N314 - 1) * H314 - (1 - H314) / (N314 - 1))/20)*100,""),"")</f>
        <v/>
      </c>
      <c r="M314" s="43" t="str">
        <f aca="false">IF(H314&lt;&gt;"", IFERROR(((N314 - 1) * H314 - (1 - H314) / (N314 - 1))/20,""),"")</f>
        <v/>
      </c>
      <c r="N314" s="44" t="str">
        <f aca="false">IF(ISBLANK(G314), "", IF(G314 &gt;= 0, (G314/100) + 1, 1/ABS(G314/100) + 1))</f>
        <v/>
      </c>
      <c r="O314" s="45" t="str">
        <f aca="false">IFERROR(SUM(I314*N314),"")</f>
        <v/>
      </c>
      <c r="P314" s="41" t="str">
        <f aca="false">IF(I314&lt;&gt;"",P313-I314+J314,"")</f>
        <v/>
      </c>
      <c r="Q314" s="42" t="str">
        <f aca="false">IF(J314="", "", IF(J314 &lt; I314, "Loss", IF(J314 = I314, "Push", "Win")))</f>
        <v/>
      </c>
      <c r="R314" s="22"/>
      <c r="S314" s="56"/>
      <c r="T314" s="57"/>
      <c r="U314" s="22"/>
    </row>
    <row r="315" customFormat="false" ht="18" hidden="false" customHeight="true" outlineLevel="0" collapsed="false">
      <c r="A315" s="22"/>
      <c r="B315" s="23"/>
      <c r="C315" s="24"/>
      <c r="D315" s="24"/>
      <c r="E315" s="24"/>
      <c r="F315" s="24"/>
      <c r="G315" s="25"/>
      <c r="H315" s="26"/>
      <c r="I315" s="27"/>
      <c r="J315" s="28"/>
      <c r="K315" s="29" t="str">
        <f aca="false">IF(H315&lt;&gt;"", IFERROR(P315*M315, ""), "")</f>
        <v/>
      </c>
      <c r="L315" s="30" t="str">
        <f aca="false">IF(H315&lt;&gt;"", IFERROR((((N315 - 1) * H315 - (1 - H315) / (N315 - 1))/20)*100,""),"")</f>
        <v/>
      </c>
      <c r="M315" s="31" t="str">
        <f aca="false">IF(H315&lt;&gt;"", IFERROR(((N315 - 1) * H315 - (1 - H315) / (N315 - 1))/20,""),"")</f>
        <v/>
      </c>
      <c r="N315" s="32" t="str">
        <f aca="false">IF(ISBLANK(G315), "", IF(G315 &gt;= 0, (G315/100) + 1, 1/ABS(G315/100) + 1))</f>
        <v/>
      </c>
      <c r="O315" s="33" t="str">
        <f aca="false">IFERROR(SUM(I315*N315),"")</f>
        <v/>
      </c>
      <c r="P315" s="29" t="str">
        <f aca="false">IF(I315&lt;&gt;"",P314-I315+J315,"")</f>
        <v/>
      </c>
      <c r="Q315" s="30" t="str">
        <f aca="false">IF(J315="", "", IF(J315 &lt; I315, "Loss", IF(J315 = I315, "Push", "Win")))</f>
        <v/>
      </c>
      <c r="R315" s="22"/>
      <c r="S315" s="56"/>
      <c r="T315" s="57"/>
      <c r="U315" s="22"/>
    </row>
    <row r="316" customFormat="false" ht="18" hidden="false" customHeight="true" outlineLevel="0" collapsed="false">
      <c r="A316" s="22"/>
      <c r="B316" s="35"/>
      <c r="C316" s="36"/>
      <c r="D316" s="36"/>
      <c r="E316" s="36"/>
      <c r="F316" s="36"/>
      <c r="G316" s="37"/>
      <c r="H316" s="38"/>
      <c r="I316" s="39"/>
      <c r="J316" s="40"/>
      <c r="K316" s="41" t="str">
        <f aca="false">IF(H316&lt;&gt;"", IFERROR(P316*M316, ""), "")</f>
        <v/>
      </c>
      <c r="L316" s="42" t="str">
        <f aca="false">IF(H316&lt;&gt;"", IFERROR((((N316 - 1) * H316 - (1 - H316) / (N316 - 1))/20)*100,""),"")</f>
        <v/>
      </c>
      <c r="M316" s="43" t="str">
        <f aca="false">IF(H316&lt;&gt;"", IFERROR(((N316 - 1) * H316 - (1 - H316) / (N316 - 1))/20,""),"")</f>
        <v/>
      </c>
      <c r="N316" s="44" t="str">
        <f aca="false">IF(ISBLANK(G316), "", IF(G316 &gt;= 0, (G316/100) + 1, 1/ABS(G316/100) + 1))</f>
        <v/>
      </c>
      <c r="O316" s="45" t="str">
        <f aca="false">IFERROR(SUM(I316*N316),"")</f>
        <v/>
      </c>
      <c r="P316" s="41" t="str">
        <f aca="false">IF(I316&lt;&gt;"",P315-I316+J316,"")</f>
        <v/>
      </c>
      <c r="Q316" s="42" t="str">
        <f aca="false">IF(J316="", "", IF(J316 &lt; I316, "Loss", IF(J316 = I316, "Push", "Win")))</f>
        <v/>
      </c>
      <c r="R316" s="22"/>
      <c r="S316" s="56"/>
      <c r="T316" s="57"/>
      <c r="U316" s="22"/>
    </row>
    <row r="317" customFormat="false" ht="18" hidden="false" customHeight="true" outlineLevel="0" collapsed="false">
      <c r="A317" s="22"/>
      <c r="B317" s="23"/>
      <c r="C317" s="24"/>
      <c r="D317" s="24"/>
      <c r="E317" s="24"/>
      <c r="F317" s="24"/>
      <c r="G317" s="25"/>
      <c r="H317" s="26"/>
      <c r="I317" s="27"/>
      <c r="J317" s="28"/>
      <c r="K317" s="29" t="str">
        <f aca="false">IF(H317&lt;&gt;"", IFERROR(P317*M317, ""), "")</f>
        <v/>
      </c>
      <c r="L317" s="30" t="str">
        <f aca="false">IF(H317&lt;&gt;"", IFERROR((((N317 - 1) * H317 - (1 - H317) / (N317 - 1))/20)*100,""),"")</f>
        <v/>
      </c>
      <c r="M317" s="31" t="str">
        <f aca="false">IF(H317&lt;&gt;"", IFERROR(((N317 - 1) * H317 - (1 - H317) / (N317 - 1))/20,""),"")</f>
        <v/>
      </c>
      <c r="N317" s="32" t="str">
        <f aca="false">IF(ISBLANK(G317), "", IF(G317 &gt;= 0, (G317/100) + 1, 1/ABS(G317/100) + 1))</f>
        <v/>
      </c>
      <c r="O317" s="33" t="str">
        <f aca="false">IFERROR(SUM(I317*N317),"")</f>
        <v/>
      </c>
      <c r="P317" s="29" t="str">
        <f aca="false">IF(I317&lt;&gt;"",P316-I317+J317,"")</f>
        <v/>
      </c>
      <c r="Q317" s="30" t="str">
        <f aca="false">IF(J317="", "", IF(J317 &lt; I317, "Loss", IF(J317 = I317, "Push", "Win")))</f>
        <v/>
      </c>
      <c r="R317" s="22"/>
      <c r="S317" s="56"/>
      <c r="T317" s="57"/>
      <c r="U317" s="22"/>
    </row>
    <row r="318" customFormat="false" ht="18" hidden="false" customHeight="true" outlineLevel="0" collapsed="false">
      <c r="A318" s="22"/>
      <c r="B318" s="35"/>
      <c r="C318" s="36"/>
      <c r="D318" s="36"/>
      <c r="E318" s="36"/>
      <c r="F318" s="36"/>
      <c r="G318" s="37"/>
      <c r="H318" s="38"/>
      <c r="I318" s="39"/>
      <c r="J318" s="40"/>
      <c r="K318" s="41" t="str">
        <f aca="false">IF(H318&lt;&gt;"", IFERROR(P318*M318, ""), "")</f>
        <v/>
      </c>
      <c r="L318" s="42" t="str">
        <f aca="false">IF(H318&lt;&gt;"", IFERROR((((N318 - 1) * H318 - (1 - H318) / (N318 - 1))/20)*100,""),"")</f>
        <v/>
      </c>
      <c r="M318" s="43" t="str">
        <f aca="false">IF(H318&lt;&gt;"", IFERROR(((N318 - 1) * H318 - (1 - H318) / (N318 - 1))/20,""),"")</f>
        <v/>
      </c>
      <c r="N318" s="44" t="str">
        <f aca="false">IF(ISBLANK(G318), "", IF(G318 &gt;= 0, (G318/100) + 1, 1/ABS(G318/100) + 1))</f>
        <v/>
      </c>
      <c r="O318" s="45" t="str">
        <f aca="false">IFERROR(SUM(I318*N318),"")</f>
        <v/>
      </c>
      <c r="P318" s="41" t="str">
        <f aca="false">IF(I318&lt;&gt;"",P317-I318+J318,"")</f>
        <v/>
      </c>
      <c r="Q318" s="42" t="str">
        <f aca="false">IF(J318="", "", IF(J318 &lt; I318, "Loss", IF(J318 = I318, "Push", "Win")))</f>
        <v/>
      </c>
      <c r="R318" s="22"/>
      <c r="S318" s="56"/>
      <c r="T318" s="57"/>
      <c r="U318" s="22"/>
    </row>
    <row r="319" customFormat="false" ht="18" hidden="false" customHeight="true" outlineLevel="0" collapsed="false">
      <c r="A319" s="22"/>
      <c r="B319" s="23"/>
      <c r="C319" s="24"/>
      <c r="D319" s="24"/>
      <c r="E319" s="24"/>
      <c r="F319" s="24"/>
      <c r="G319" s="25"/>
      <c r="H319" s="26"/>
      <c r="I319" s="27"/>
      <c r="J319" s="28"/>
      <c r="K319" s="29" t="str">
        <f aca="false">IF(H319&lt;&gt;"", IFERROR(P319*M319, ""), "")</f>
        <v/>
      </c>
      <c r="L319" s="30" t="str">
        <f aca="false">IF(H319&lt;&gt;"", IFERROR((((N319 - 1) * H319 - (1 - H319) / (N319 - 1))/20)*100,""),"")</f>
        <v/>
      </c>
      <c r="M319" s="31" t="str">
        <f aca="false">IF(H319&lt;&gt;"", IFERROR(((N319 - 1) * H319 - (1 - H319) / (N319 - 1))/20,""),"")</f>
        <v/>
      </c>
      <c r="N319" s="32" t="str">
        <f aca="false">IF(ISBLANK(G319), "", IF(G319 &gt;= 0, (G319/100) + 1, 1/ABS(G319/100) + 1))</f>
        <v/>
      </c>
      <c r="O319" s="33" t="str">
        <f aca="false">IFERROR(SUM(I319*N319),"")</f>
        <v/>
      </c>
      <c r="P319" s="29" t="str">
        <f aca="false">IF(I319&lt;&gt;"",P318-I319+J319,"")</f>
        <v/>
      </c>
      <c r="Q319" s="30" t="str">
        <f aca="false">IF(J319="", "", IF(J319 &lt; I319, "Loss", IF(J319 = I319, "Push", "Win")))</f>
        <v/>
      </c>
      <c r="R319" s="22"/>
      <c r="S319" s="56"/>
      <c r="T319" s="57"/>
      <c r="U319" s="22"/>
    </row>
    <row r="320" customFormat="false" ht="18" hidden="false" customHeight="true" outlineLevel="0" collapsed="false">
      <c r="A320" s="22"/>
      <c r="B320" s="35"/>
      <c r="C320" s="36"/>
      <c r="D320" s="36"/>
      <c r="E320" s="36"/>
      <c r="F320" s="36"/>
      <c r="G320" s="37"/>
      <c r="H320" s="38"/>
      <c r="I320" s="39"/>
      <c r="J320" s="40"/>
      <c r="K320" s="41" t="str">
        <f aca="false">IF(H320&lt;&gt;"", IFERROR(P320*M320, ""), "")</f>
        <v/>
      </c>
      <c r="L320" s="42" t="str">
        <f aca="false">IF(H320&lt;&gt;"", IFERROR((((N320 - 1) * H320 - (1 - H320) / (N320 - 1))/20)*100,""),"")</f>
        <v/>
      </c>
      <c r="M320" s="43" t="str">
        <f aca="false">IF(H320&lt;&gt;"", IFERROR(((N320 - 1) * H320 - (1 - H320) / (N320 - 1))/20,""),"")</f>
        <v/>
      </c>
      <c r="N320" s="44" t="str">
        <f aca="false">IF(ISBLANK(G320), "", IF(G320 &gt;= 0, (G320/100) + 1, 1/ABS(G320/100) + 1))</f>
        <v/>
      </c>
      <c r="O320" s="45" t="str">
        <f aca="false">IFERROR(SUM(I320*N320),"")</f>
        <v/>
      </c>
      <c r="P320" s="41" t="str">
        <f aca="false">IF(I320&lt;&gt;"",P319-I320+J320,"")</f>
        <v/>
      </c>
      <c r="Q320" s="42" t="str">
        <f aca="false">IF(J320="", "", IF(J320 &lt; I320, "Loss", IF(J320 = I320, "Push", "Win")))</f>
        <v/>
      </c>
      <c r="R320" s="22"/>
      <c r="S320" s="56"/>
      <c r="T320" s="57"/>
      <c r="U320" s="22"/>
    </row>
    <row r="321" customFormat="false" ht="18" hidden="false" customHeight="true" outlineLevel="0" collapsed="false">
      <c r="A321" s="22"/>
      <c r="B321" s="23"/>
      <c r="C321" s="24"/>
      <c r="D321" s="24"/>
      <c r="E321" s="24"/>
      <c r="F321" s="24"/>
      <c r="G321" s="25"/>
      <c r="H321" s="26"/>
      <c r="I321" s="27"/>
      <c r="J321" s="28"/>
      <c r="K321" s="29" t="str">
        <f aca="false">IF(H321&lt;&gt;"", IFERROR(P321*M321, ""), "")</f>
        <v/>
      </c>
      <c r="L321" s="30" t="str">
        <f aca="false">IF(H321&lt;&gt;"", IFERROR((((N321 - 1) * H321 - (1 - H321) / (N321 - 1))/20)*100,""),"")</f>
        <v/>
      </c>
      <c r="M321" s="31" t="str">
        <f aca="false">IF(H321&lt;&gt;"", IFERROR(((N321 - 1) * H321 - (1 - H321) / (N321 - 1))/20,""),"")</f>
        <v/>
      </c>
      <c r="N321" s="32" t="str">
        <f aca="false">IF(ISBLANK(G321), "", IF(G321 &gt;= 0, (G321/100) + 1, 1/ABS(G321/100) + 1))</f>
        <v/>
      </c>
      <c r="O321" s="33" t="str">
        <f aca="false">IFERROR(SUM(I321*N321),"")</f>
        <v/>
      </c>
      <c r="P321" s="29" t="str">
        <f aca="false">IF(I321&lt;&gt;"",P320-I321+J321,"")</f>
        <v/>
      </c>
      <c r="Q321" s="30" t="str">
        <f aca="false">IF(J321="", "", IF(J321 &lt; I321, "Loss", IF(J321 = I321, "Push", "Win")))</f>
        <v/>
      </c>
      <c r="R321" s="22"/>
      <c r="S321" s="56"/>
      <c r="T321" s="57"/>
      <c r="U321" s="22"/>
    </row>
    <row r="322" customFormat="false" ht="18" hidden="false" customHeight="true" outlineLevel="0" collapsed="false">
      <c r="A322" s="22"/>
      <c r="B322" s="35"/>
      <c r="C322" s="36"/>
      <c r="D322" s="36"/>
      <c r="E322" s="36"/>
      <c r="F322" s="36"/>
      <c r="G322" s="37"/>
      <c r="H322" s="38"/>
      <c r="I322" s="39"/>
      <c r="J322" s="40"/>
      <c r="K322" s="41" t="str">
        <f aca="false">IF(H322&lt;&gt;"", IFERROR(P322*M322, ""), "")</f>
        <v/>
      </c>
      <c r="L322" s="42" t="str">
        <f aca="false">IF(H322&lt;&gt;"", IFERROR((((N322 - 1) * H322 - (1 - H322) / (N322 - 1))/20)*100,""),"")</f>
        <v/>
      </c>
      <c r="M322" s="43" t="str">
        <f aca="false">IF(H322&lt;&gt;"", IFERROR(((N322 - 1) * H322 - (1 - H322) / (N322 - 1))/20,""),"")</f>
        <v/>
      </c>
      <c r="N322" s="44" t="str">
        <f aca="false">IF(ISBLANK(G322), "", IF(G322 &gt;= 0, (G322/100) + 1, 1/ABS(G322/100) + 1))</f>
        <v/>
      </c>
      <c r="O322" s="45" t="str">
        <f aca="false">IFERROR(SUM(I322*N322),"")</f>
        <v/>
      </c>
      <c r="P322" s="41" t="str">
        <f aca="false">IF(I322&lt;&gt;"",P321-I322+J322,"")</f>
        <v/>
      </c>
      <c r="Q322" s="42" t="str">
        <f aca="false">IF(J322="", "", IF(J322 &lt; I322, "Loss", IF(J322 = I322, "Push", "Win")))</f>
        <v/>
      </c>
      <c r="R322" s="22"/>
      <c r="S322" s="56"/>
      <c r="T322" s="57"/>
      <c r="U322" s="22"/>
    </row>
    <row r="323" customFormat="false" ht="18" hidden="false" customHeight="true" outlineLevel="0" collapsed="false">
      <c r="A323" s="22"/>
      <c r="B323" s="23"/>
      <c r="C323" s="24"/>
      <c r="D323" s="24"/>
      <c r="E323" s="24"/>
      <c r="F323" s="24"/>
      <c r="G323" s="25"/>
      <c r="H323" s="26"/>
      <c r="I323" s="27"/>
      <c r="J323" s="28"/>
      <c r="K323" s="29" t="str">
        <f aca="false">IF(H323&lt;&gt;"", IFERROR(P323*M323, ""), "")</f>
        <v/>
      </c>
      <c r="L323" s="30" t="str">
        <f aca="false">IF(H323&lt;&gt;"", IFERROR((((N323 - 1) * H323 - (1 - H323) / (N323 - 1))/20)*100,""),"")</f>
        <v/>
      </c>
      <c r="M323" s="31" t="str">
        <f aca="false">IF(H323&lt;&gt;"", IFERROR(((N323 - 1) * H323 - (1 - H323) / (N323 - 1))/20,""),"")</f>
        <v/>
      </c>
      <c r="N323" s="32" t="str">
        <f aca="false">IF(ISBLANK(G323), "", IF(G323 &gt;= 0, (G323/100) + 1, 1/ABS(G323/100) + 1))</f>
        <v/>
      </c>
      <c r="O323" s="33" t="str">
        <f aca="false">IFERROR(SUM(I323*N323),"")</f>
        <v/>
      </c>
      <c r="P323" s="29" t="str">
        <f aca="false">IF(I323&lt;&gt;"",P322-I323+J323,"")</f>
        <v/>
      </c>
      <c r="Q323" s="30" t="str">
        <f aca="false">IF(J323="", "", IF(J323 &lt; I323, "Loss", IF(J323 = I323, "Push", "Win")))</f>
        <v/>
      </c>
      <c r="R323" s="22"/>
      <c r="S323" s="56"/>
      <c r="T323" s="57"/>
      <c r="U323" s="22"/>
    </row>
    <row r="324" customFormat="false" ht="18" hidden="false" customHeight="true" outlineLevel="0" collapsed="false">
      <c r="A324" s="22"/>
      <c r="B324" s="35"/>
      <c r="C324" s="36"/>
      <c r="D324" s="36"/>
      <c r="E324" s="36"/>
      <c r="F324" s="36"/>
      <c r="G324" s="37"/>
      <c r="H324" s="38"/>
      <c r="I324" s="39"/>
      <c r="J324" s="40"/>
      <c r="K324" s="41" t="str">
        <f aca="false">IF(H324&lt;&gt;"", IFERROR(P324*M324, ""), "")</f>
        <v/>
      </c>
      <c r="L324" s="42" t="str">
        <f aca="false">IF(H324&lt;&gt;"", IFERROR((((N324 - 1) * H324 - (1 - H324) / (N324 - 1))/20)*100,""),"")</f>
        <v/>
      </c>
      <c r="M324" s="43" t="str">
        <f aca="false">IF(H324&lt;&gt;"", IFERROR(((N324 - 1) * H324 - (1 - H324) / (N324 - 1))/20,""),"")</f>
        <v/>
      </c>
      <c r="N324" s="44" t="str">
        <f aca="false">IF(ISBLANK(G324), "", IF(G324 &gt;= 0, (G324/100) + 1, 1/ABS(G324/100) + 1))</f>
        <v/>
      </c>
      <c r="O324" s="45" t="str">
        <f aca="false">IFERROR(SUM(I324*N324),"")</f>
        <v/>
      </c>
      <c r="P324" s="41" t="str">
        <f aca="false">IF(I324&lt;&gt;"",P323-I324+J324,"")</f>
        <v/>
      </c>
      <c r="Q324" s="42" t="str">
        <f aca="false">IF(J324="", "", IF(J324 &lt; I324, "Loss", IF(J324 = I324, "Push", "Win")))</f>
        <v/>
      </c>
      <c r="R324" s="22"/>
      <c r="S324" s="56"/>
      <c r="T324" s="57"/>
      <c r="U324" s="22"/>
    </row>
    <row r="325" customFormat="false" ht="18" hidden="false" customHeight="true" outlineLevel="0" collapsed="false">
      <c r="A325" s="22"/>
      <c r="B325" s="23"/>
      <c r="C325" s="24"/>
      <c r="D325" s="24"/>
      <c r="E325" s="24"/>
      <c r="F325" s="24"/>
      <c r="G325" s="25"/>
      <c r="H325" s="26"/>
      <c r="I325" s="27"/>
      <c r="J325" s="28"/>
      <c r="K325" s="29" t="str">
        <f aca="false">IF(H325&lt;&gt;"", IFERROR(P325*M325, ""), "")</f>
        <v/>
      </c>
      <c r="L325" s="30" t="str">
        <f aca="false">IF(H325&lt;&gt;"", IFERROR((((N325 - 1) * H325 - (1 - H325) / (N325 - 1))/20)*100,""),"")</f>
        <v/>
      </c>
      <c r="M325" s="31" t="str">
        <f aca="false">IF(H325&lt;&gt;"", IFERROR(((N325 - 1) * H325 - (1 - H325) / (N325 - 1))/20,""),"")</f>
        <v/>
      </c>
      <c r="N325" s="32" t="str">
        <f aca="false">IF(ISBLANK(G325), "", IF(G325 &gt;= 0, (G325/100) + 1, 1/ABS(G325/100) + 1))</f>
        <v/>
      </c>
      <c r="O325" s="33" t="str">
        <f aca="false">IFERROR(SUM(I325*N325),"")</f>
        <v/>
      </c>
      <c r="P325" s="29" t="str">
        <f aca="false">IF(I325&lt;&gt;"",P324-I325+J325,"")</f>
        <v/>
      </c>
      <c r="Q325" s="30" t="str">
        <f aca="false">IF(J325="", "", IF(J325 &lt; I325, "Loss", IF(J325 = I325, "Push", "Win")))</f>
        <v/>
      </c>
      <c r="R325" s="22"/>
      <c r="S325" s="56"/>
      <c r="T325" s="57"/>
      <c r="U325" s="22"/>
    </row>
    <row r="326" customFormat="false" ht="18" hidden="false" customHeight="true" outlineLevel="0" collapsed="false">
      <c r="A326" s="22"/>
      <c r="B326" s="35"/>
      <c r="C326" s="36"/>
      <c r="D326" s="36"/>
      <c r="E326" s="36"/>
      <c r="F326" s="36"/>
      <c r="G326" s="37"/>
      <c r="H326" s="38"/>
      <c r="I326" s="39"/>
      <c r="J326" s="40"/>
      <c r="K326" s="41" t="str">
        <f aca="false">IF(H326&lt;&gt;"", IFERROR(P326*M326, ""), "")</f>
        <v/>
      </c>
      <c r="L326" s="42" t="str">
        <f aca="false">IF(H326&lt;&gt;"", IFERROR((((N326 - 1) * H326 - (1 - H326) / (N326 - 1))/20)*100,""),"")</f>
        <v/>
      </c>
      <c r="M326" s="43" t="str">
        <f aca="false">IF(H326&lt;&gt;"", IFERROR(((N326 - 1) * H326 - (1 - H326) / (N326 - 1))/20,""),"")</f>
        <v/>
      </c>
      <c r="N326" s="44" t="str">
        <f aca="false">IF(ISBLANK(G326), "", IF(G326 &gt;= 0, (G326/100) + 1, 1/ABS(G326/100) + 1))</f>
        <v/>
      </c>
      <c r="O326" s="45" t="str">
        <f aca="false">IFERROR(SUM(I326*N326),"")</f>
        <v/>
      </c>
      <c r="P326" s="41" t="str">
        <f aca="false">IF(I326&lt;&gt;"",P325-I326+J326,"")</f>
        <v/>
      </c>
      <c r="Q326" s="42" t="str">
        <f aca="false">IF(J326="", "", IF(J326 &lt; I326, "Loss", IF(J326 = I326, "Push", "Win")))</f>
        <v/>
      </c>
      <c r="R326" s="22"/>
      <c r="S326" s="56"/>
      <c r="T326" s="57"/>
      <c r="U326" s="22"/>
    </row>
    <row r="327" customFormat="false" ht="18" hidden="false" customHeight="true" outlineLevel="0" collapsed="false">
      <c r="A327" s="22"/>
      <c r="B327" s="23"/>
      <c r="C327" s="24"/>
      <c r="D327" s="24"/>
      <c r="E327" s="24"/>
      <c r="F327" s="24"/>
      <c r="G327" s="25"/>
      <c r="H327" s="26"/>
      <c r="I327" s="27"/>
      <c r="J327" s="28"/>
      <c r="K327" s="29" t="str">
        <f aca="false">IF(H327&lt;&gt;"", IFERROR(P327*M327, ""), "")</f>
        <v/>
      </c>
      <c r="L327" s="30" t="str">
        <f aca="false">IF(H327&lt;&gt;"", IFERROR((((N327 - 1) * H327 - (1 - H327) / (N327 - 1))/20)*100,""),"")</f>
        <v/>
      </c>
      <c r="M327" s="31" t="str">
        <f aca="false">IF(H327&lt;&gt;"", IFERROR(((N327 - 1) * H327 - (1 - H327) / (N327 - 1))/20,""),"")</f>
        <v/>
      </c>
      <c r="N327" s="32" t="str">
        <f aca="false">IF(ISBLANK(G327), "", IF(G327 &gt;= 0, (G327/100) + 1, 1/ABS(G327/100) + 1))</f>
        <v/>
      </c>
      <c r="O327" s="33" t="str">
        <f aca="false">IFERROR(SUM(I327*N327),"")</f>
        <v/>
      </c>
      <c r="P327" s="29" t="str">
        <f aca="false">IF(I327&lt;&gt;"",P326-I327+J327,"")</f>
        <v/>
      </c>
      <c r="Q327" s="30" t="str">
        <f aca="false">IF(J327="", "", IF(J327 &lt; I327, "Loss", IF(J327 = I327, "Push", "Win")))</f>
        <v/>
      </c>
      <c r="R327" s="22"/>
      <c r="S327" s="56"/>
      <c r="T327" s="57"/>
      <c r="U327" s="22"/>
    </row>
    <row r="328" customFormat="false" ht="18" hidden="false" customHeight="true" outlineLevel="0" collapsed="false">
      <c r="A328" s="22"/>
      <c r="B328" s="35"/>
      <c r="C328" s="36"/>
      <c r="D328" s="36"/>
      <c r="E328" s="36"/>
      <c r="F328" s="36"/>
      <c r="G328" s="37"/>
      <c r="H328" s="38"/>
      <c r="I328" s="39"/>
      <c r="J328" s="40"/>
      <c r="K328" s="41" t="str">
        <f aca="false">IF(H328&lt;&gt;"", IFERROR(P328*M328, ""), "")</f>
        <v/>
      </c>
      <c r="L328" s="42" t="str">
        <f aca="false">IF(H328&lt;&gt;"", IFERROR((((N328 - 1) * H328 - (1 - H328) / (N328 - 1))/20)*100,""),"")</f>
        <v/>
      </c>
      <c r="M328" s="43" t="str">
        <f aca="false">IF(H328&lt;&gt;"", IFERROR(((N328 - 1) * H328 - (1 - H328) / (N328 - 1))/20,""),"")</f>
        <v/>
      </c>
      <c r="N328" s="44" t="str">
        <f aca="false">IF(ISBLANK(G328), "", IF(G328 &gt;= 0, (G328/100) + 1, 1/ABS(G328/100) + 1))</f>
        <v/>
      </c>
      <c r="O328" s="45" t="str">
        <f aca="false">IFERROR(SUM(I328*N328),"")</f>
        <v/>
      </c>
      <c r="P328" s="41" t="str">
        <f aca="false">IF(I328&lt;&gt;"",P327-I328+J328,"")</f>
        <v/>
      </c>
      <c r="Q328" s="42" t="str">
        <f aca="false">IF(J328="", "", IF(J328 &lt; I328, "Loss", IF(J328 = I328, "Push", "Win")))</f>
        <v/>
      </c>
      <c r="R328" s="22"/>
      <c r="S328" s="56"/>
      <c r="T328" s="57"/>
      <c r="U328" s="22"/>
    </row>
    <row r="329" customFormat="false" ht="18" hidden="false" customHeight="true" outlineLevel="0" collapsed="false">
      <c r="A329" s="22"/>
      <c r="B329" s="23"/>
      <c r="C329" s="24"/>
      <c r="D329" s="24"/>
      <c r="E329" s="24"/>
      <c r="F329" s="24"/>
      <c r="G329" s="25"/>
      <c r="H329" s="26"/>
      <c r="I329" s="27"/>
      <c r="J329" s="28"/>
      <c r="K329" s="29" t="str">
        <f aca="false">IF(H329&lt;&gt;"", IFERROR(P329*M329, ""), "")</f>
        <v/>
      </c>
      <c r="L329" s="30" t="str">
        <f aca="false">IF(H329&lt;&gt;"", IFERROR((((N329 - 1) * H329 - (1 - H329) / (N329 - 1))/20)*100,""),"")</f>
        <v/>
      </c>
      <c r="M329" s="31" t="str">
        <f aca="false">IF(H329&lt;&gt;"", IFERROR(((N329 - 1) * H329 - (1 - H329) / (N329 - 1))/20,""),"")</f>
        <v/>
      </c>
      <c r="N329" s="32" t="str">
        <f aca="false">IF(ISBLANK(G329), "", IF(G329 &gt;= 0, (G329/100) + 1, 1/ABS(G329/100) + 1))</f>
        <v/>
      </c>
      <c r="O329" s="33" t="str">
        <f aca="false">IFERROR(SUM(I329*N329),"")</f>
        <v/>
      </c>
      <c r="P329" s="29" t="str">
        <f aca="false">IF(I329&lt;&gt;"",P328-I329+J329,"")</f>
        <v/>
      </c>
      <c r="Q329" s="30" t="str">
        <f aca="false">IF(J329="", "", IF(J329 &lt; I329, "Loss", IF(J329 = I329, "Push", "Win")))</f>
        <v/>
      </c>
      <c r="R329" s="22"/>
      <c r="S329" s="56"/>
      <c r="T329" s="57"/>
      <c r="U329" s="22"/>
    </row>
    <row r="330" customFormat="false" ht="18" hidden="false" customHeight="true" outlineLevel="0" collapsed="false">
      <c r="A330" s="22"/>
      <c r="B330" s="35"/>
      <c r="C330" s="36"/>
      <c r="D330" s="36"/>
      <c r="E330" s="36"/>
      <c r="F330" s="36"/>
      <c r="G330" s="37"/>
      <c r="H330" s="38"/>
      <c r="I330" s="39"/>
      <c r="J330" s="40"/>
      <c r="K330" s="41" t="str">
        <f aca="false">IF(H330&lt;&gt;"", IFERROR(P330*M330, ""), "")</f>
        <v/>
      </c>
      <c r="L330" s="42" t="str">
        <f aca="false">IF(H330&lt;&gt;"", IFERROR((((N330 - 1) * H330 - (1 - H330) / (N330 - 1))/20)*100,""),"")</f>
        <v/>
      </c>
      <c r="M330" s="43" t="str">
        <f aca="false">IF(H330&lt;&gt;"", IFERROR(((N330 - 1) * H330 - (1 - H330) / (N330 - 1))/20,""),"")</f>
        <v/>
      </c>
      <c r="N330" s="44" t="str">
        <f aca="false">IF(ISBLANK(G330), "", IF(G330 &gt;= 0, (G330/100) + 1, 1/ABS(G330/100) + 1))</f>
        <v/>
      </c>
      <c r="O330" s="45" t="str">
        <f aca="false">IFERROR(SUM(I330*N330),"")</f>
        <v/>
      </c>
      <c r="P330" s="41" t="str">
        <f aca="false">IF(I330&lt;&gt;"",P329-I330+J330,"")</f>
        <v/>
      </c>
      <c r="Q330" s="42" t="str">
        <f aca="false">IF(J330="", "", IF(J330 &lt; I330, "Loss", IF(J330 = I330, "Push", "Win")))</f>
        <v/>
      </c>
      <c r="R330" s="22"/>
      <c r="S330" s="56"/>
      <c r="T330" s="57"/>
      <c r="U330" s="22"/>
    </row>
    <row r="331" customFormat="false" ht="18" hidden="false" customHeight="true" outlineLevel="0" collapsed="false">
      <c r="A331" s="22"/>
      <c r="B331" s="23"/>
      <c r="C331" s="24"/>
      <c r="D331" s="24"/>
      <c r="E331" s="24"/>
      <c r="F331" s="24"/>
      <c r="G331" s="25"/>
      <c r="H331" s="26"/>
      <c r="I331" s="27"/>
      <c r="J331" s="28"/>
      <c r="K331" s="29" t="str">
        <f aca="false">IF(H331&lt;&gt;"", IFERROR(P331*M331, ""), "")</f>
        <v/>
      </c>
      <c r="L331" s="30" t="str">
        <f aca="false">IF(H331&lt;&gt;"", IFERROR((((N331 - 1) * H331 - (1 - H331) / (N331 - 1))/20)*100,""),"")</f>
        <v/>
      </c>
      <c r="M331" s="31" t="str">
        <f aca="false">IF(H331&lt;&gt;"", IFERROR(((N331 - 1) * H331 - (1 - H331) / (N331 - 1))/20,""),"")</f>
        <v/>
      </c>
      <c r="N331" s="32" t="str">
        <f aca="false">IF(ISBLANK(G331), "", IF(G331 &gt;= 0, (G331/100) + 1, 1/ABS(G331/100) + 1))</f>
        <v/>
      </c>
      <c r="O331" s="33" t="str">
        <f aca="false">IFERROR(SUM(I331*N331),"")</f>
        <v/>
      </c>
      <c r="P331" s="29" t="str">
        <f aca="false">IF(I331&lt;&gt;"",P330-I331+J331,"")</f>
        <v/>
      </c>
      <c r="Q331" s="30" t="str">
        <f aca="false">IF(J331="", "", IF(J331 &lt; I331, "Loss", IF(J331 = I331, "Push", "Win")))</f>
        <v/>
      </c>
      <c r="R331" s="22"/>
      <c r="S331" s="56"/>
      <c r="T331" s="57"/>
      <c r="U331" s="22"/>
    </row>
    <row r="332" customFormat="false" ht="18" hidden="false" customHeight="true" outlineLevel="0" collapsed="false">
      <c r="A332" s="22"/>
      <c r="B332" s="35"/>
      <c r="C332" s="36"/>
      <c r="D332" s="36"/>
      <c r="E332" s="36"/>
      <c r="F332" s="36"/>
      <c r="G332" s="37"/>
      <c r="H332" s="38"/>
      <c r="I332" s="39"/>
      <c r="J332" s="40"/>
      <c r="K332" s="41" t="str">
        <f aca="false">IF(H332&lt;&gt;"", IFERROR(P332*M332, ""), "")</f>
        <v/>
      </c>
      <c r="L332" s="42" t="str">
        <f aca="false">IF(H332&lt;&gt;"", IFERROR((((N332 - 1) * H332 - (1 - H332) / (N332 - 1))/20)*100,""),"")</f>
        <v/>
      </c>
      <c r="M332" s="43" t="str">
        <f aca="false">IF(H332&lt;&gt;"", IFERROR(((N332 - 1) * H332 - (1 - H332) / (N332 - 1))/20,""),"")</f>
        <v/>
      </c>
      <c r="N332" s="44" t="str">
        <f aca="false">IF(ISBLANK(G332), "", IF(G332 &gt;= 0, (G332/100) + 1, 1/ABS(G332/100) + 1))</f>
        <v/>
      </c>
      <c r="O332" s="45" t="str">
        <f aca="false">IFERROR(SUM(I332*N332),"")</f>
        <v/>
      </c>
      <c r="P332" s="41" t="str">
        <f aca="false">IF(I332&lt;&gt;"",P331-I332+J332,"")</f>
        <v/>
      </c>
      <c r="Q332" s="42" t="str">
        <f aca="false">IF(J332="", "", IF(J332 &lt; I332, "Loss", IF(J332 = I332, "Push", "Win")))</f>
        <v/>
      </c>
      <c r="R332" s="22"/>
      <c r="S332" s="56"/>
      <c r="T332" s="57"/>
      <c r="U332" s="22"/>
    </row>
    <row r="333" customFormat="false" ht="18" hidden="false" customHeight="true" outlineLevel="0" collapsed="false">
      <c r="A333" s="22"/>
      <c r="B333" s="23"/>
      <c r="C333" s="24"/>
      <c r="D333" s="24"/>
      <c r="E333" s="24"/>
      <c r="F333" s="24"/>
      <c r="G333" s="25"/>
      <c r="H333" s="26"/>
      <c r="I333" s="27"/>
      <c r="J333" s="28"/>
      <c r="K333" s="29" t="str">
        <f aca="false">IF(H333&lt;&gt;"", IFERROR(P333*M333, ""), "")</f>
        <v/>
      </c>
      <c r="L333" s="30" t="str">
        <f aca="false">IF(H333&lt;&gt;"", IFERROR((((N333 - 1) * H333 - (1 - H333) / (N333 - 1))/20)*100,""),"")</f>
        <v/>
      </c>
      <c r="M333" s="31" t="str">
        <f aca="false">IF(H333&lt;&gt;"", IFERROR(((N333 - 1) * H333 - (1 - H333) / (N333 - 1))/20,""),"")</f>
        <v/>
      </c>
      <c r="N333" s="32" t="str">
        <f aca="false">IF(ISBLANK(G333), "", IF(G333 &gt;= 0, (G333/100) + 1, 1/ABS(G333/100) + 1))</f>
        <v/>
      </c>
      <c r="O333" s="33" t="str">
        <f aca="false">IFERROR(SUM(I333*N333),"")</f>
        <v/>
      </c>
      <c r="P333" s="29" t="str">
        <f aca="false">IF(I333&lt;&gt;"",P332-I333+J333,"")</f>
        <v/>
      </c>
      <c r="Q333" s="30" t="str">
        <f aca="false">IF(J333="", "", IF(J333 &lt; I333, "Loss", IF(J333 = I333, "Push", "Win")))</f>
        <v/>
      </c>
      <c r="R333" s="22"/>
      <c r="S333" s="56"/>
      <c r="T333" s="57"/>
      <c r="U333" s="22"/>
    </row>
    <row r="334" customFormat="false" ht="18" hidden="false" customHeight="true" outlineLevel="0" collapsed="false">
      <c r="A334" s="22"/>
      <c r="B334" s="35"/>
      <c r="C334" s="36"/>
      <c r="D334" s="36"/>
      <c r="E334" s="36"/>
      <c r="F334" s="36"/>
      <c r="G334" s="37"/>
      <c r="H334" s="38"/>
      <c r="I334" s="39"/>
      <c r="J334" s="40"/>
      <c r="K334" s="41" t="str">
        <f aca="false">IF(H334&lt;&gt;"", IFERROR(P334*M334, ""), "")</f>
        <v/>
      </c>
      <c r="L334" s="42" t="str">
        <f aca="false">IF(H334&lt;&gt;"", IFERROR((((N334 - 1) * H334 - (1 - H334) / (N334 - 1))/20)*100,""),"")</f>
        <v/>
      </c>
      <c r="M334" s="43" t="str">
        <f aca="false">IF(H334&lt;&gt;"", IFERROR(((N334 - 1) * H334 - (1 - H334) / (N334 - 1))/20,""),"")</f>
        <v/>
      </c>
      <c r="N334" s="44" t="str">
        <f aca="false">IF(ISBLANK(G334), "", IF(G334 &gt;= 0, (G334/100) + 1, 1/ABS(G334/100) + 1))</f>
        <v/>
      </c>
      <c r="O334" s="45" t="str">
        <f aca="false">IFERROR(SUM(I334*N334),"")</f>
        <v/>
      </c>
      <c r="P334" s="41" t="str">
        <f aca="false">IF(I334&lt;&gt;"",P333-I334+J334,"")</f>
        <v/>
      </c>
      <c r="Q334" s="42" t="str">
        <f aca="false">IF(J334="", "", IF(J334 &lt; I334, "Loss", IF(J334 = I334, "Push", "Win")))</f>
        <v/>
      </c>
      <c r="R334" s="22"/>
      <c r="S334" s="56"/>
      <c r="T334" s="57"/>
      <c r="U334" s="22"/>
    </row>
    <row r="335" customFormat="false" ht="18" hidden="false" customHeight="true" outlineLevel="0" collapsed="false">
      <c r="A335" s="22"/>
      <c r="B335" s="23"/>
      <c r="C335" s="24"/>
      <c r="D335" s="24"/>
      <c r="E335" s="24"/>
      <c r="F335" s="24"/>
      <c r="G335" s="25"/>
      <c r="H335" s="26"/>
      <c r="I335" s="27"/>
      <c r="J335" s="28"/>
      <c r="K335" s="29" t="str">
        <f aca="false">IF(H335&lt;&gt;"", IFERROR(P335*M335, ""), "")</f>
        <v/>
      </c>
      <c r="L335" s="30" t="str">
        <f aca="false">IF(H335&lt;&gt;"", IFERROR((((N335 - 1) * H335 - (1 - H335) / (N335 - 1))/20)*100,""),"")</f>
        <v/>
      </c>
      <c r="M335" s="31" t="str">
        <f aca="false">IF(H335&lt;&gt;"", IFERROR(((N335 - 1) * H335 - (1 - H335) / (N335 - 1))/20,""),"")</f>
        <v/>
      </c>
      <c r="N335" s="32" t="str">
        <f aca="false">IF(ISBLANK(G335), "", IF(G335 &gt;= 0, (G335/100) + 1, 1/ABS(G335/100) + 1))</f>
        <v/>
      </c>
      <c r="O335" s="33" t="str">
        <f aca="false">IFERROR(SUM(I335*N335),"")</f>
        <v/>
      </c>
      <c r="P335" s="29" t="str">
        <f aca="false">IF(I335&lt;&gt;"",P334-I335+J335,"")</f>
        <v/>
      </c>
      <c r="Q335" s="30" t="str">
        <f aca="false">IF(J335="", "", IF(J335 &lt; I335, "Loss", IF(J335 = I335, "Push", "Win")))</f>
        <v/>
      </c>
      <c r="R335" s="22"/>
      <c r="S335" s="56"/>
      <c r="T335" s="57"/>
      <c r="U335" s="22"/>
    </row>
    <row r="336" customFormat="false" ht="18" hidden="false" customHeight="true" outlineLevel="0" collapsed="false">
      <c r="A336" s="22"/>
      <c r="B336" s="35"/>
      <c r="C336" s="36"/>
      <c r="D336" s="36"/>
      <c r="E336" s="36"/>
      <c r="F336" s="36"/>
      <c r="G336" s="37"/>
      <c r="H336" s="38"/>
      <c r="I336" s="39"/>
      <c r="J336" s="40"/>
      <c r="K336" s="41" t="str">
        <f aca="false">IF(H336&lt;&gt;"", IFERROR(P336*M336, ""), "")</f>
        <v/>
      </c>
      <c r="L336" s="42" t="str">
        <f aca="false">IF(H336&lt;&gt;"", IFERROR((((N336 - 1) * H336 - (1 - H336) / (N336 - 1))/20)*100,""),"")</f>
        <v/>
      </c>
      <c r="M336" s="43" t="str">
        <f aca="false">IF(H336&lt;&gt;"", IFERROR(((N336 - 1) * H336 - (1 - H336) / (N336 - 1))/20,""),"")</f>
        <v/>
      </c>
      <c r="N336" s="44" t="str">
        <f aca="false">IF(ISBLANK(G336), "", IF(G336 &gt;= 0, (G336/100) + 1, 1/ABS(G336/100) + 1))</f>
        <v/>
      </c>
      <c r="O336" s="45" t="str">
        <f aca="false">IFERROR(SUM(I336*N336),"")</f>
        <v/>
      </c>
      <c r="P336" s="41" t="str">
        <f aca="false">IF(I336&lt;&gt;"",P335-I336+J336,"")</f>
        <v/>
      </c>
      <c r="Q336" s="42" t="str">
        <f aca="false">IF(J336="", "", IF(J336 &lt; I336, "Loss", IF(J336 = I336, "Push", "Win")))</f>
        <v/>
      </c>
      <c r="R336" s="22"/>
      <c r="S336" s="56"/>
      <c r="T336" s="57"/>
      <c r="U336" s="22"/>
    </row>
    <row r="337" customFormat="false" ht="18" hidden="false" customHeight="true" outlineLevel="0" collapsed="false">
      <c r="A337" s="22"/>
      <c r="B337" s="23"/>
      <c r="C337" s="24"/>
      <c r="D337" s="24"/>
      <c r="E337" s="24"/>
      <c r="F337" s="24"/>
      <c r="G337" s="25"/>
      <c r="H337" s="26"/>
      <c r="I337" s="27"/>
      <c r="J337" s="28"/>
      <c r="K337" s="29" t="str">
        <f aca="false">IF(H337&lt;&gt;"", IFERROR(P337*M337, ""), "")</f>
        <v/>
      </c>
      <c r="L337" s="30" t="str">
        <f aca="false">IF(H337&lt;&gt;"", IFERROR((((N337 - 1) * H337 - (1 - H337) / (N337 - 1))/20)*100,""),"")</f>
        <v/>
      </c>
      <c r="M337" s="31" t="str">
        <f aca="false">IF(H337&lt;&gt;"", IFERROR(((N337 - 1) * H337 - (1 - H337) / (N337 - 1))/20,""),"")</f>
        <v/>
      </c>
      <c r="N337" s="32" t="str">
        <f aca="false">IF(ISBLANK(G337), "", IF(G337 &gt;= 0, (G337/100) + 1, 1/ABS(G337/100) + 1))</f>
        <v/>
      </c>
      <c r="O337" s="33" t="str">
        <f aca="false">IFERROR(SUM(I337*N337),"")</f>
        <v/>
      </c>
      <c r="P337" s="29" t="str">
        <f aca="false">IF(I337&lt;&gt;"",P336-I337+J337,"")</f>
        <v/>
      </c>
      <c r="Q337" s="30" t="str">
        <f aca="false">IF(J337="", "", IF(J337 &lt; I337, "Loss", IF(J337 = I337, "Push", "Win")))</f>
        <v/>
      </c>
      <c r="R337" s="22"/>
      <c r="S337" s="56"/>
      <c r="T337" s="57"/>
      <c r="U337" s="22"/>
    </row>
    <row r="338" customFormat="false" ht="18" hidden="false" customHeight="true" outlineLevel="0" collapsed="false">
      <c r="A338" s="22"/>
      <c r="B338" s="35"/>
      <c r="C338" s="36"/>
      <c r="D338" s="36"/>
      <c r="E338" s="36"/>
      <c r="F338" s="36"/>
      <c r="G338" s="37"/>
      <c r="H338" s="38"/>
      <c r="I338" s="39"/>
      <c r="J338" s="40"/>
      <c r="K338" s="41" t="str">
        <f aca="false">IF(H338&lt;&gt;"", IFERROR(P338*M338, ""), "")</f>
        <v/>
      </c>
      <c r="L338" s="42" t="str">
        <f aca="false">IF(H338&lt;&gt;"", IFERROR((((N338 - 1) * H338 - (1 - H338) / (N338 - 1))/20)*100,""),"")</f>
        <v/>
      </c>
      <c r="M338" s="43" t="str">
        <f aca="false">IF(H338&lt;&gt;"", IFERROR(((N338 - 1) * H338 - (1 - H338) / (N338 - 1))/20,""),"")</f>
        <v/>
      </c>
      <c r="N338" s="44" t="str">
        <f aca="false">IF(ISBLANK(G338), "", IF(G338 &gt;= 0, (G338/100) + 1, 1/ABS(G338/100) + 1))</f>
        <v/>
      </c>
      <c r="O338" s="45" t="str">
        <f aca="false">IFERROR(SUM(I338*N338),"")</f>
        <v/>
      </c>
      <c r="P338" s="41" t="str">
        <f aca="false">IF(I338&lt;&gt;"",P337-I338+J338,"")</f>
        <v/>
      </c>
      <c r="Q338" s="42" t="str">
        <f aca="false">IF(J338="", "", IF(J338 &lt; I338, "Loss", IF(J338 = I338, "Push", "Win")))</f>
        <v/>
      </c>
      <c r="R338" s="22"/>
      <c r="S338" s="56"/>
      <c r="T338" s="57"/>
      <c r="U338" s="22"/>
    </row>
    <row r="339" customFormat="false" ht="18" hidden="false" customHeight="true" outlineLevel="0" collapsed="false">
      <c r="A339" s="22"/>
      <c r="B339" s="23"/>
      <c r="C339" s="24"/>
      <c r="D339" s="24"/>
      <c r="E339" s="24"/>
      <c r="F339" s="24"/>
      <c r="G339" s="25"/>
      <c r="H339" s="26"/>
      <c r="I339" s="27"/>
      <c r="J339" s="28"/>
      <c r="K339" s="29" t="str">
        <f aca="false">IF(H339&lt;&gt;"", IFERROR(P339*M339, ""), "")</f>
        <v/>
      </c>
      <c r="L339" s="30" t="str">
        <f aca="false">IF(H339&lt;&gt;"", IFERROR((((N339 - 1) * H339 - (1 - H339) / (N339 - 1))/20)*100,""),"")</f>
        <v/>
      </c>
      <c r="M339" s="31" t="str">
        <f aca="false">IF(H339&lt;&gt;"", IFERROR(((N339 - 1) * H339 - (1 - H339) / (N339 - 1))/20,""),"")</f>
        <v/>
      </c>
      <c r="N339" s="32" t="str">
        <f aca="false">IF(ISBLANK(G339), "", IF(G339 &gt;= 0, (G339/100) + 1, 1/ABS(G339/100) + 1))</f>
        <v/>
      </c>
      <c r="O339" s="33" t="str">
        <f aca="false">IFERROR(SUM(I339*N339),"")</f>
        <v/>
      </c>
      <c r="P339" s="29" t="str">
        <f aca="false">IF(I339&lt;&gt;"",P338-I339+J339,"")</f>
        <v/>
      </c>
      <c r="Q339" s="30" t="str">
        <f aca="false">IF(J339="", "", IF(J339 &lt; I339, "Loss", IF(J339 = I339, "Push", "Win")))</f>
        <v/>
      </c>
      <c r="R339" s="22"/>
      <c r="S339" s="56"/>
      <c r="T339" s="57"/>
      <c r="U339" s="22"/>
    </row>
    <row r="340" customFormat="false" ht="18" hidden="false" customHeight="true" outlineLevel="0" collapsed="false">
      <c r="A340" s="22"/>
      <c r="B340" s="35"/>
      <c r="C340" s="36"/>
      <c r="D340" s="36"/>
      <c r="E340" s="36"/>
      <c r="F340" s="36"/>
      <c r="G340" s="37"/>
      <c r="H340" s="38"/>
      <c r="I340" s="39"/>
      <c r="J340" s="40"/>
      <c r="K340" s="41" t="str">
        <f aca="false">IF(H340&lt;&gt;"", IFERROR(P340*M340, ""), "")</f>
        <v/>
      </c>
      <c r="L340" s="42" t="str">
        <f aca="false">IF(H340&lt;&gt;"", IFERROR((((N340 - 1) * H340 - (1 - H340) / (N340 - 1))/20)*100,""),"")</f>
        <v/>
      </c>
      <c r="M340" s="43" t="str">
        <f aca="false">IF(H340&lt;&gt;"", IFERROR(((N340 - 1) * H340 - (1 - H340) / (N340 - 1))/20,""),"")</f>
        <v/>
      </c>
      <c r="N340" s="44" t="str">
        <f aca="false">IF(ISBLANK(G340), "", IF(G340 &gt;= 0, (G340/100) + 1, 1/ABS(G340/100) + 1))</f>
        <v/>
      </c>
      <c r="O340" s="45" t="str">
        <f aca="false">IFERROR(SUM(I340*N340),"")</f>
        <v/>
      </c>
      <c r="P340" s="41" t="str">
        <f aca="false">IF(I340&lt;&gt;"",P339-I340+J340,"")</f>
        <v/>
      </c>
      <c r="Q340" s="42" t="str">
        <f aca="false">IF(J340="", "", IF(J340 &lt; I340, "Loss", IF(J340 = I340, "Push", "Win")))</f>
        <v/>
      </c>
      <c r="R340" s="22"/>
      <c r="S340" s="56"/>
      <c r="T340" s="57"/>
      <c r="U340" s="22"/>
    </row>
    <row r="341" customFormat="false" ht="18" hidden="false" customHeight="true" outlineLevel="0" collapsed="false">
      <c r="A341" s="22"/>
      <c r="B341" s="23"/>
      <c r="C341" s="24"/>
      <c r="D341" s="24"/>
      <c r="E341" s="24"/>
      <c r="F341" s="24"/>
      <c r="G341" s="25"/>
      <c r="H341" s="26"/>
      <c r="I341" s="27"/>
      <c r="J341" s="28"/>
      <c r="K341" s="29" t="str">
        <f aca="false">IF(H341&lt;&gt;"", IFERROR(P341*M341, ""), "")</f>
        <v/>
      </c>
      <c r="L341" s="30" t="str">
        <f aca="false">IF(H341&lt;&gt;"", IFERROR((((N341 - 1) * H341 - (1 - H341) / (N341 - 1))/20)*100,""),"")</f>
        <v/>
      </c>
      <c r="M341" s="31" t="str">
        <f aca="false">IF(H341&lt;&gt;"", IFERROR(((N341 - 1) * H341 - (1 - H341) / (N341 - 1))/20,""),"")</f>
        <v/>
      </c>
      <c r="N341" s="32" t="str">
        <f aca="false">IF(ISBLANK(G341), "", IF(G341 &gt;= 0, (G341/100) + 1, 1/ABS(G341/100) + 1))</f>
        <v/>
      </c>
      <c r="O341" s="33" t="str">
        <f aca="false">IFERROR(SUM(I341*N341),"")</f>
        <v/>
      </c>
      <c r="P341" s="29" t="str">
        <f aca="false">IF(I341&lt;&gt;"",P340-I341+J341,"")</f>
        <v/>
      </c>
      <c r="Q341" s="30" t="str">
        <f aca="false">IF(J341="", "", IF(J341 &lt; I341, "Loss", IF(J341 = I341, "Push", "Win")))</f>
        <v/>
      </c>
      <c r="R341" s="22"/>
      <c r="S341" s="56"/>
      <c r="T341" s="57"/>
      <c r="U341" s="22"/>
    </row>
    <row r="342" customFormat="false" ht="18" hidden="false" customHeight="true" outlineLevel="0" collapsed="false">
      <c r="A342" s="22"/>
      <c r="B342" s="35"/>
      <c r="C342" s="36"/>
      <c r="D342" s="36"/>
      <c r="E342" s="36"/>
      <c r="F342" s="36"/>
      <c r="G342" s="37"/>
      <c r="H342" s="38"/>
      <c r="I342" s="39"/>
      <c r="J342" s="40"/>
      <c r="K342" s="41" t="str">
        <f aca="false">IF(H342&lt;&gt;"", IFERROR(P342*M342, ""), "")</f>
        <v/>
      </c>
      <c r="L342" s="42" t="str">
        <f aca="false">IF(H342&lt;&gt;"", IFERROR((((N342 - 1) * H342 - (1 - H342) / (N342 - 1))/20)*100,""),"")</f>
        <v/>
      </c>
      <c r="M342" s="43" t="str">
        <f aca="false">IF(H342&lt;&gt;"", IFERROR(((N342 - 1) * H342 - (1 - H342) / (N342 - 1))/20,""),"")</f>
        <v/>
      </c>
      <c r="N342" s="44" t="str">
        <f aca="false">IF(ISBLANK(G342), "", IF(G342 &gt;= 0, (G342/100) + 1, 1/ABS(G342/100) + 1))</f>
        <v/>
      </c>
      <c r="O342" s="45" t="str">
        <f aca="false">IFERROR(SUM(I342*N342),"")</f>
        <v/>
      </c>
      <c r="P342" s="41" t="str">
        <f aca="false">IF(I342&lt;&gt;"",P341-I342+J342,"")</f>
        <v/>
      </c>
      <c r="Q342" s="42" t="str">
        <f aca="false">IF(J342="", "", IF(J342 &lt; I342, "Loss", IF(J342 = I342, "Push", "Win")))</f>
        <v/>
      </c>
      <c r="R342" s="22"/>
      <c r="S342" s="56"/>
      <c r="T342" s="57"/>
      <c r="U342" s="22"/>
    </row>
    <row r="343" customFormat="false" ht="18" hidden="false" customHeight="true" outlineLevel="0" collapsed="false">
      <c r="A343" s="22"/>
      <c r="B343" s="23"/>
      <c r="C343" s="24"/>
      <c r="D343" s="24"/>
      <c r="E343" s="24"/>
      <c r="F343" s="24"/>
      <c r="G343" s="25"/>
      <c r="H343" s="26"/>
      <c r="I343" s="27"/>
      <c r="J343" s="28"/>
      <c r="K343" s="29" t="str">
        <f aca="false">IF(H343&lt;&gt;"", IFERROR(P343*M343, ""), "")</f>
        <v/>
      </c>
      <c r="L343" s="30" t="str">
        <f aca="false">IF(H343&lt;&gt;"", IFERROR((((N343 - 1) * H343 - (1 - H343) / (N343 - 1))/20)*100,""),"")</f>
        <v/>
      </c>
      <c r="M343" s="31" t="str">
        <f aca="false">IF(H343&lt;&gt;"", IFERROR(((N343 - 1) * H343 - (1 - H343) / (N343 - 1))/20,""),"")</f>
        <v/>
      </c>
      <c r="N343" s="32" t="str">
        <f aca="false">IF(ISBLANK(G343), "", IF(G343 &gt;= 0, (G343/100) + 1, 1/ABS(G343/100) + 1))</f>
        <v/>
      </c>
      <c r="O343" s="33" t="str">
        <f aca="false">IFERROR(SUM(I343*N343),"")</f>
        <v/>
      </c>
      <c r="P343" s="29" t="str">
        <f aca="false">IF(I343&lt;&gt;"",P342-I343+J343,"")</f>
        <v/>
      </c>
      <c r="Q343" s="30" t="str">
        <f aca="false">IF(J343="", "", IF(J343 &lt; I343, "Loss", IF(J343 = I343, "Push", "Win")))</f>
        <v/>
      </c>
      <c r="R343" s="22"/>
      <c r="S343" s="56"/>
      <c r="T343" s="57"/>
      <c r="U343" s="22"/>
    </row>
    <row r="344" customFormat="false" ht="18" hidden="false" customHeight="true" outlineLevel="0" collapsed="false">
      <c r="A344" s="22"/>
      <c r="B344" s="35"/>
      <c r="C344" s="36"/>
      <c r="D344" s="36"/>
      <c r="E344" s="36"/>
      <c r="F344" s="36"/>
      <c r="G344" s="37"/>
      <c r="H344" s="38"/>
      <c r="I344" s="39"/>
      <c r="J344" s="40"/>
      <c r="K344" s="41" t="str">
        <f aca="false">IF(H344&lt;&gt;"", IFERROR(P344*M344, ""), "")</f>
        <v/>
      </c>
      <c r="L344" s="42" t="str">
        <f aca="false">IF(H344&lt;&gt;"", IFERROR((((N344 - 1) * H344 - (1 - H344) / (N344 - 1))/20)*100,""),"")</f>
        <v/>
      </c>
      <c r="M344" s="43" t="str">
        <f aca="false">IF(H344&lt;&gt;"", IFERROR(((N344 - 1) * H344 - (1 - H344) / (N344 - 1))/20,""),"")</f>
        <v/>
      </c>
      <c r="N344" s="44" t="str">
        <f aca="false">IF(ISBLANK(G344), "", IF(G344 &gt;= 0, (G344/100) + 1, 1/ABS(G344/100) + 1))</f>
        <v/>
      </c>
      <c r="O344" s="45" t="str">
        <f aca="false">IFERROR(SUM(I344*N344),"")</f>
        <v/>
      </c>
      <c r="P344" s="41" t="str">
        <f aca="false">IF(I344&lt;&gt;"",P343-I344+J344,"")</f>
        <v/>
      </c>
      <c r="Q344" s="42" t="str">
        <f aca="false">IF(J344="", "", IF(J344 &lt; I344, "Loss", IF(J344 = I344, "Push", "Win")))</f>
        <v/>
      </c>
      <c r="R344" s="22"/>
      <c r="S344" s="56"/>
      <c r="T344" s="57"/>
      <c r="U344" s="22"/>
    </row>
    <row r="345" customFormat="false" ht="18" hidden="false" customHeight="true" outlineLevel="0" collapsed="false">
      <c r="A345" s="22"/>
      <c r="B345" s="23"/>
      <c r="C345" s="24"/>
      <c r="D345" s="24"/>
      <c r="E345" s="24"/>
      <c r="F345" s="24"/>
      <c r="G345" s="25"/>
      <c r="H345" s="26"/>
      <c r="I345" s="27"/>
      <c r="J345" s="28"/>
      <c r="K345" s="29" t="str">
        <f aca="false">IF(H345&lt;&gt;"", IFERROR(P345*M345, ""), "")</f>
        <v/>
      </c>
      <c r="L345" s="30" t="str">
        <f aca="false">IF(H345&lt;&gt;"", IFERROR((((N345 - 1) * H345 - (1 - H345) / (N345 - 1))/20)*100,""),"")</f>
        <v/>
      </c>
      <c r="M345" s="31" t="str">
        <f aca="false">IF(H345&lt;&gt;"", IFERROR(((N345 - 1) * H345 - (1 - H345) / (N345 - 1))/20,""),"")</f>
        <v/>
      </c>
      <c r="N345" s="32" t="str">
        <f aca="false">IF(ISBLANK(G345), "", IF(G345 &gt;= 0, (G345/100) + 1, 1/ABS(G345/100) + 1))</f>
        <v/>
      </c>
      <c r="O345" s="33" t="str">
        <f aca="false">IFERROR(SUM(I345*N345),"")</f>
        <v/>
      </c>
      <c r="P345" s="29" t="str">
        <f aca="false">IF(I345&lt;&gt;"",P344-I345+J345,"")</f>
        <v/>
      </c>
      <c r="Q345" s="30" t="str">
        <f aca="false">IF(J345="", "", IF(J345 &lt; I345, "Loss", IF(J345 = I345, "Push", "Win")))</f>
        <v/>
      </c>
      <c r="R345" s="22"/>
      <c r="S345" s="56"/>
      <c r="T345" s="57"/>
      <c r="U345" s="22"/>
    </row>
    <row r="346" customFormat="false" ht="18" hidden="false" customHeight="true" outlineLevel="0" collapsed="false">
      <c r="A346" s="22"/>
      <c r="B346" s="35"/>
      <c r="C346" s="36"/>
      <c r="D346" s="36"/>
      <c r="E346" s="36"/>
      <c r="F346" s="36"/>
      <c r="G346" s="37"/>
      <c r="H346" s="38"/>
      <c r="I346" s="39"/>
      <c r="J346" s="40"/>
      <c r="K346" s="41" t="str">
        <f aca="false">IF(H346&lt;&gt;"", IFERROR(P346*M346, ""), "")</f>
        <v/>
      </c>
      <c r="L346" s="42" t="str">
        <f aca="false">IF(H346&lt;&gt;"", IFERROR((((N346 - 1) * H346 - (1 - H346) / (N346 - 1))/20)*100,""),"")</f>
        <v/>
      </c>
      <c r="M346" s="43" t="str">
        <f aca="false">IF(H346&lt;&gt;"", IFERROR(((N346 - 1) * H346 - (1 - H346) / (N346 - 1))/20,""),"")</f>
        <v/>
      </c>
      <c r="N346" s="44" t="str">
        <f aca="false">IF(ISBLANK(G346), "", IF(G346 &gt;= 0, (G346/100) + 1, 1/ABS(G346/100) + 1))</f>
        <v/>
      </c>
      <c r="O346" s="45" t="str">
        <f aca="false">IFERROR(SUM(I346*N346),"")</f>
        <v/>
      </c>
      <c r="P346" s="41" t="str">
        <f aca="false">IF(I346&lt;&gt;"",P345-I346+J346,"")</f>
        <v/>
      </c>
      <c r="Q346" s="42" t="str">
        <f aca="false">IF(J346="", "", IF(J346 &lt; I346, "Loss", IF(J346 = I346, "Push", "Win")))</f>
        <v/>
      </c>
      <c r="R346" s="22"/>
      <c r="S346" s="56"/>
      <c r="T346" s="57"/>
      <c r="U346" s="22"/>
    </row>
    <row r="347" customFormat="false" ht="18" hidden="false" customHeight="true" outlineLevel="0" collapsed="false">
      <c r="A347" s="22"/>
      <c r="B347" s="23"/>
      <c r="C347" s="24"/>
      <c r="D347" s="24"/>
      <c r="E347" s="24"/>
      <c r="F347" s="24"/>
      <c r="G347" s="25"/>
      <c r="H347" s="26"/>
      <c r="I347" s="27"/>
      <c r="J347" s="28"/>
      <c r="K347" s="29" t="str">
        <f aca="false">IF(H347&lt;&gt;"", IFERROR(P347*M347, ""), "")</f>
        <v/>
      </c>
      <c r="L347" s="30" t="str">
        <f aca="false">IF(H347&lt;&gt;"", IFERROR((((N347 - 1) * H347 - (1 - H347) / (N347 - 1))/20)*100,""),"")</f>
        <v/>
      </c>
      <c r="M347" s="31" t="str">
        <f aca="false">IF(H347&lt;&gt;"", IFERROR(((N347 - 1) * H347 - (1 - H347) / (N347 - 1))/20,""),"")</f>
        <v/>
      </c>
      <c r="N347" s="32" t="str">
        <f aca="false">IF(ISBLANK(G347), "", IF(G347 &gt;= 0, (G347/100) + 1, 1/ABS(G347/100) + 1))</f>
        <v/>
      </c>
      <c r="O347" s="33" t="str">
        <f aca="false">IFERROR(SUM(I347*N347),"")</f>
        <v/>
      </c>
      <c r="P347" s="29" t="str">
        <f aca="false">IF(I347&lt;&gt;"",P346-I347+J347,"")</f>
        <v/>
      </c>
      <c r="Q347" s="30" t="str">
        <f aca="false">IF(J347="", "", IF(J347 &lt; I347, "Loss", IF(J347 = I347, "Push", "Win")))</f>
        <v/>
      </c>
      <c r="R347" s="22"/>
      <c r="S347" s="56"/>
      <c r="T347" s="57"/>
      <c r="U347" s="22"/>
    </row>
    <row r="348" customFormat="false" ht="18" hidden="false" customHeight="true" outlineLevel="0" collapsed="false">
      <c r="A348" s="22"/>
      <c r="B348" s="35"/>
      <c r="C348" s="36"/>
      <c r="D348" s="36"/>
      <c r="E348" s="36"/>
      <c r="F348" s="36"/>
      <c r="G348" s="37"/>
      <c r="H348" s="38"/>
      <c r="I348" s="39"/>
      <c r="J348" s="40"/>
      <c r="K348" s="41" t="str">
        <f aca="false">IF(H348&lt;&gt;"", IFERROR(P348*M348, ""), "")</f>
        <v/>
      </c>
      <c r="L348" s="42" t="str">
        <f aca="false">IF(H348&lt;&gt;"", IFERROR((((N348 - 1) * H348 - (1 - H348) / (N348 - 1))/20)*100,""),"")</f>
        <v/>
      </c>
      <c r="M348" s="43" t="str">
        <f aca="false">IF(H348&lt;&gt;"", IFERROR(((N348 - 1) * H348 - (1 - H348) / (N348 - 1))/20,""),"")</f>
        <v/>
      </c>
      <c r="N348" s="44" t="str">
        <f aca="false">IF(ISBLANK(G348), "", IF(G348 &gt;= 0, (G348/100) + 1, 1/ABS(G348/100) + 1))</f>
        <v/>
      </c>
      <c r="O348" s="45" t="str">
        <f aca="false">IFERROR(SUM(I348*N348),"")</f>
        <v/>
      </c>
      <c r="P348" s="41" t="str">
        <f aca="false">IF(I348&lt;&gt;"",P347-I348+J348,"")</f>
        <v/>
      </c>
      <c r="Q348" s="42" t="str">
        <f aca="false">IF(J348="", "", IF(J348 &lt; I348, "Loss", IF(J348 = I348, "Push", "Win")))</f>
        <v/>
      </c>
      <c r="R348" s="22"/>
      <c r="S348" s="56"/>
      <c r="T348" s="57"/>
      <c r="U348" s="22"/>
    </row>
    <row r="349" customFormat="false" ht="18" hidden="false" customHeight="true" outlineLevel="0" collapsed="false">
      <c r="A349" s="22"/>
      <c r="B349" s="23"/>
      <c r="C349" s="24"/>
      <c r="D349" s="24"/>
      <c r="E349" s="24"/>
      <c r="F349" s="24"/>
      <c r="G349" s="25"/>
      <c r="H349" s="26"/>
      <c r="I349" s="27"/>
      <c r="J349" s="28"/>
      <c r="K349" s="29" t="str">
        <f aca="false">IF(H349&lt;&gt;"", IFERROR(P349*M349, ""), "")</f>
        <v/>
      </c>
      <c r="L349" s="30" t="str">
        <f aca="false">IF(H349&lt;&gt;"", IFERROR((((N349 - 1) * H349 - (1 - H349) / (N349 - 1))/20)*100,""),"")</f>
        <v/>
      </c>
      <c r="M349" s="31" t="str">
        <f aca="false">IF(H349&lt;&gt;"", IFERROR(((N349 - 1) * H349 - (1 - H349) / (N349 - 1))/20,""),"")</f>
        <v/>
      </c>
      <c r="N349" s="32" t="str">
        <f aca="false">IF(ISBLANK(G349), "", IF(G349 &gt;= 0, (G349/100) + 1, 1/ABS(G349/100) + 1))</f>
        <v/>
      </c>
      <c r="O349" s="33" t="str">
        <f aca="false">IFERROR(SUM(I349*N349),"")</f>
        <v/>
      </c>
      <c r="P349" s="29" t="str">
        <f aca="false">IF(I349&lt;&gt;"",P348-I349+J349,"")</f>
        <v/>
      </c>
      <c r="Q349" s="30" t="str">
        <f aca="false">IF(J349="", "", IF(J349 &lt; I349, "Loss", IF(J349 = I349, "Push", "Win")))</f>
        <v/>
      </c>
      <c r="R349" s="22"/>
      <c r="S349" s="56"/>
      <c r="T349" s="57"/>
      <c r="U349" s="22"/>
    </row>
    <row r="350" customFormat="false" ht="18" hidden="false" customHeight="true" outlineLevel="0" collapsed="false">
      <c r="A350" s="22"/>
      <c r="B350" s="35"/>
      <c r="C350" s="36"/>
      <c r="D350" s="36"/>
      <c r="E350" s="36"/>
      <c r="F350" s="36"/>
      <c r="G350" s="37"/>
      <c r="H350" s="38"/>
      <c r="I350" s="39"/>
      <c r="J350" s="40"/>
      <c r="K350" s="41" t="str">
        <f aca="false">IF(H350&lt;&gt;"", IFERROR(P350*M350, ""), "")</f>
        <v/>
      </c>
      <c r="L350" s="42" t="str">
        <f aca="false">IF(H350&lt;&gt;"", IFERROR((((N350 - 1) * H350 - (1 - H350) / (N350 - 1))/20)*100,""),"")</f>
        <v/>
      </c>
      <c r="M350" s="43" t="str">
        <f aca="false">IF(H350&lt;&gt;"", IFERROR(((N350 - 1) * H350 - (1 - H350) / (N350 - 1))/20,""),"")</f>
        <v/>
      </c>
      <c r="N350" s="44" t="str">
        <f aca="false">IF(ISBLANK(G350), "", IF(G350 &gt;= 0, (G350/100) + 1, 1/ABS(G350/100) + 1))</f>
        <v/>
      </c>
      <c r="O350" s="45" t="str">
        <f aca="false">IFERROR(SUM(I350*N350),"")</f>
        <v/>
      </c>
      <c r="P350" s="41" t="str">
        <f aca="false">IF(I350&lt;&gt;"",P349-I350+J350,"")</f>
        <v/>
      </c>
      <c r="Q350" s="42" t="str">
        <f aca="false">IF(J350="", "", IF(J350 &lt; I350, "Loss", IF(J350 = I350, "Push", "Win")))</f>
        <v/>
      </c>
      <c r="R350" s="22"/>
      <c r="S350" s="56"/>
      <c r="T350" s="57"/>
      <c r="U350" s="22"/>
    </row>
    <row r="351" customFormat="false" ht="18" hidden="false" customHeight="true" outlineLevel="0" collapsed="false">
      <c r="A351" s="22"/>
      <c r="B351" s="23"/>
      <c r="C351" s="24"/>
      <c r="D351" s="24"/>
      <c r="E351" s="24"/>
      <c r="F351" s="24"/>
      <c r="G351" s="25"/>
      <c r="H351" s="26"/>
      <c r="I351" s="27"/>
      <c r="J351" s="28"/>
      <c r="K351" s="29" t="str">
        <f aca="false">IF(H351&lt;&gt;"", IFERROR(P351*M351, ""), "")</f>
        <v/>
      </c>
      <c r="L351" s="30" t="str">
        <f aca="false">IF(H351&lt;&gt;"", IFERROR((((N351 - 1) * H351 - (1 - H351) / (N351 - 1))/20)*100,""),"")</f>
        <v/>
      </c>
      <c r="M351" s="31" t="str">
        <f aca="false">IF(H351&lt;&gt;"", IFERROR(((N351 - 1) * H351 - (1 - H351) / (N351 - 1))/20,""),"")</f>
        <v/>
      </c>
      <c r="N351" s="32" t="str">
        <f aca="false">IF(ISBLANK(G351), "", IF(G351 &gt;= 0, (G351/100) + 1, 1/ABS(G351/100) + 1))</f>
        <v/>
      </c>
      <c r="O351" s="33" t="str">
        <f aca="false">IFERROR(SUM(I351*N351),"")</f>
        <v/>
      </c>
      <c r="P351" s="29" t="str">
        <f aca="false">IF(I351&lt;&gt;"",P350-I351+J351,"")</f>
        <v/>
      </c>
      <c r="Q351" s="30" t="str">
        <f aca="false">IF(J351="", "", IF(J351 &lt; I351, "Loss", IF(J351 = I351, "Push", "Win")))</f>
        <v/>
      </c>
      <c r="R351" s="22"/>
      <c r="S351" s="56"/>
      <c r="T351" s="57"/>
      <c r="U351" s="22"/>
    </row>
    <row r="352" customFormat="false" ht="18" hidden="false" customHeight="true" outlineLevel="0" collapsed="false">
      <c r="A352" s="22"/>
      <c r="B352" s="35"/>
      <c r="C352" s="36"/>
      <c r="D352" s="36"/>
      <c r="E352" s="36"/>
      <c r="F352" s="36"/>
      <c r="G352" s="37"/>
      <c r="H352" s="38"/>
      <c r="I352" s="39"/>
      <c r="J352" s="40"/>
      <c r="K352" s="41" t="str">
        <f aca="false">IF(H352&lt;&gt;"", IFERROR(P352*M352, ""), "")</f>
        <v/>
      </c>
      <c r="L352" s="42" t="str">
        <f aca="false">IF(H352&lt;&gt;"", IFERROR((((N352 - 1) * H352 - (1 - H352) / (N352 - 1))/20)*100,""),"")</f>
        <v/>
      </c>
      <c r="M352" s="43" t="str">
        <f aca="false">IF(H352&lt;&gt;"", IFERROR(((N352 - 1) * H352 - (1 - H352) / (N352 - 1))/20,""),"")</f>
        <v/>
      </c>
      <c r="N352" s="44" t="str">
        <f aca="false">IF(ISBLANK(G352), "", IF(G352 &gt;= 0, (G352/100) + 1, 1/ABS(G352/100) + 1))</f>
        <v/>
      </c>
      <c r="O352" s="45" t="str">
        <f aca="false">IFERROR(SUM(I352*N352),"")</f>
        <v/>
      </c>
      <c r="P352" s="41" t="str">
        <f aca="false">IF(I352&lt;&gt;"",P351-I352+J352,"")</f>
        <v/>
      </c>
      <c r="Q352" s="42" t="str">
        <f aca="false">IF(J352="", "", IF(J352 &lt; I352, "Loss", IF(J352 = I352, "Push", "Win")))</f>
        <v/>
      </c>
      <c r="R352" s="22"/>
      <c r="S352" s="56"/>
      <c r="T352" s="57"/>
      <c r="U352" s="22"/>
    </row>
    <row r="353" customFormat="false" ht="18" hidden="false" customHeight="true" outlineLevel="0" collapsed="false">
      <c r="A353" s="22"/>
      <c r="B353" s="23"/>
      <c r="C353" s="24"/>
      <c r="D353" s="24"/>
      <c r="E353" s="24"/>
      <c r="F353" s="24"/>
      <c r="G353" s="25"/>
      <c r="H353" s="26"/>
      <c r="I353" s="27"/>
      <c r="J353" s="28"/>
      <c r="K353" s="29" t="str">
        <f aca="false">IF(H353&lt;&gt;"", IFERROR(P353*M353, ""), "")</f>
        <v/>
      </c>
      <c r="L353" s="30" t="str">
        <f aca="false">IF(H353&lt;&gt;"", IFERROR((((N353 - 1) * H353 - (1 - H353) / (N353 - 1))/20)*100,""),"")</f>
        <v/>
      </c>
      <c r="M353" s="31" t="str">
        <f aca="false">IF(H353&lt;&gt;"", IFERROR(((N353 - 1) * H353 - (1 - H353) / (N353 - 1))/20,""),"")</f>
        <v/>
      </c>
      <c r="N353" s="32" t="str">
        <f aca="false">IF(ISBLANK(G353), "", IF(G353 &gt;= 0, (G353/100) + 1, 1/ABS(G353/100) + 1))</f>
        <v/>
      </c>
      <c r="O353" s="33" t="str">
        <f aca="false">IFERROR(SUM(I353*N353),"")</f>
        <v/>
      </c>
      <c r="P353" s="29" t="str">
        <f aca="false">IF(I353&lt;&gt;"",P352-I353+J353,"")</f>
        <v/>
      </c>
      <c r="Q353" s="30" t="str">
        <f aca="false">IF(J353="", "", IF(J353 &lt; I353, "Loss", IF(J353 = I353, "Push", "Win")))</f>
        <v/>
      </c>
      <c r="R353" s="22"/>
      <c r="S353" s="56"/>
      <c r="T353" s="57"/>
      <c r="U353" s="22"/>
    </row>
    <row r="354" customFormat="false" ht="18" hidden="false" customHeight="true" outlineLevel="0" collapsed="false">
      <c r="A354" s="22"/>
      <c r="B354" s="35"/>
      <c r="C354" s="36"/>
      <c r="D354" s="36"/>
      <c r="E354" s="36"/>
      <c r="F354" s="36"/>
      <c r="G354" s="37"/>
      <c r="H354" s="38"/>
      <c r="I354" s="39"/>
      <c r="J354" s="40"/>
      <c r="K354" s="41" t="str">
        <f aca="false">IF(H354&lt;&gt;"", IFERROR(P354*M354, ""), "")</f>
        <v/>
      </c>
      <c r="L354" s="42" t="str">
        <f aca="false">IF(H354&lt;&gt;"", IFERROR((((N354 - 1) * H354 - (1 - H354) / (N354 - 1))/20)*100,""),"")</f>
        <v/>
      </c>
      <c r="M354" s="43" t="str">
        <f aca="false">IF(H354&lt;&gt;"", IFERROR(((N354 - 1) * H354 - (1 - H354) / (N354 - 1))/20,""),"")</f>
        <v/>
      </c>
      <c r="N354" s="44" t="str">
        <f aca="false">IF(ISBLANK(G354), "", IF(G354 &gt;= 0, (G354/100) + 1, 1/ABS(G354/100) + 1))</f>
        <v/>
      </c>
      <c r="O354" s="45" t="str">
        <f aca="false">IFERROR(SUM(I354*N354),"")</f>
        <v/>
      </c>
      <c r="P354" s="41" t="str">
        <f aca="false">IF(I354&lt;&gt;"",P353-I354+J354,"")</f>
        <v/>
      </c>
      <c r="Q354" s="42" t="str">
        <f aca="false">IF(J354="", "", IF(J354 &lt; I354, "Loss", IF(J354 = I354, "Push", "Win")))</f>
        <v/>
      </c>
      <c r="R354" s="22"/>
      <c r="S354" s="56"/>
      <c r="T354" s="57"/>
      <c r="U354" s="22"/>
    </row>
    <row r="355" customFormat="false" ht="18" hidden="false" customHeight="true" outlineLevel="0" collapsed="false">
      <c r="A355" s="22"/>
      <c r="B355" s="23"/>
      <c r="C355" s="24"/>
      <c r="D355" s="24"/>
      <c r="E355" s="24"/>
      <c r="F355" s="24"/>
      <c r="G355" s="25"/>
      <c r="H355" s="26"/>
      <c r="I355" s="27"/>
      <c r="J355" s="28"/>
      <c r="K355" s="29" t="str">
        <f aca="false">IF(H355&lt;&gt;"", IFERROR(P355*M355, ""), "")</f>
        <v/>
      </c>
      <c r="L355" s="30" t="str">
        <f aca="false">IF(H355&lt;&gt;"", IFERROR((((N355 - 1) * H355 - (1 - H355) / (N355 - 1))/20)*100,""),"")</f>
        <v/>
      </c>
      <c r="M355" s="31" t="str">
        <f aca="false">IF(H355&lt;&gt;"", IFERROR(((N355 - 1) * H355 - (1 - H355) / (N355 - 1))/20,""),"")</f>
        <v/>
      </c>
      <c r="N355" s="32" t="str">
        <f aca="false">IF(ISBLANK(G355), "", IF(G355 &gt;= 0, (G355/100) + 1, 1/ABS(G355/100) + 1))</f>
        <v/>
      </c>
      <c r="O355" s="33" t="str">
        <f aca="false">IFERROR(SUM(I355*N355),"")</f>
        <v/>
      </c>
      <c r="P355" s="29" t="str">
        <f aca="false">IF(I355&lt;&gt;"",P354-I355+J355,"")</f>
        <v/>
      </c>
      <c r="Q355" s="30" t="str">
        <f aca="false">IF(J355="", "", IF(J355 &lt; I355, "Loss", IF(J355 = I355, "Push", "Win")))</f>
        <v/>
      </c>
      <c r="R355" s="22"/>
      <c r="S355" s="56"/>
      <c r="T355" s="57"/>
      <c r="U355" s="22"/>
    </row>
    <row r="356" customFormat="false" ht="18" hidden="false" customHeight="true" outlineLevel="0" collapsed="false">
      <c r="A356" s="22"/>
      <c r="B356" s="35"/>
      <c r="C356" s="36"/>
      <c r="D356" s="36"/>
      <c r="E356" s="36"/>
      <c r="F356" s="36"/>
      <c r="G356" s="37"/>
      <c r="H356" s="38"/>
      <c r="I356" s="39"/>
      <c r="J356" s="40"/>
      <c r="K356" s="41" t="str">
        <f aca="false">IF(H356&lt;&gt;"", IFERROR(P356*M356, ""), "")</f>
        <v/>
      </c>
      <c r="L356" s="42" t="str">
        <f aca="false">IF(H356&lt;&gt;"", IFERROR((((N356 - 1) * H356 - (1 - H356) / (N356 - 1))/20)*100,""),"")</f>
        <v/>
      </c>
      <c r="M356" s="43" t="str">
        <f aca="false">IF(H356&lt;&gt;"", IFERROR(((N356 - 1) * H356 - (1 - H356) / (N356 - 1))/20,""),"")</f>
        <v/>
      </c>
      <c r="N356" s="44" t="str">
        <f aca="false">IF(ISBLANK(G356), "", IF(G356 &gt;= 0, (G356/100) + 1, 1/ABS(G356/100) + 1))</f>
        <v/>
      </c>
      <c r="O356" s="45" t="str">
        <f aca="false">IFERROR(SUM(I356*N356),"")</f>
        <v/>
      </c>
      <c r="P356" s="41" t="str">
        <f aca="false">IF(I356&lt;&gt;"",P355-I356+J356,"")</f>
        <v/>
      </c>
      <c r="Q356" s="42" t="str">
        <f aca="false">IF(J356="", "", IF(J356 &lt; I356, "Loss", IF(J356 = I356, "Push", "Win")))</f>
        <v/>
      </c>
      <c r="R356" s="22"/>
      <c r="S356" s="56"/>
      <c r="T356" s="57"/>
      <c r="U356" s="22"/>
    </row>
    <row r="357" customFormat="false" ht="18" hidden="false" customHeight="true" outlineLevel="0" collapsed="false">
      <c r="A357" s="22"/>
      <c r="B357" s="23"/>
      <c r="C357" s="24"/>
      <c r="D357" s="24"/>
      <c r="E357" s="24"/>
      <c r="F357" s="24"/>
      <c r="G357" s="25"/>
      <c r="H357" s="26"/>
      <c r="I357" s="27"/>
      <c r="J357" s="28"/>
      <c r="K357" s="29" t="str">
        <f aca="false">IF(H357&lt;&gt;"", IFERROR(P357*M357, ""), "")</f>
        <v/>
      </c>
      <c r="L357" s="30" t="str">
        <f aca="false">IF(H357&lt;&gt;"", IFERROR((((N357 - 1) * H357 - (1 - H357) / (N357 - 1))/20)*100,""),"")</f>
        <v/>
      </c>
      <c r="M357" s="31" t="str">
        <f aca="false">IF(H357&lt;&gt;"", IFERROR(((N357 - 1) * H357 - (1 - H357) / (N357 - 1))/20,""),"")</f>
        <v/>
      </c>
      <c r="N357" s="32" t="str">
        <f aca="false">IF(ISBLANK(G357), "", IF(G357 &gt;= 0, (G357/100) + 1, 1/ABS(G357/100) + 1))</f>
        <v/>
      </c>
      <c r="O357" s="33" t="str">
        <f aca="false">IFERROR(SUM(I357*N357),"")</f>
        <v/>
      </c>
      <c r="P357" s="29" t="str">
        <f aca="false">IF(I357&lt;&gt;"",P356-I357+J357,"")</f>
        <v/>
      </c>
      <c r="Q357" s="30" t="str">
        <f aca="false">IF(J357="", "", IF(J357 &lt; I357, "Loss", IF(J357 = I357, "Push", "Win")))</f>
        <v/>
      </c>
      <c r="R357" s="22"/>
      <c r="S357" s="56"/>
      <c r="T357" s="57"/>
      <c r="U357" s="22"/>
    </row>
    <row r="358" customFormat="false" ht="18" hidden="false" customHeight="true" outlineLevel="0" collapsed="false">
      <c r="A358" s="22"/>
      <c r="B358" s="35"/>
      <c r="C358" s="36"/>
      <c r="D358" s="36"/>
      <c r="E358" s="36"/>
      <c r="F358" s="36"/>
      <c r="G358" s="37"/>
      <c r="H358" s="38"/>
      <c r="I358" s="39"/>
      <c r="J358" s="40"/>
      <c r="K358" s="41" t="str">
        <f aca="false">IF(H358&lt;&gt;"", IFERROR(P358*M358, ""), "")</f>
        <v/>
      </c>
      <c r="L358" s="42" t="str">
        <f aca="false">IF(H358&lt;&gt;"", IFERROR((((N358 - 1) * H358 - (1 - H358) / (N358 - 1))/20)*100,""),"")</f>
        <v/>
      </c>
      <c r="M358" s="43" t="str">
        <f aca="false">IF(H358&lt;&gt;"", IFERROR(((N358 - 1) * H358 - (1 - H358) / (N358 - 1))/20,""),"")</f>
        <v/>
      </c>
      <c r="N358" s="44" t="str">
        <f aca="false">IF(ISBLANK(G358), "", IF(G358 &gt;= 0, (G358/100) + 1, 1/ABS(G358/100) + 1))</f>
        <v/>
      </c>
      <c r="O358" s="45" t="str">
        <f aca="false">IFERROR(SUM(I358*N358),"")</f>
        <v/>
      </c>
      <c r="P358" s="41" t="str">
        <f aca="false">IF(I358&lt;&gt;"",P357-I358+J358,"")</f>
        <v/>
      </c>
      <c r="Q358" s="42" t="str">
        <f aca="false">IF(J358="", "", IF(J358 &lt; I358, "Loss", IF(J358 = I358, "Push", "Win")))</f>
        <v/>
      </c>
      <c r="R358" s="22"/>
      <c r="S358" s="56"/>
      <c r="T358" s="57"/>
      <c r="U358" s="22"/>
    </row>
    <row r="359" customFormat="false" ht="18" hidden="false" customHeight="true" outlineLevel="0" collapsed="false">
      <c r="A359" s="22"/>
      <c r="B359" s="23"/>
      <c r="C359" s="24"/>
      <c r="D359" s="24"/>
      <c r="E359" s="24"/>
      <c r="F359" s="24"/>
      <c r="G359" s="25"/>
      <c r="H359" s="26"/>
      <c r="I359" s="27"/>
      <c r="J359" s="28"/>
      <c r="K359" s="29" t="str">
        <f aca="false">IF(H359&lt;&gt;"", IFERROR(P359*M359, ""), "")</f>
        <v/>
      </c>
      <c r="L359" s="30" t="str">
        <f aca="false">IF(H359&lt;&gt;"", IFERROR((((N359 - 1) * H359 - (1 - H359) / (N359 - 1))/20)*100,""),"")</f>
        <v/>
      </c>
      <c r="M359" s="31" t="str">
        <f aca="false">IF(H359&lt;&gt;"", IFERROR(((N359 - 1) * H359 - (1 - H359) / (N359 - 1))/20,""),"")</f>
        <v/>
      </c>
      <c r="N359" s="32" t="str">
        <f aca="false">IF(ISBLANK(G359), "", IF(G359 &gt;= 0, (G359/100) + 1, 1/ABS(G359/100) + 1))</f>
        <v/>
      </c>
      <c r="O359" s="33" t="str">
        <f aca="false">IFERROR(SUM(I359*N359),"")</f>
        <v/>
      </c>
      <c r="P359" s="29" t="str">
        <f aca="false">IF(I359&lt;&gt;"",P358-I359+J359,"")</f>
        <v/>
      </c>
      <c r="Q359" s="30" t="str">
        <f aca="false">IF(J359="", "", IF(J359 &lt; I359, "Loss", IF(J359 = I359, "Push", "Win")))</f>
        <v/>
      </c>
      <c r="R359" s="22"/>
      <c r="S359" s="56"/>
      <c r="T359" s="57"/>
      <c r="U359" s="22"/>
    </row>
    <row r="360" customFormat="false" ht="18" hidden="false" customHeight="true" outlineLevel="0" collapsed="false">
      <c r="A360" s="22"/>
      <c r="B360" s="35"/>
      <c r="C360" s="36"/>
      <c r="D360" s="36"/>
      <c r="E360" s="36"/>
      <c r="F360" s="36"/>
      <c r="G360" s="37"/>
      <c r="H360" s="38"/>
      <c r="I360" s="39"/>
      <c r="J360" s="40"/>
      <c r="K360" s="41" t="str">
        <f aca="false">IF(H360&lt;&gt;"", IFERROR(P360*M360, ""), "")</f>
        <v/>
      </c>
      <c r="L360" s="42" t="str">
        <f aca="false">IF(H360&lt;&gt;"", IFERROR((((N360 - 1) * H360 - (1 - H360) / (N360 - 1))/20)*100,""),"")</f>
        <v/>
      </c>
      <c r="M360" s="43" t="str">
        <f aca="false">IF(H360&lt;&gt;"", IFERROR(((N360 - 1) * H360 - (1 - H360) / (N360 - 1))/20,""),"")</f>
        <v/>
      </c>
      <c r="N360" s="44" t="str">
        <f aca="false">IF(ISBLANK(G360), "", IF(G360 &gt;= 0, (G360/100) + 1, 1/ABS(G360/100) + 1))</f>
        <v/>
      </c>
      <c r="O360" s="45" t="str">
        <f aca="false">IFERROR(SUM(I360*N360),"")</f>
        <v/>
      </c>
      <c r="P360" s="41" t="str">
        <f aca="false">IF(I360&lt;&gt;"",P359-I360+J360,"")</f>
        <v/>
      </c>
      <c r="Q360" s="42" t="str">
        <f aca="false">IF(J360="", "", IF(J360 &lt; I360, "Loss", IF(J360 = I360, "Push", "Win")))</f>
        <v/>
      </c>
      <c r="R360" s="22"/>
      <c r="S360" s="56"/>
      <c r="T360" s="57"/>
      <c r="U360" s="22"/>
    </row>
    <row r="361" customFormat="false" ht="18" hidden="false" customHeight="true" outlineLevel="0" collapsed="false">
      <c r="A361" s="22"/>
      <c r="B361" s="23"/>
      <c r="C361" s="24"/>
      <c r="D361" s="24"/>
      <c r="E361" s="24"/>
      <c r="F361" s="24"/>
      <c r="G361" s="25"/>
      <c r="H361" s="26"/>
      <c r="I361" s="27"/>
      <c r="J361" s="28"/>
      <c r="K361" s="29" t="str">
        <f aca="false">IF(H361&lt;&gt;"", IFERROR(P361*M361, ""), "")</f>
        <v/>
      </c>
      <c r="L361" s="30" t="str">
        <f aca="false">IF(H361&lt;&gt;"", IFERROR((((N361 - 1) * H361 - (1 - H361) / (N361 - 1))/20)*100,""),"")</f>
        <v/>
      </c>
      <c r="M361" s="31" t="str">
        <f aca="false">IF(H361&lt;&gt;"", IFERROR(((N361 - 1) * H361 - (1 - H361) / (N361 - 1))/20,""),"")</f>
        <v/>
      </c>
      <c r="N361" s="32" t="str">
        <f aca="false">IF(ISBLANK(G361), "", IF(G361 &gt;= 0, (G361/100) + 1, 1/ABS(G361/100) + 1))</f>
        <v/>
      </c>
      <c r="O361" s="33" t="str">
        <f aca="false">IFERROR(SUM(I361*N361),"")</f>
        <v/>
      </c>
      <c r="P361" s="29" t="str">
        <f aca="false">IF(I361&lt;&gt;"",P360-I361+J361,"")</f>
        <v/>
      </c>
      <c r="Q361" s="30" t="str">
        <f aca="false">IF(J361="", "", IF(J361 &lt; I361, "Loss", IF(J361 = I361, "Push", "Win")))</f>
        <v/>
      </c>
      <c r="R361" s="22"/>
      <c r="S361" s="56"/>
      <c r="T361" s="57"/>
      <c r="U361" s="22"/>
    </row>
    <row r="362" customFormat="false" ht="18" hidden="false" customHeight="true" outlineLevel="0" collapsed="false">
      <c r="A362" s="22"/>
      <c r="B362" s="35"/>
      <c r="C362" s="36"/>
      <c r="D362" s="36"/>
      <c r="E362" s="36"/>
      <c r="F362" s="36"/>
      <c r="G362" s="37"/>
      <c r="H362" s="38"/>
      <c r="I362" s="39"/>
      <c r="J362" s="40"/>
      <c r="K362" s="41" t="str">
        <f aca="false">IF(H362&lt;&gt;"", IFERROR(P362*M362, ""), "")</f>
        <v/>
      </c>
      <c r="L362" s="42" t="str">
        <f aca="false">IF(H362&lt;&gt;"", IFERROR((((N362 - 1) * H362 - (1 - H362) / (N362 - 1))/20)*100,""),"")</f>
        <v/>
      </c>
      <c r="M362" s="43" t="str">
        <f aca="false">IF(H362&lt;&gt;"", IFERROR(((N362 - 1) * H362 - (1 - H362) / (N362 - 1))/20,""),"")</f>
        <v/>
      </c>
      <c r="N362" s="44" t="str">
        <f aca="false">IF(ISBLANK(G362), "", IF(G362 &gt;= 0, (G362/100) + 1, 1/ABS(G362/100) + 1))</f>
        <v/>
      </c>
      <c r="O362" s="45" t="str">
        <f aca="false">IFERROR(SUM(I362*N362),"")</f>
        <v/>
      </c>
      <c r="P362" s="41" t="str">
        <f aca="false">IF(I362&lt;&gt;"",P361-I362+J362,"")</f>
        <v/>
      </c>
      <c r="Q362" s="42" t="str">
        <f aca="false">IF(J362="", "", IF(J362 &lt; I362, "Loss", IF(J362 = I362, "Push", "Win")))</f>
        <v/>
      </c>
      <c r="R362" s="22"/>
      <c r="S362" s="56"/>
      <c r="T362" s="57"/>
      <c r="U362" s="22"/>
    </row>
    <row r="363" customFormat="false" ht="18" hidden="false" customHeight="true" outlineLevel="0" collapsed="false">
      <c r="A363" s="22"/>
      <c r="B363" s="23"/>
      <c r="C363" s="24"/>
      <c r="D363" s="24"/>
      <c r="E363" s="24"/>
      <c r="F363" s="24"/>
      <c r="G363" s="25"/>
      <c r="H363" s="26"/>
      <c r="I363" s="27"/>
      <c r="J363" s="28"/>
      <c r="K363" s="29" t="str">
        <f aca="false">IF(H363&lt;&gt;"", IFERROR(P363*M363, ""), "")</f>
        <v/>
      </c>
      <c r="L363" s="30" t="str">
        <f aca="false">IF(H363&lt;&gt;"", IFERROR((((N363 - 1) * H363 - (1 - H363) / (N363 - 1))/20)*100,""),"")</f>
        <v/>
      </c>
      <c r="M363" s="31" t="str">
        <f aca="false">IF(H363&lt;&gt;"", IFERROR(((N363 - 1) * H363 - (1 - H363) / (N363 - 1))/20,""),"")</f>
        <v/>
      </c>
      <c r="N363" s="32" t="str">
        <f aca="false">IF(ISBLANK(G363), "", IF(G363 &gt;= 0, (G363/100) + 1, 1/ABS(G363/100) + 1))</f>
        <v/>
      </c>
      <c r="O363" s="33" t="str">
        <f aca="false">IFERROR(SUM(I363*N363),"")</f>
        <v/>
      </c>
      <c r="P363" s="29" t="str">
        <f aca="false">IF(I363&lt;&gt;"",P362-I363+J363,"")</f>
        <v/>
      </c>
      <c r="Q363" s="30" t="str">
        <f aca="false">IF(J363="", "", IF(J363 &lt; I363, "Loss", IF(J363 = I363, "Push", "Win")))</f>
        <v/>
      </c>
      <c r="R363" s="22"/>
      <c r="S363" s="56"/>
      <c r="T363" s="57"/>
      <c r="U363" s="22"/>
    </row>
    <row r="364" customFormat="false" ht="18" hidden="false" customHeight="true" outlineLevel="0" collapsed="false">
      <c r="A364" s="22"/>
      <c r="B364" s="35"/>
      <c r="C364" s="36"/>
      <c r="D364" s="36"/>
      <c r="E364" s="36"/>
      <c r="F364" s="36"/>
      <c r="G364" s="37"/>
      <c r="H364" s="38"/>
      <c r="I364" s="39"/>
      <c r="J364" s="40"/>
      <c r="K364" s="41" t="str">
        <f aca="false">IF(H364&lt;&gt;"", IFERROR(P364*M364, ""), "")</f>
        <v/>
      </c>
      <c r="L364" s="42" t="str">
        <f aca="false">IF(H364&lt;&gt;"", IFERROR((((N364 - 1) * H364 - (1 - H364) / (N364 - 1))/20)*100,""),"")</f>
        <v/>
      </c>
      <c r="M364" s="43" t="str">
        <f aca="false">IF(H364&lt;&gt;"", IFERROR(((N364 - 1) * H364 - (1 - H364) / (N364 - 1))/20,""),"")</f>
        <v/>
      </c>
      <c r="N364" s="44" t="str">
        <f aca="false">IF(ISBLANK(G364), "", IF(G364 &gt;= 0, (G364/100) + 1, 1/ABS(G364/100) + 1))</f>
        <v/>
      </c>
      <c r="O364" s="45" t="str">
        <f aca="false">IFERROR(SUM(I364*N364),"")</f>
        <v/>
      </c>
      <c r="P364" s="41" t="str">
        <f aca="false">IF(I364&lt;&gt;"",P363-I364+J364,"")</f>
        <v/>
      </c>
      <c r="Q364" s="42" t="str">
        <f aca="false">IF(J364="", "", IF(J364 &lt; I364, "Loss", IF(J364 = I364, "Push", "Win")))</f>
        <v/>
      </c>
      <c r="R364" s="22"/>
      <c r="S364" s="56"/>
      <c r="T364" s="57"/>
      <c r="U364" s="22"/>
    </row>
    <row r="365" customFormat="false" ht="18" hidden="false" customHeight="true" outlineLevel="0" collapsed="false">
      <c r="A365" s="22"/>
      <c r="B365" s="23"/>
      <c r="C365" s="24"/>
      <c r="D365" s="24"/>
      <c r="E365" s="24"/>
      <c r="F365" s="24"/>
      <c r="G365" s="25"/>
      <c r="H365" s="26"/>
      <c r="I365" s="27"/>
      <c r="J365" s="28"/>
      <c r="K365" s="29" t="str">
        <f aca="false">IF(H365&lt;&gt;"", IFERROR(P365*M365, ""), "")</f>
        <v/>
      </c>
      <c r="L365" s="30" t="str">
        <f aca="false">IF(H365&lt;&gt;"", IFERROR((((N365 - 1) * H365 - (1 - H365) / (N365 - 1))/20)*100,""),"")</f>
        <v/>
      </c>
      <c r="M365" s="31" t="str">
        <f aca="false">IF(H365&lt;&gt;"", IFERROR(((N365 - 1) * H365 - (1 - H365) / (N365 - 1))/20,""),"")</f>
        <v/>
      </c>
      <c r="N365" s="32" t="str">
        <f aca="false">IF(ISBLANK(G365), "", IF(G365 &gt;= 0, (G365/100) + 1, 1/ABS(G365/100) + 1))</f>
        <v/>
      </c>
      <c r="O365" s="33" t="str">
        <f aca="false">IFERROR(SUM(I365*N365),"")</f>
        <v/>
      </c>
      <c r="P365" s="29" t="str">
        <f aca="false">IF(I365&lt;&gt;"",P364-I365+J365,"")</f>
        <v/>
      </c>
      <c r="Q365" s="30" t="str">
        <f aca="false">IF(J365="", "", IF(J365 &lt; I365, "Loss", IF(J365 = I365, "Push", "Win")))</f>
        <v/>
      </c>
      <c r="R365" s="22"/>
      <c r="S365" s="56"/>
      <c r="T365" s="57"/>
      <c r="U365" s="22"/>
    </row>
    <row r="366" customFormat="false" ht="18" hidden="false" customHeight="true" outlineLevel="0" collapsed="false">
      <c r="A366" s="22"/>
      <c r="B366" s="35"/>
      <c r="C366" s="36"/>
      <c r="D366" s="36"/>
      <c r="E366" s="36"/>
      <c r="F366" s="36"/>
      <c r="G366" s="37"/>
      <c r="H366" s="38"/>
      <c r="I366" s="39"/>
      <c r="J366" s="40"/>
      <c r="K366" s="41" t="str">
        <f aca="false">IF(H366&lt;&gt;"", IFERROR(P366*M366, ""), "")</f>
        <v/>
      </c>
      <c r="L366" s="42" t="str">
        <f aca="false">IF(H366&lt;&gt;"", IFERROR((((N366 - 1) * H366 - (1 - H366) / (N366 - 1))/20)*100,""),"")</f>
        <v/>
      </c>
      <c r="M366" s="43" t="str">
        <f aca="false">IF(H366&lt;&gt;"", IFERROR(((N366 - 1) * H366 - (1 - H366) / (N366 - 1))/20,""),"")</f>
        <v/>
      </c>
      <c r="N366" s="44" t="str">
        <f aca="false">IF(ISBLANK(G366), "", IF(G366 &gt;= 0, (G366/100) + 1, 1/ABS(G366/100) + 1))</f>
        <v/>
      </c>
      <c r="O366" s="45" t="str">
        <f aca="false">IFERROR(SUM(I366*N366),"")</f>
        <v/>
      </c>
      <c r="P366" s="41" t="str">
        <f aca="false">IF(I366&lt;&gt;"",P365-I366+J366,"")</f>
        <v/>
      </c>
      <c r="Q366" s="42" t="str">
        <f aca="false">IF(J366="", "", IF(J366 &lt; I366, "Loss", IF(J366 = I366, "Push", "Win")))</f>
        <v/>
      </c>
      <c r="R366" s="22"/>
      <c r="S366" s="56"/>
      <c r="T366" s="57"/>
      <c r="U366" s="22"/>
    </row>
    <row r="367" customFormat="false" ht="18" hidden="false" customHeight="true" outlineLevel="0" collapsed="false">
      <c r="A367" s="22"/>
      <c r="B367" s="23"/>
      <c r="C367" s="24"/>
      <c r="D367" s="24"/>
      <c r="E367" s="24"/>
      <c r="F367" s="24"/>
      <c r="G367" s="25"/>
      <c r="H367" s="26"/>
      <c r="I367" s="27"/>
      <c r="J367" s="28"/>
      <c r="K367" s="29" t="str">
        <f aca="false">IF(H367&lt;&gt;"", IFERROR(P367*M367, ""), "")</f>
        <v/>
      </c>
      <c r="L367" s="30" t="str">
        <f aca="false">IF(H367&lt;&gt;"", IFERROR((((N367 - 1) * H367 - (1 - H367) / (N367 - 1))/20)*100,""),"")</f>
        <v/>
      </c>
      <c r="M367" s="31" t="str">
        <f aca="false">IF(H367&lt;&gt;"", IFERROR(((N367 - 1) * H367 - (1 - H367) / (N367 - 1))/20,""),"")</f>
        <v/>
      </c>
      <c r="N367" s="32" t="str">
        <f aca="false">IF(ISBLANK(G367), "", IF(G367 &gt;= 0, (G367/100) + 1, 1/ABS(G367/100) + 1))</f>
        <v/>
      </c>
      <c r="O367" s="33" t="str">
        <f aca="false">IFERROR(SUM(I367*N367),"")</f>
        <v/>
      </c>
      <c r="P367" s="29" t="str">
        <f aca="false">IF(I367&lt;&gt;"",P366-I367+J367,"")</f>
        <v/>
      </c>
      <c r="Q367" s="30" t="str">
        <f aca="false">IF(J367="", "", IF(J367 &lt; I367, "Loss", IF(J367 = I367, "Push", "Win")))</f>
        <v/>
      </c>
      <c r="R367" s="22"/>
      <c r="S367" s="56"/>
      <c r="T367" s="57"/>
      <c r="U367" s="22"/>
    </row>
    <row r="368" customFormat="false" ht="18" hidden="false" customHeight="true" outlineLevel="0" collapsed="false">
      <c r="A368" s="22"/>
      <c r="B368" s="35"/>
      <c r="C368" s="36"/>
      <c r="D368" s="36"/>
      <c r="E368" s="36"/>
      <c r="F368" s="36"/>
      <c r="G368" s="37"/>
      <c r="H368" s="38"/>
      <c r="I368" s="39"/>
      <c r="J368" s="40"/>
      <c r="K368" s="41" t="str">
        <f aca="false">IF(H368&lt;&gt;"", IFERROR(P368*M368, ""), "")</f>
        <v/>
      </c>
      <c r="L368" s="42" t="str">
        <f aca="false">IF(H368&lt;&gt;"", IFERROR((((N368 - 1) * H368 - (1 - H368) / (N368 - 1))/20)*100,""),"")</f>
        <v/>
      </c>
      <c r="M368" s="43" t="str">
        <f aca="false">IF(H368&lt;&gt;"", IFERROR(((N368 - 1) * H368 - (1 - H368) / (N368 - 1))/20,""),"")</f>
        <v/>
      </c>
      <c r="N368" s="44" t="str">
        <f aca="false">IF(ISBLANK(G368), "", IF(G368 &gt;= 0, (G368/100) + 1, 1/ABS(G368/100) + 1))</f>
        <v/>
      </c>
      <c r="O368" s="45" t="str">
        <f aca="false">IFERROR(SUM(I368*N368),"")</f>
        <v/>
      </c>
      <c r="P368" s="41" t="str">
        <f aca="false">IF(I368&lt;&gt;"",P367-I368+J368,"")</f>
        <v/>
      </c>
      <c r="Q368" s="42" t="str">
        <f aca="false">IF(J368="", "", IF(J368 &lt; I368, "Loss", IF(J368 = I368, "Push", "Win")))</f>
        <v/>
      </c>
      <c r="R368" s="22"/>
      <c r="S368" s="56"/>
      <c r="T368" s="57"/>
      <c r="U368" s="22"/>
    </row>
    <row r="369" customFormat="false" ht="18" hidden="false" customHeight="true" outlineLevel="0" collapsed="false">
      <c r="A369" s="22"/>
      <c r="B369" s="23"/>
      <c r="C369" s="24"/>
      <c r="D369" s="24"/>
      <c r="E369" s="24"/>
      <c r="F369" s="24"/>
      <c r="G369" s="25"/>
      <c r="H369" s="26"/>
      <c r="I369" s="27"/>
      <c r="J369" s="28"/>
      <c r="K369" s="29" t="str">
        <f aca="false">IF(H369&lt;&gt;"", IFERROR(P369*M369, ""), "")</f>
        <v/>
      </c>
      <c r="L369" s="30" t="str">
        <f aca="false">IF(H369&lt;&gt;"", IFERROR((((N369 - 1) * H369 - (1 - H369) / (N369 - 1))/20)*100,""),"")</f>
        <v/>
      </c>
      <c r="M369" s="31" t="str">
        <f aca="false">IF(H369&lt;&gt;"", IFERROR(((N369 - 1) * H369 - (1 - H369) / (N369 - 1))/20,""),"")</f>
        <v/>
      </c>
      <c r="N369" s="32" t="str">
        <f aca="false">IF(ISBLANK(G369), "", IF(G369 &gt;= 0, (G369/100) + 1, 1/ABS(G369/100) + 1))</f>
        <v/>
      </c>
      <c r="O369" s="33" t="str">
        <f aca="false">IFERROR(SUM(I369*N369),"")</f>
        <v/>
      </c>
      <c r="P369" s="29" t="str">
        <f aca="false">IF(I369&lt;&gt;"",P368-I369+J369,"")</f>
        <v/>
      </c>
      <c r="Q369" s="30" t="str">
        <f aca="false">IF(J369="", "", IF(J369 &lt; I369, "Loss", IF(J369 = I369, "Push", "Win")))</f>
        <v/>
      </c>
      <c r="R369" s="22"/>
      <c r="S369" s="56"/>
      <c r="T369" s="57"/>
      <c r="U369" s="22"/>
    </row>
    <row r="370" customFormat="false" ht="18" hidden="false" customHeight="true" outlineLevel="0" collapsed="false">
      <c r="A370" s="22"/>
      <c r="B370" s="35"/>
      <c r="C370" s="36"/>
      <c r="D370" s="36"/>
      <c r="E370" s="36"/>
      <c r="F370" s="36"/>
      <c r="G370" s="37"/>
      <c r="H370" s="38"/>
      <c r="I370" s="39"/>
      <c r="J370" s="40"/>
      <c r="K370" s="41" t="str">
        <f aca="false">IF(H370&lt;&gt;"", IFERROR(P370*M370, ""), "")</f>
        <v/>
      </c>
      <c r="L370" s="42" t="str">
        <f aca="false">IF(H370&lt;&gt;"", IFERROR((((N370 - 1) * H370 - (1 - H370) / (N370 - 1))/20)*100,""),"")</f>
        <v/>
      </c>
      <c r="M370" s="43" t="str">
        <f aca="false">IF(H370&lt;&gt;"", IFERROR(((N370 - 1) * H370 - (1 - H370) / (N370 - 1))/20,""),"")</f>
        <v/>
      </c>
      <c r="N370" s="44" t="str">
        <f aca="false">IF(ISBLANK(G370), "", IF(G370 &gt;= 0, (G370/100) + 1, 1/ABS(G370/100) + 1))</f>
        <v/>
      </c>
      <c r="O370" s="45" t="str">
        <f aca="false">IFERROR(SUM(I370*N370),"")</f>
        <v/>
      </c>
      <c r="P370" s="41" t="str">
        <f aca="false">IF(I370&lt;&gt;"",P369-I370+J370,"")</f>
        <v/>
      </c>
      <c r="Q370" s="42" t="str">
        <f aca="false">IF(J370="", "", IF(J370 &lt; I370, "Loss", IF(J370 = I370, "Push", "Win")))</f>
        <v/>
      </c>
      <c r="R370" s="22"/>
      <c r="S370" s="56"/>
      <c r="T370" s="57"/>
      <c r="U370" s="22"/>
    </row>
    <row r="371" customFormat="false" ht="18" hidden="false" customHeight="true" outlineLevel="0" collapsed="false">
      <c r="A371" s="22"/>
      <c r="B371" s="23"/>
      <c r="C371" s="24"/>
      <c r="D371" s="24"/>
      <c r="E371" s="24"/>
      <c r="F371" s="24"/>
      <c r="G371" s="25"/>
      <c r="H371" s="26"/>
      <c r="I371" s="27"/>
      <c r="J371" s="28"/>
      <c r="K371" s="29" t="str">
        <f aca="false">IF(H371&lt;&gt;"", IFERROR(P371*M371, ""), "")</f>
        <v/>
      </c>
      <c r="L371" s="30" t="str">
        <f aca="false">IF(H371&lt;&gt;"", IFERROR((((N371 - 1) * H371 - (1 - H371) / (N371 - 1))/20)*100,""),"")</f>
        <v/>
      </c>
      <c r="M371" s="31" t="str">
        <f aca="false">IF(H371&lt;&gt;"", IFERROR(((N371 - 1) * H371 - (1 - H371) / (N371 - 1))/20,""),"")</f>
        <v/>
      </c>
      <c r="N371" s="32" t="str">
        <f aca="false">IF(ISBLANK(G371), "", IF(G371 &gt;= 0, (G371/100) + 1, 1/ABS(G371/100) + 1))</f>
        <v/>
      </c>
      <c r="O371" s="33" t="str">
        <f aca="false">IFERROR(SUM(I371*N371),"")</f>
        <v/>
      </c>
      <c r="P371" s="29" t="str">
        <f aca="false">IF(I371&lt;&gt;"",P370-I371+J371,"")</f>
        <v/>
      </c>
      <c r="Q371" s="30" t="str">
        <f aca="false">IF(J371="", "", IF(J371 &lt; I371, "Loss", IF(J371 = I371, "Push", "Win")))</f>
        <v/>
      </c>
      <c r="R371" s="22"/>
      <c r="S371" s="56"/>
      <c r="T371" s="57"/>
      <c r="U371" s="22"/>
    </row>
    <row r="372" customFormat="false" ht="18" hidden="false" customHeight="true" outlineLevel="0" collapsed="false">
      <c r="A372" s="22"/>
      <c r="B372" s="35"/>
      <c r="C372" s="36"/>
      <c r="D372" s="36"/>
      <c r="E372" s="36"/>
      <c r="F372" s="36"/>
      <c r="G372" s="37"/>
      <c r="H372" s="38"/>
      <c r="I372" s="39"/>
      <c r="J372" s="40"/>
      <c r="K372" s="41" t="str">
        <f aca="false">IF(H372&lt;&gt;"", IFERROR(P372*M372, ""), "")</f>
        <v/>
      </c>
      <c r="L372" s="42" t="str">
        <f aca="false">IF(H372&lt;&gt;"", IFERROR((((N372 - 1) * H372 - (1 - H372) / (N372 - 1))/20)*100,""),"")</f>
        <v/>
      </c>
      <c r="M372" s="43" t="str">
        <f aca="false">IF(H372&lt;&gt;"", IFERROR(((N372 - 1) * H372 - (1 - H372) / (N372 - 1))/20,""),"")</f>
        <v/>
      </c>
      <c r="N372" s="44" t="str">
        <f aca="false">IF(ISBLANK(G372), "", IF(G372 &gt;= 0, (G372/100) + 1, 1/ABS(G372/100) + 1))</f>
        <v/>
      </c>
      <c r="O372" s="45" t="str">
        <f aca="false">IFERROR(SUM(I372*N372),"")</f>
        <v/>
      </c>
      <c r="P372" s="41" t="str">
        <f aca="false">IF(I372&lt;&gt;"",P371-I372+J372,"")</f>
        <v/>
      </c>
      <c r="Q372" s="42" t="str">
        <f aca="false">IF(J372="", "", IF(J372 &lt; I372, "Loss", IF(J372 = I372, "Push", "Win")))</f>
        <v/>
      </c>
      <c r="R372" s="22"/>
      <c r="S372" s="56"/>
      <c r="T372" s="57"/>
      <c r="U372" s="22"/>
    </row>
    <row r="373" customFormat="false" ht="18" hidden="false" customHeight="true" outlineLevel="0" collapsed="false">
      <c r="A373" s="22"/>
      <c r="B373" s="23"/>
      <c r="C373" s="24"/>
      <c r="D373" s="24"/>
      <c r="E373" s="24"/>
      <c r="F373" s="24"/>
      <c r="G373" s="25"/>
      <c r="H373" s="26"/>
      <c r="I373" s="27"/>
      <c r="J373" s="28"/>
      <c r="K373" s="29" t="str">
        <f aca="false">IF(H373&lt;&gt;"", IFERROR(P373*M373, ""), "")</f>
        <v/>
      </c>
      <c r="L373" s="30" t="str">
        <f aca="false">IF(H373&lt;&gt;"", IFERROR((((N373 - 1) * H373 - (1 - H373) / (N373 - 1))/20)*100,""),"")</f>
        <v/>
      </c>
      <c r="M373" s="31" t="str">
        <f aca="false">IF(H373&lt;&gt;"", IFERROR(((N373 - 1) * H373 - (1 - H373) / (N373 - 1))/20,""),"")</f>
        <v/>
      </c>
      <c r="N373" s="32" t="str">
        <f aca="false">IF(ISBLANK(G373), "", IF(G373 &gt;= 0, (G373/100) + 1, 1/ABS(G373/100) + 1))</f>
        <v/>
      </c>
      <c r="O373" s="33" t="str">
        <f aca="false">IFERROR(SUM(I373*N373),"")</f>
        <v/>
      </c>
      <c r="P373" s="29" t="str">
        <f aca="false">IF(I373&lt;&gt;"",P372-I373+J373,"")</f>
        <v/>
      </c>
      <c r="Q373" s="30" t="str">
        <f aca="false">IF(J373="", "", IF(J373 &lt; I373, "Loss", IF(J373 = I373, "Push", "Win")))</f>
        <v/>
      </c>
      <c r="R373" s="22"/>
      <c r="S373" s="56"/>
      <c r="T373" s="57"/>
      <c r="U373" s="22"/>
    </row>
    <row r="374" customFormat="false" ht="18" hidden="false" customHeight="true" outlineLevel="0" collapsed="false">
      <c r="A374" s="22"/>
      <c r="B374" s="35"/>
      <c r="C374" s="36"/>
      <c r="D374" s="36"/>
      <c r="E374" s="36"/>
      <c r="F374" s="36"/>
      <c r="G374" s="37"/>
      <c r="H374" s="38"/>
      <c r="I374" s="39"/>
      <c r="J374" s="40"/>
      <c r="K374" s="41" t="str">
        <f aca="false">IF(H374&lt;&gt;"", IFERROR(P374*M374, ""), "")</f>
        <v/>
      </c>
      <c r="L374" s="42" t="str">
        <f aca="false">IF(H374&lt;&gt;"", IFERROR((((N374 - 1) * H374 - (1 - H374) / (N374 - 1))/20)*100,""),"")</f>
        <v/>
      </c>
      <c r="M374" s="43" t="str">
        <f aca="false">IF(H374&lt;&gt;"", IFERROR(((N374 - 1) * H374 - (1 - H374) / (N374 - 1))/20,""),"")</f>
        <v/>
      </c>
      <c r="N374" s="44" t="str">
        <f aca="false">IF(ISBLANK(G374), "", IF(G374 &gt;= 0, (G374/100) + 1, 1/ABS(G374/100) + 1))</f>
        <v/>
      </c>
      <c r="O374" s="45" t="str">
        <f aca="false">IFERROR(SUM(I374*N374),"")</f>
        <v/>
      </c>
      <c r="P374" s="41" t="str">
        <f aca="false">IF(I374&lt;&gt;"",P373-I374+J374,"")</f>
        <v/>
      </c>
      <c r="Q374" s="42" t="str">
        <f aca="false">IF(J374="", "", IF(J374 &lt; I374, "Loss", IF(J374 = I374, "Push", "Win")))</f>
        <v/>
      </c>
      <c r="R374" s="22"/>
      <c r="S374" s="56"/>
      <c r="T374" s="57"/>
      <c r="U374" s="22"/>
    </row>
    <row r="375" customFormat="false" ht="18" hidden="false" customHeight="true" outlineLevel="0" collapsed="false">
      <c r="A375" s="22"/>
      <c r="B375" s="23"/>
      <c r="C375" s="24"/>
      <c r="D375" s="24"/>
      <c r="E375" s="24"/>
      <c r="F375" s="24"/>
      <c r="G375" s="25"/>
      <c r="H375" s="26"/>
      <c r="I375" s="27"/>
      <c r="J375" s="28"/>
      <c r="K375" s="29" t="str">
        <f aca="false">IF(H375&lt;&gt;"", IFERROR(P375*M375, ""), "")</f>
        <v/>
      </c>
      <c r="L375" s="30" t="str">
        <f aca="false">IF(H375&lt;&gt;"", IFERROR((((N375 - 1) * H375 - (1 - H375) / (N375 - 1))/20)*100,""),"")</f>
        <v/>
      </c>
      <c r="M375" s="31" t="str">
        <f aca="false">IF(H375&lt;&gt;"", IFERROR(((N375 - 1) * H375 - (1 - H375) / (N375 - 1))/20,""),"")</f>
        <v/>
      </c>
      <c r="N375" s="32" t="str">
        <f aca="false">IF(ISBLANK(G375), "", IF(G375 &gt;= 0, (G375/100) + 1, 1/ABS(G375/100) + 1))</f>
        <v/>
      </c>
      <c r="O375" s="33" t="str">
        <f aca="false">IFERROR(SUM(I375*N375),"")</f>
        <v/>
      </c>
      <c r="P375" s="29" t="str">
        <f aca="false">IF(I375&lt;&gt;"",P374-I375+J375,"")</f>
        <v/>
      </c>
      <c r="Q375" s="30" t="str">
        <f aca="false">IF(J375="", "", IF(J375 &lt; I375, "Loss", IF(J375 = I375, "Push", "Win")))</f>
        <v/>
      </c>
      <c r="R375" s="22"/>
      <c r="S375" s="56"/>
      <c r="T375" s="57"/>
      <c r="U375" s="22"/>
    </row>
    <row r="376" customFormat="false" ht="18" hidden="false" customHeight="true" outlineLevel="0" collapsed="false">
      <c r="A376" s="22"/>
      <c r="B376" s="35"/>
      <c r="C376" s="36"/>
      <c r="D376" s="36"/>
      <c r="E376" s="36"/>
      <c r="F376" s="36"/>
      <c r="G376" s="37"/>
      <c r="H376" s="38"/>
      <c r="I376" s="39"/>
      <c r="J376" s="40"/>
      <c r="K376" s="41" t="str">
        <f aca="false">IF(H376&lt;&gt;"", IFERROR(P376*M376, ""), "")</f>
        <v/>
      </c>
      <c r="L376" s="42" t="str">
        <f aca="false">IF(H376&lt;&gt;"", IFERROR((((N376 - 1) * H376 - (1 - H376) / (N376 - 1))/20)*100,""),"")</f>
        <v/>
      </c>
      <c r="M376" s="43" t="str">
        <f aca="false">IF(H376&lt;&gt;"", IFERROR(((N376 - 1) * H376 - (1 - H376) / (N376 - 1))/20,""),"")</f>
        <v/>
      </c>
      <c r="N376" s="44" t="str">
        <f aca="false">IF(ISBLANK(G376), "", IF(G376 &gt;= 0, (G376/100) + 1, 1/ABS(G376/100) + 1))</f>
        <v/>
      </c>
      <c r="O376" s="45" t="str">
        <f aca="false">IFERROR(SUM(I376*N376),"")</f>
        <v/>
      </c>
      <c r="P376" s="41" t="str">
        <f aca="false">IF(I376&lt;&gt;"",P375-I376+J376,"")</f>
        <v/>
      </c>
      <c r="Q376" s="42" t="str">
        <f aca="false">IF(J376="", "", IF(J376 &lt; I376, "Loss", IF(J376 = I376, "Push", "Win")))</f>
        <v/>
      </c>
      <c r="R376" s="22"/>
      <c r="S376" s="56"/>
      <c r="T376" s="57"/>
      <c r="U376" s="22"/>
    </row>
    <row r="377" customFormat="false" ht="18" hidden="false" customHeight="true" outlineLevel="0" collapsed="false">
      <c r="A377" s="22"/>
      <c r="B377" s="23"/>
      <c r="C377" s="24"/>
      <c r="D377" s="24"/>
      <c r="E377" s="24"/>
      <c r="F377" s="24"/>
      <c r="G377" s="25"/>
      <c r="H377" s="26"/>
      <c r="I377" s="27"/>
      <c r="J377" s="28"/>
      <c r="K377" s="29" t="str">
        <f aca="false">IF(H377&lt;&gt;"", IFERROR(P377*M377, ""), "")</f>
        <v/>
      </c>
      <c r="L377" s="30" t="str">
        <f aca="false">IF(H377&lt;&gt;"", IFERROR((((N377 - 1) * H377 - (1 - H377) / (N377 - 1))/20)*100,""),"")</f>
        <v/>
      </c>
      <c r="M377" s="31" t="str">
        <f aca="false">IF(H377&lt;&gt;"", IFERROR(((N377 - 1) * H377 - (1 - H377) / (N377 - 1))/20,""),"")</f>
        <v/>
      </c>
      <c r="N377" s="32" t="str">
        <f aca="false">IF(ISBLANK(G377), "", IF(G377 &gt;= 0, (G377/100) + 1, 1/ABS(G377/100) + 1))</f>
        <v/>
      </c>
      <c r="O377" s="33" t="str">
        <f aca="false">IFERROR(SUM(I377*N377),"")</f>
        <v/>
      </c>
      <c r="P377" s="29" t="str">
        <f aca="false">IF(I377&lt;&gt;"",P376-I377+J377,"")</f>
        <v/>
      </c>
      <c r="Q377" s="30" t="str">
        <f aca="false">IF(J377="", "", IF(J377 &lt; I377, "Loss", IF(J377 = I377, "Push", "Win")))</f>
        <v/>
      </c>
      <c r="R377" s="22"/>
      <c r="S377" s="56"/>
      <c r="T377" s="57"/>
      <c r="U377" s="22"/>
    </row>
    <row r="378" customFormat="false" ht="18" hidden="false" customHeight="true" outlineLevel="0" collapsed="false">
      <c r="A378" s="22"/>
      <c r="B378" s="35"/>
      <c r="C378" s="36"/>
      <c r="D378" s="36"/>
      <c r="E378" s="36"/>
      <c r="F378" s="36"/>
      <c r="G378" s="37"/>
      <c r="H378" s="38"/>
      <c r="I378" s="39"/>
      <c r="J378" s="40"/>
      <c r="K378" s="41" t="str">
        <f aca="false">IF(H378&lt;&gt;"", IFERROR(P378*M378, ""), "")</f>
        <v/>
      </c>
      <c r="L378" s="42" t="str">
        <f aca="false">IF(H378&lt;&gt;"", IFERROR((((N378 - 1) * H378 - (1 - H378) / (N378 - 1))/20)*100,""),"")</f>
        <v/>
      </c>
      <c r="M378" s="43" t="str">
        <f aca="false">IF(H378&lt;&gt;"", IFERROR(((N378 - 1) * H378 - (1 - H378) / (N378 - 1))/20,""),"")</f>
        <v/>
      </c>
      <c r="N378" s="44" t="str">
        <f aca="false">IF(ISBLANK(G378), "", IF(G378 &gt;= 0, (G378/100) + 1, 1/ABS(G378/100) + 1))</f>
        <v/>
      </c>
      <c r="O378" s="45" t="str">
        <f aca="false">IFERROR(SUM(I378*N378),"")</f>
        <v/>
      </c>
      <c r="P378" s="41" t="str">
        <f aca="false">IF(I378&lt;&gt;"",P377-I378+J378,"")</f>
        <v/>
      </c>
      <c r="Q378" s="42" t="str">
        <f aca="false">IF(J378="", "", IF(J378 &lt; I378, "Loss", IF(J378 = I378, "Push", "Win")))</f>
        <v/>
      </c>
      <c r="R378" s="22"/>
      <c r="S378" s="56"/>
      <c r="T378" s="57"/>
      <c r="U378" s="22"/>
    </row>
    <row r="379" customFormat="false" ht="18" hidden="false" customHeight="true" outlineLevel="0" collapsed="false">
      <c r="A379" s="22"/>
      <c r="B379" s="23"/>
      <c r="C379" s="24"/>
      <c r="D379" s="24"/>
      <c r="E379" s="24"/>
      <c r="F379" s="24"/>
      <c r="G379" s="25"/>
      <c r="H379" s="26"/>
      <c r="I379" s="27"/>
      <c r="J379" s="28"/>
      <c r="K379" s="29" t="str">
        <f aca="false">IF(H379&lt;&gt;"", IFERROR(P379*M379, ""), "")</f>
        <v/>
      </c>
      <c r="L379" s="30" t="str">
        <f aca="false">IF(H379&lt;&gt;"", IFERROR((((N379 - 1) * H379 - (1 - H379) / (N379 - 1))/20)*100,""),"")</f>
        <v/>
      </c>
      <c r="M379" s="31" t="str">
        <f aca="false">IF(H379&lt;&gt;"", IFERROR(((N379 - 1) * H379 - (1 - H379) / (N379 - 1))/20,""),"")</f>
        <v/>
      </c>
      <c r="N379" s="32" t="str">
        <f aca="false">IF(ISBLANK(G379), "", IF(G379 &gt;= 0, (G379/100) + 1, 1/ABS(G379/100) + 1))</f>
        <v/>
      </c>
      <c r="O379" s="33" t="str">
        <f aca="false">IFERROR(SUM(I379*N379),"")</f>
        <v/>
      </c>
      <c r="P379" s="29" t="str">
        <f aca="false">IF(I379&lt;&gt;"",P378-I379+J379,"")</f>
        <v/>
      </c>
      <c r="Q379" s="30" t="str">
        <f aca="false">IF(J379="", "", IF(J379 &lt; I379, "Loss", IF(J379 = I379, "Push", "Win")))</f>
        <v/>
      </c>
      <c r="R379" s="22"/>
      <c r="S379" s="56"/>
      <c r="T379" s="57"/>
      <c r="U379" s="22"/>
    </row>
    <row r="380" customFormat="false" ht="18" hidden="false" customHeight="true" outlineLevel="0" collapsed="false">
      <c r="A380" s="22"/>
      <c r="B380" s="35"/>
      <c r="C380" s="36"/>
      <c r="D380" s="36"/>
      <c r="E380" s="36"/>
      <c r="F380" s="36"/>
      <c r="G380" s="37"/>
      <c r="H380" s="38"/>
      <c r="I380" s="39"/>
      <c r="J380" s="40"/>
      <c r="K380" s="41" t="str">
        <f aca="false">IF(H380&lt;&gt;"", IFERROR(P380*M380, ""), "")</f>
        <v/>
      </c>
      <c r="L380" s="42" t="str">
        <f aca="false">IF(H380&lt;&gt;"", IFERROR((((N380 - 1) * H380 - (1 - H380) / (N380 - 1))/20)*100,""),"")</f>
        <v/>
      </c>
      <c r="M380" s="43" t="str">
        <f aca="false">IF(H380&lt;&gt;"", IFERROR(((N380 - 1) * H380 - (1 - H380) / (N380 - 1))/20,""),"")</f>
        <v/>
      </c>
      <c r="N380" s="44" t="str">
        <f aca="false">IF(ISBLANK(G380), "", IF(G380 &gt;= 0, (G380/100) + 1, 1/ABS(G380/100) + 1))</f>
        <v/>
      </c>
      <c r="O380" s="45" t="str">
        <f aca="false">IFERROR(SUM(I380*N380),"")</f>
        <v/>
      </c>
      <c r="P380" s="41" t="str">
        <f aca="false">IF(I380&lt;&gt;"",P379-I380+J380,"")</f>
        <v/>
      </c>
      <c r="Q380" s="42" t="str">
        <f aca="false">IF(J380="", "", IF(J380 &lt; I380, "Loss", IF(J380 = I380, "Push", "Win")))</f>
        <v/>
      </c>
      <c r="R380" s="22"/>
      <c r="S380" s="56"/>
      <c r="T380" s="57"/>
      <c r="U380" s="22"/>
    </row>
    <row r="381" customFormat="false" ht="18" hidden="false" customHeight="true" outlineLevel="0" collapsed="false">
      <c r="A381" s="22"/>
      <c r="B381" s="23"/>
      <c r="C381" s="24"/>
      <c r="D381" s="24"/>
      <c r="E381" s="24"/>
      <c r="F381" s="24"/>
      <c r="G381" s="25"/>
      <c r="H381" s="26"/>
      <c r="I381" s="27"/>
      <c r="J381" s="28"/>
      <c r="K381" s="29" t="str">
        <f aca="false">IF(H381&lt;&gt;"", IFERROR(P381*M381, ""), "")</f>
        <v/>
      </c>
      <c r="L381" s="30" t="str">
        <f aca="false">IF(H381&lt;&gt;"", IFERROR((((N381 - 1) * H381 - (1 - H381) / (N381 - 1))/20)*100,""),"")</f>
        <v/>
      </c>
      <c r="M381" s="31" t="str">
        <f aca="false">IF(H381&lt;&gt;"", IFERROR(((N381 - 1) * H381 - (1 - H381) / (N381 - 1))/20,""),"")</f>
        <v/>
      </c>
      <c r="N381" s="32" t="str">
        <f aca="false">IF(ISBLANK(G381), "", IF(G381 &gt;= 0, (G381/100) + 1, 1/ABS(G381/100) + 1))</f>
        <v/>
      </c>
      <c r="O381" s="33" t="str">
        <f aca="false">IFERROR(SUM(I381*N381),"")</f>
        <v/>
      </c>
      <c r="P381" s="29" t="str">
        <f aca="false">IF(I381&lt;&gt;"",P380-I381+J381,"")</f>
        <v/>
      </c>
      <c r="Q381" s="30" t="str">
        <f aca="false">IF(J381="", "", IF(J381 &lt; I381, "Loss", IF(J381 = I381, "Push", "Win")))</f>
        <v/>
      </c>
      <c r="R381" s="22"/>
      <c r="S381" s="56"/>
      <c r="T381" s="57"/>
      <c r="U381" s="22"/>
    </row>
    <row r="382" customFormat="false" ht="18" hidden="false" customHeight="true" outlineLevel="0" collapsed="false">
      <c r="A382" s="22"/>
      <c r="B382" s="35"/>
      <c r="C382" s="36"/>
      <c r="D382" s="36"/>
      <c r="E382" s="36"/>
      <c r="F382" s="36"/>
      <c r="G382" s="37"/>
      <c r="H382" s="38"/>
      <c r="I382" s="39"/>
      <c r="J382" s="40"/>
      <c r="K382" s="41" t="str">
        <f aca="false">IF(H382&lt;&gt;"", IFERROR(P382*M382, ""), "")</f>
        <v/>
      </c>
      <c r="L382" s="42" t="str">
        <f aca="false">IF(H382&lt;&gt;"", IFERROR((((N382 - 1) * H382 - (1 - H382) / (N382 - 1))/20)*100,""),"")</f>
        <v/>
      </c>
      <c r="M382" s="43" t="str">
        <f aca="false">IF(H382&lt;&gt;"", IFERROR(((N382 - 1) * H382 - (1 - H382) / (N382 - 1))/20,""),"")</f>
        <v/>
      </c>
      <c r="N382" s="44" t="str">
        <f aca="false">IF(ISBLANK(G382), "", IF(G382 &gt;= 0, (G382/100) + 1, 1/ABS(G382/100) + 1))</f>
        <v/>
      </c>
      <c r="O382" s="45" t="str">
        <f aca="false">IFERROR(SUM(I382*N382),"")</f>
        <v/>
      </c>
      <c r="P382" s="41" t="str">
        <f aca="false">IF(I382&lt;&gt;"",P381-I382+J382,"")</f>
        <v/>
      </c>
      <c r="Q382" s="42" t="str">
        <f aca="false">IF(J382="", "", IF(J382 &lt; I382, "Loss", IF(J382 = I382, "Push", "Win")))</f>
        <v/>
      </c>
      <c r="R382" s="22"/>
      <c r="S382" s="56"/>
      <c r="T382" s="57"/>
      <c r="U382" s="22"/>
    </row>
    <row r="383" customFormat="false" ht="18" hidden="false" customHeight="true" outlineLevel="0" collapsed="false">
      <c r="A383" s="22"/>
      <c r="B383" s="23"/>
      <c r="C383" s="24"/>
      <c r="D383" s="24"/>
      <c r="E383" s="24"/>
      <c r="F383" s="24"/>
      <c r="G383" s="25"/>
      <c r="H383" s="26"/>
      <c r="I383" s="27"/>
      <c r="J383" s="28"/>
      <c r="K383" s="29" t="str">
        <f aca="false">IF(H383&lt;&gt;"", IFERROR(P383*M383, ""), "")</f>
        <v/>
      </c>
      <c r="L383" s="30" t="str">
        <f aca="false">IF(H383&lt;&gt;"", IFERROR((((N383 - 1) * H383 - (1 - H383) / (N383 - 1))/20)*100,""),"")</f>
        <v/>
      </c>
      <c r="M383" s="31" t="str">
        <f aca="false">IF(H383&lt;&gt;"", IFERROR(((N383 - 1) * H383 - (1 - H383) / (N383 - 1))/20,""),"")</f>
        <v/>
      </c>
      <c r="N383" s="32" t="str">
        <f aca="false">IF(ISBLANK(G383), "", IF(G383 &gt;= 0, (G383/100) + 1, 1/ABS(G383/100) + 1))</f>
        <v/>
      </c>
      <c r="O383" s="33" t="str">
        <f aca="false">IFERROR(SUM(I383*N383),"")</f>
        <v/>
      </c>
      <c r="P383" s="29" t="str">
        <f aca="false">IF(I383&lt;&gt;"",P382-I383+J383,"")</f>
        <v/>
      </c>
      <c r="Q383" s="30" t="str">
        <f aca="false">IF(J383="", "", IF(J383 &lt; I383, "Loss", IF(J383 = I383, "Push", "Win")))</f>
        <v/>
      </c>
      <c r="R383" s="22"/>
      <c r="S383" s="56"/>
      <c r="T383" s="57"/>
      <c r="U383" s="22"/>
    </row>
    <row r="384" customFormat="false" ht="18" hidden="false" customHeight="true" outlineLevel="0" collapsed="false">
      <c r="A384" s="22"/>
      <c r="B384" s="35"/>
      <c r="C384" s="36"/>
      <c r="D384" s="36"/>
      <c r="E384" s="36"/>
      <c r="F384" s="36"/>
      <c r="G384" s="37"/>
      <c r="H384" s="38"/>
      <c r="I384" s="39"/>
      <c r="J384" s="40"/>
      <c r="K384" s="41" t="str">
        <f aca="false">IF(H384&lt;&gt;"", IFERROR(P384*M384, ""), "")</f>
        <v/>
      </c>
      <c r="L384" s="42" t="str">
        <f aca="false">IF(H384&lt;&gt;"", IFERROR((((N384 - 1) * H384 - (1 - H384) / (N384 - 1))/20)*100,""),"")</f>
        <v/>
      </c>
      <c r="M384" s="43" t="str">
        <f aca="false">IF(H384&lt;&gt;"", IFERROR(((N384 - 1) * H384 - (1 - H384) / (N384 - 1))/20,""),"")</f>
        <v/>
      </c>
      <c r="N384" s="44" t="str">
        <f aca="false">IF(ISBLANK(G384), "", IF(G384 &gt;= 0, (G384/100) + 1, 1/ABS(G384/100) + 1))</f>
        <v/>
      </c>
      <c r="O384" s="45" t="str">
        <f aca="false">IFERROR(SUM(I384*N384),"")</f>
        <v/>
      </c>
      <c r="P384" s="41" t="str">
        <f aca="false">IF(I384&lt;&gt;"",P383-I384+J384,"")</f>
        <v/>
      </c>
      <c r="Q384" s="42" t="str">
        <f aca="false">IF(J384="", "", IF(J384 &lt; I384, "Loss", IF(J384 = I384, "Push", "Win")))</f>
        <v/>
      </c>
      <c r="R384" s="22"/>
      <c r="S384" s="56"/>
      <c r="T384" s="57"/>
      <c r="U384" s="22"/>
    </row>
    <row r="385" customFormat="false" ht="18" hidden="false" customHeight="true" outlineLevel="0" collapsed="false">
      <c r="A385" s="22"/>
      <c r="B385" s="23"/>
      <c r="C385" s="24"/>
      <c r="D385" s="24"/>
      <c r="E385" s="24"/>
      <c r="F385" s="24"/>
      <c r="G385" s="25"/>
      <c r="H385" s="26"/>
      <c r="I385" s="27"/>
      <c r="J385" s="28"/>
      <c r="K385" s="29" t="str">
        <f aca="false">IF(H385&lt;&gt;"", IFERROR(P385*M385, ""), "")</f>
        <v/>
      </c>
      <c r="L385" s="30" t="str">
        <f aca="false">IF(H385&lt;&gt;"", IFERROR((((N385 - 1) * H385 - (1 - H385) / (N385 - 1))/20)*100,""),"")</f>
        <v/>
      </c>
      <c r="M385" s="31" t="str">
        <f aca="false">IF(H385&lt;&gt;"", IFERROR(((N385 - 1) * H385 - (1 - H385) / (N385 - 1))/20,""),"")</f>
        <v/>
      </c>
      <c r="N385" s="32" t="str">
        <f aca="false">IF(ISBLANK(G385), "", IF(G385 &gt;= 0, (G385/100) + 1, 1/ABS(G385/100) + 1))</f>
        <v/>
      </c>
      <c r="O385" s="33" t="str">
        <f aca="false">IFERROR(SUM(I385*N385),"")</f>
        <v/>
      </c>
      <c r="P385" s="29" t="str">
        <f aca="false">IF(I385&lt;&gt;"",P384-I385+J385,"")</f>
        <v/>
      </c>
      <c r="Q385" s="30" t="str">
        <f aca="false">IF(J385="", "", IF(J385 &lt; I385, "Loss", IF(J385 = I385, "Push", "Win")))</f>
        <v/>
      </c>
      <c r="R385" s="22"/>
      <c r="S385" s="56"/>
      <c r="T385" s="57"/>
      <c r="U385" s="22"/>
    </row>
    <row r="386" customFormat="false" ht="18" hidden="false" customHeight="true" outlineLevel="0" collapsed="false">
      <c r="A386" s="22"/>
      <c r="B386" s="35"/>
      <c r="C386" s="36"/>
      <c r="D386" s="36"/>
      <c r="E386" s="36"/>
      <c r="F386" s="36"/>
      <c r="G386" s="37"/>
      <c r="H386" s="38"/>
      <c r="I386" s="39"/>
      <c r="J386" s="40"/>
      <c r="K386" s="41" t="str">
        <f aca="false">IF(H386&lt;&gt;"", IFERROR(P386*M386, ""), "")</f>
        <v/>
      </c>
      <c r="L386" s="42" t="str">
        <f aca="false">IF(H386&lt;&gt;"", IFERROR((((N386 - 1) * H386 - (1 - H386) / (N386 - 1))/20)*100,""),"")</f>
        <v/>
      </c>
      <c r="M386" s="43" t="str">
        <f aca="false">IF(H386&lt;&gt;"", IFERROR(((N386 - 1) * H386 - (1 - H386) / (N386 - 1))/20,""),"")</f>
        <v/>
      </c>
      <c r="N386" s="44" t="str">
        <f aca="false">IF(ISBLANK(G386), "", IF(G386 &gt;= 0, (G386/100) + 1, 1/ABS(G386/100) + 1))</f>
        <v/>
      </c>
      <c r="O386" s="45" t="str">
        <f aca="false">IFERROR(SUM(I386*N386),"")</f>
        <v/>
      </c>
      <c r="P386" s="41" t="str">
        <f aca="false">IF(I386&lt;&gt;"",P385-I386+J386,"")</f>
        <v/>
      </c>
      <c r="Q386" s="42" t="str">
        <f aca="false">IF(J386="", "", IF(J386 &lt; I386, "Loss", IF(J386 = I386, "Push", "Win")))</f>
        <v/>
      </c>
      <c r="R386" s="22"/>
      <c r="S386" s="56"/>
      <c r="T386" s="57"/>
      <c r="U386" s="22"/>
    </row>
    <row r="387" customFormat="false" ht="18" hidden="false" customHeight="true" outlineLevel="0" collapsed="false">
      <c r="A387" s="22"/>
      <c r="B387" s="23"/>
      <c r="C387" s="24"/>
      <c r="D387" s="24"/>
      <c r="E387" s="24"/>
      <c r="F387" s="24"/>
      <c r="G387" s="25"/>
      <c r="H387" s="26"/>
      <c r="I387" s="27"/>
      <c r="J387" s="28"/>
      <c r="K387" s="29" t="str">
        <f aca="false">IF(H387&lt;&gt;"", IFERROR(P387*M387, ""), "")</f>
        <v/>
      </c>
      <c r="L387" s="30" t="str">
        <f aca="false">IF(H387&lt;&gt;"", IFERROR((((N387 - 1) * H387 - (1 - H387) / (N387 - 1))/20)*100,""),"")</f>
        <v/>
      </c>
      <c r="M387" s="31" t="str">
        <f aca="false">IF(H387&lt;&gt;"", IFERROR(((N387 - 1) * H387 - (1 - H387) / (N387 - 1))/20,""),"")</f>
        <v/>
      </c>
      <c r="N387" s="32" t="str">
        <f aca="false">IF(ISBLANK(G387), "", IF(G387 &gt;= 0, (G387/100) + 1, 1/ABS(G387/100) + 1))</f>
        <v/>
      </c>
      <c r="O387" s="33" t="str">
        <f aca="false">IFERROR(SUM(I387*N387),"")</f>
        <v/>
      </c>
      <c r="P387" s="29" t="str">
        <f aca="false">IF(I387&lt;&gt;"",P386-I387+J387,"")</f>
        <v/>
      </c>
      <c r="Q387" s="30" t="str">
        <f aca="false">IF(J387="", "", IF(J387 &lt; I387, "Loss", IF(J387 = I387, "Push", "Win")))</f>
        <v/>
      </c>
      <c r="R387" s="22"/>
      <c r="S387" s="56"/>
      <c r="T387" s="57"/>
      <c r="U387" s="22"/>
    </row>
    <row r="388" customFormat="false" ht="18" hidden="false" customHeight="true" outlineLevel="0" collapsed="false">
      <c r="A388" s="22"/>
      <c r="B388" s="35"/>
      <c r="C388" s="36"/>
      <c r="D388" s="36"/>
      <c r="E388" s="36"/>
      <c r="F388" s="36"/>
      <c r="G388" s="37"/>
      <c r="H388" s="38"/>
      <c r="I388" s="39"/>
      <c r="J388" s="40"/>
      <c r="K388" s="41" t="str">
        <f aca="false">IF(H388&lt;&gt;"", IFERROR(P388*M388, ""), "")</f>
        <v/>
      </c>
      <c r="L388" s="42" t="str">
        <f aca="false">IF(H388&lt;&gt;"", IFERROR((((N388 - 1) * H388 - (1 - H388) / (N388 - 1))/20)*100,""),"")</f>
        <v/>
      </c>
      <c r="M388" s="43" t="str">
        <f aca="false">IF(H388&lt;&gt;"", IFERROR(((N388 - 1) * H388 - (1 - H388) / (N388 - 1))/20,""),"")</f>
        <v/>
      </c>
      <c r="N388" s="44" t="str">
        <f aca="false">IF(ISBLANK(G388), "", IF(G388 &gt;= 0, (G388/100) + 1, 1/ABS(G388/100) + 1))</f>
        <v/>
      </c>
      <c r="O388" s="45" t="str">
        <f aca="false">IFERROR(SUM(I388*N388),"")</f>
        <v/>
      </c>
      <c r="P388" s="41" t="str">
        <f aca="false">IF(I388&lt;&gt;"",P387-I388+J388,"")</f>
        <v/>
      </c>
      <c r="Q388" s="42" t="str">
        <f aca="false">IF(J388="", "", IF(J388 &lt; I388, "Loss", IF(J388 = I388, "Push", "Win")))</f>
        <v/>
      </c>
      <c r="R388" s="22"/>
      <c r="S388" s="56"/>
      <c r="T388" s="57"/>
      <c r="U388" s="22"/>
    </row>
    <row r="389" customFormat="false" ht="18" hidden="false" customHeight="true" outlineLevel="0" collapsed="false">
      <c r="A389" s="22"/>
      <c r="B389" s="23"/>
      <c r="C389" s="24"/>
      <c r="D389" s="24"/>
      <c r="E389" s="24"/>
      <c r="F389" s="24"/>
      <c r="G389" s="25"/>
      <c r="H389" s="26"/>
      <c r="I389" s="27"/>
      <c r="J389" s="28"/>
      <c r="K389" s="29" t="str">
        <f aca="false">IF(H389&lt;&gt;"", IFERROR(P389*M389, ""), "")</f>
        <v/>
      </c>
      <c r="L389" s="30" t="str">
        <f aca="false">IF(H389&lt;&gt;"", IFERROR((((N389 - 1) * H389 - (1 - H389) / (N389 - 1))/20)*100,""),"")</f>
        <v/>
      </c>
      <c r="M389" s="31" t="str">
        <f aca="false">IF(H389&lt;&gt;"", IFERROR(((N389 - 1) * H389 - (1 - H389) / (N389 - 1))/20,""),"")</f>
        <v/>
      </c>
      <c r="N389" s="32" t="str">
        <f aca="false">IF(ISBLANK(G389), "", IF(G389 &gt;= 0, (G389/100) + 1, 1/ABS(G389/100) + 1))</f>
        <v/>
      </c>
      <c r="O389" s="33" t="str">
        <f aca="false">IFERROR(SUM(I389*N389),"")</f>
        <v/>
      </c>
      <c r="P389" s="29" t="str">
        <f aca="false">IF(I389&lt;&gt;"",P388-I389+J389,"")</f>
        <v/>
      </c>
      <c r="Q389" s="30" t="str">
        <f aca="false">IF(J389="", "", IF(J389 &lt; I389, "Loss", IF(J389 = I389, "Push", "Win")))</f>
        <v/>
      </c>
      <c r="R389" s="22"/>
      <c r="S389" s="56"/>
      <c r="T389" s="57"/>
      <c r="U389" s="22"/>
    </row>
    <row r="390" customFormat="false" ht="18" hidden="false" customHeight="true" outlineLevel="0" collapsed="false">
      <c r="A390" s="22"/>
      <c r="B390" s="35"/>
      <c r="C390" s="36"/>
      <c r="D390" s="36"/>
      <c r="E390" s="36"/>
      <c r="F390" s="36"/>
      <c r="G390" s="37"/>
      <c r="H390" s="38"/>
      <c r="I390" s="39"/>
      <c r="J390" s="40"/>
      <c r="K390" s="41" t="str">
        <f aca="false">IF(H390&lt;&gt;"", IFERROR(P390*M390, ""), "")</f>
        <v/>
      </c>
      <c r="L390" s="42" t="str">
        <f aca="false">IF(H390&lt;&gt;"", IFERROR((((N390 - 1) * H390 - (1 - H390) / (N390 - 1))/20)*100,""),"")</f>
        <v/>
      </c>
      <c r="M390" s="43" t="str">
        <f aca="false">IF(H390&lt;&gt;"", IFERROR(((N390 - 1) * H390 - (1 - H390) / (N390 - 1))/20,""),"")</f>
        <v/>
      </c>
      <c r="N390" s="44" t="str">
        <f aca="false">IF(ISBLANK(G390), "", IF(G390 &gt;= 0, (G390/100) + 1, 1/ABS(G390/100) + 1))</f>
        <v/>
      </c>
      <c r="O390" s="45" t="str">
        <f aca="false">IFERROR(SUM(I390*N390),"")</f>
        <v/>
      </c>
      <c r="P390" s="41" t="str">
        <f aca="false">IF(I390&lt;&gt;"",P389-I390+J390,"")</f>
        <v/>
      </c>
      <c r="Q390" s="42" t="str">
        <f aca="false">IF(J390="", "", IF(J390 &lt; I390, "Loss", IF(J390 = I390, "Push", "Win")))</f>
        <v/>
      </c>
      <c r="R390" s="22"/>
      <c r="S390" s="56"/>
      <c r="T390" s="57"/>
      <c r="U390" s="22"/>
    </row>
    <row r="391" customFormat="false" ht="18" hidden="false" customHeight="true" outlineLevel="0" collapsed="false">
      <c r="A391" s="22"/>
      <c r="B391" s="23"/>
      <c r="C391" s="24"/>
      <c r="D391" s="24"/>
      <c r="E391" s="24"/>
      <c r="F391" s="24"/>
      <c r="G391" s="25"/>
      <c r="H391" s="26"/>
      <c r="I391" s="27"/>
      <c r="J391" s="28"/>
      <c r="K391" s="29" t="str">
        <f aca="false">IF(H391&lt;&gt;"", IFERROR(P391*M391, ""), "")</f>
        <v/>
      </c>
      <c r="L391" s="30" t="str">
        <f aca="false">IF(H391&lt;&gt;"", IFERROR((((N391 - 1) * H391 - (1 - H391) / (N391 - 1))/20)*100,""),"")</f>
        <v/>
      </c>
      <c r="M391" s="31" t="str">
        <f aca="false">IF(H391&lt;&gt;"", IFERROR(((N391 - 1) * H391 - (1 - H391) / (N391 - 1))/20,""),"")</f>
        <v/>
      </c>
      <c r="N391" s="32" t="str">
        <f aca="false">IF(ISBLANK(G391), "", IF(G391 &gt;= 0, (G391/100) + 1, 1/ABS(G391/100) + 1))</f>
        <v/>
      </c>
      <c r="O391" s="33" t="str">
        <f aca="false">IFERROR(SUM(I391*N391),"")</f>
        <v/>
      </c>
      <c r="P391" s="29" t="str">
        <f aca="false">IF(I391&lt;&gt;"",P390-I391+J391,"")</f>
        <v/>
      </c>
      <c r="Q391" s="30" t="str">
        <f aca="false">IF(J391="", "", IF(J391 &lt; I391, "Loss", IF(J391 = I391, "Push", "Win")))</f>
        <v/>
      </c>
      <c r="R391" s="22"/>
      <c r="S391" s="56"/>
      <c r="T391" s="57"/>
      <c r="U391" s="22"/>
    </row>
    <row r="392" customFormat="false" ht="18" hidden="false" customHeight="true" outlineLevel="0" collapsed="false">
      <c r="A392" s="22"/>
      <c r="B392" s="35"/>
      <c r="C392" s="36"/>
      <c r="D392" s="36"/>
      <c r="E392" s="36"/>
      <c r="F392" s="36"/>
      <c r="G392" s="37"/>
      <c r="H392" s="38"/>
      <c r="I392" s="39"/>
      <c r="J392" s="40"/>
      <c r="K392" s="41" t="str">
        <f aca="false">IF(H392&lt;&gt;"", IFERROR(P392*M392, ""), "")</f>
        <v/>
      </c>
      <c r="L392" s="42" t="str">
        <f aca="false">IF(H392&lt;&gt;"", IFERROR((((N392 - 1) * H392 - (1 - H392) / (N392 - 1))/20)*100,""),"")</f>
        <v/>
      </c>
      <c r="M392" s="43" t="str">
        <f aca="false">IF(H392&lt;&gt;"", IFERROR(((N392 - 1) * H392 - (1 - H392) / (N392 - 1))/20,""),"")</f>
        <v/>
      </c>
      <c r="N392" s="44" t="str">
        <f aca="false">IF(ISBLANK(G392), "", IF(G392 &gt;= 0, (G392/100) + 1, 1/ABS(G392/100) + 1))</f>
        <v/>
      </c>
      <c r="O392" s="45" t="str">
        <f aca="false">IFERROR(SUM(I392*N392),"")</f>
        <v/>
      </c>
      <c r="P392" s="41" t="str">
        <f aca="false">IF(I392&lt;&gt;"",P391-I392+J392,"")</f>
        <v/>
      </c>
      <c r="Q392" s="42" t="str">
        <f aca="false">IF(J392="", "", IF(J392 &lt; I392, "Loss", IF(J392 = I392, "Push", "Win")))</f>
        <v/>
      </c>
      <c r="R392" s="22"/>
      <c r="S392" s="56"/>
      <c r="T392" s="57"/>
      <c r="U392" s="22"/>
    </row>
    <row r="393" customFormat="false" ht="18" hidden="false" customHeight="true" outlineLevel="0" collapsed="false">
      <c r="A393" s="22"/>
      <c r="B393" s="23"/>
      <c r="C393" s="24"/>
      <c r="D393" s="24"/>
      <c r="E393" s="24"/>
      <c r="F393" s="24"/>
      <c r="G393" s="25"/>
      <c r="H393" s="26"/>
      <c r="I393" s="27"/>
      <c r="J393" s="28"/>
      <c r="K393" s="29" t="str">
        <f aca="false">IF(H393&lt;&gt;"", IFERROR(P393*M393, ""), "")</f>
        <v/>
      </c>
      <c r="L393" s="30" t="str">
        <f aca="false">IF(H393&lt;&gt;"", IFERROR((((N393 - 1) * H393 - (1 - H393) / (N393 - 1))/20)*100,""),"")</f>
        <v/>
      </c>
      <c r="M393" s="31" t="str">
        <f aca="false">IF(H393&lt;&gt;"", IFERROR(((N393 - 1) * H393 - (1 - H393) / (N393 - 1))/20,""),"")</f>
        <v/>
      </c>
      <c r="N393" s="32" t="str">
        <f aca="false">IF(ISBLANK(G393), "", IF(G393 &gt;= 0, (G393/100) + 1, 1/ABS(G393/100) + 1))</f>
        <v/>
      </c>
      <c r="O393" s="33" t="str">
        <f aca="false">IFERROR(SUM(I393*N393),"")</f>
        <v/>
      </c>
      <c r="P393" s="29" t="str">
        <f aca="false">IF(I393&lt;&gt;"",P392-I393+J393,"")</f>
        <v/>
      </c>
      <c r="Q393" s="30" t="str">
        <f aca="false">IF(J393="", "", IF(J393 &lt; I393, "Loss", IF(J393 = I393, "Push", "Win")))</f>
        <v/>
      </c>
      <c r="R393" s="22"/>
      <c r="S393" s="56"/>
      <c r="T393" s="57"/>
      <c r="U393" s="22"/>
    </row>
    <row r="394" customFormat="false" ht="18" hidden="false" customHeight="true" outlineLevel="0" collapsed="false">
      <c r="A394" s="22"/>
      <c r="B394" s="35"/>
      <c r="C394" s="36"/>
      <c r="D394" s="36"/>
      <c r="E394" s="36"/>
      <c r="F394" s="36"/>
      <c r="G394" s="37"/>
      <c r="H394" s="38"/>
      <c r="I394" s="39"/>
      <c r="J394" s="40"/>
      <c r="K394" s="41" t="str">
        <f aca="false">IF(H394&lt;&gt;"", IFERROR(P394*M394, ""), "")</f>
        <v/>
      </c>
      <c r="L394" s="42" t="str">
        <f aca="false">IF(H394&lt;&gt;"", IFERROR((((N394 - 1) * H394 - (1 - H394) / (N394 - 1))/20)*100,""),"")</f>
        <v/>
      </c>
      <c r="M394" s="43" t="str">
        <f aca="false">IF(H394&lt;&gt;"", IFERROR(((N394 - 1) * H394 - (1 - H394) / (N394 - 1))/20,""),"")</f>
        <v/>
      </c>
      <c r="N394" s="44" t="str">
        <f aca="false">IF(ISBLANK(G394), "", IF(G394 &gt;= 0, (G394/100) + 1, 1/ABS(G394/100) + 1))</f>
        <v/>
      </c>
      <c r="O394" s="45" t="str">
        <f aca="false">IFERROR(SUM(I394*N394),"")</f>
        <v/>
      </c>
      <c r="P394" s="41" t="str">
        <f aca="false">IF(I394&lt;&gt;"",P393-I394+J394,"")</f>
        <v/>
      </c>
      <c r="Q394" s="42" t="str">
        <f aca="false">IF(J394="", "", IF(J394 &lt; I394, "Loss", IF(J394 = I394, "Push", "Win")))</f>
        <v/>
      </c>
      <c r="R394" s="22"/>
      <c r="S394" s="56"/>
      <c r="T394" s="57"/>
      <c r="U394" s="22"/>
    </row>
    <row r="395" customFormat="false" ht="18" hidden="false" customHeight="true" outlineLevel="0" collapsed="false">
      <c r="A395" s="22"/>
      <c r="B395" s="23"/>
      <c r="C395" s="24"/>
      <c r="D395" s="24"/>
      <c r="E395" s="24"/>
      <c r="F395" s="24"/>
      <c r="G395" s="25"/>
      <c r="H395" s="26"/>
      <c r="I395" s="27"/>
      <c r="J395" s="28"/>
      <c r="K395" s="29" t="str">
        <f aca="false">IF(H395&lt;&gt;"", IFERROR(P395*M395, ""), "")</f>
        <v/>
      </c>
      <c r="L395" s="30" t="str">
        <f aca="false">IF(H395&lt;&gt;"", IFERROR((((N395 - 1) * H395 - (1 - H395) / (N395 - 1))/20)*100,""),"")</f>
        <v/>
      </c>
      <c r="M395" s="31" t="str">
        <f aca="false">IF(H395&lt;&gt;"", IFERROR(((N395 - 1) * H395 - (1 - H395) / (N395 - 1))/20,""),"")</f>
        <v/>
      </c>
      <c r="N395" s="32" t="str">
        <f aca="false">IF(ISBLANK(G395), "", IF(G395 &gt;= 0, (G395/100) + 1, 1/ABS(G395/100) + 1))</f>
        <v/>
      </c>
      <c r="O395" s="33" t="str">
        <f aca="false">IFERROR(SUM(I395*N395),"")</f>
        <v/>
      </c>
      <c r="P395" s="29" t="str">
        <f aca="false">IF(I395&lt;&gt;"",P394-I395+J395,"")</f>
        <v/>
      </c>
      <c r="Q395" s="30" t="str">
        <f aca="false">IF(J395="", "", IF(J395 &lt; I395, "Loss", IF(J395 = I395, "Push", "Win")))</f>
        <v/>
      </c>
      <c r="R395" s="22"/>
      <c r="S395" s="56"/>
      <c r="T395" s="57"/>
      <c r="U395" s="22"/>
    </row>
    <row r="396" customFormat="false" ht="18" hidden="false" customHeight="true" outlineLevel="0" collapsed="false">
      <c r="A396" s="22"/>
      <c r="B396" s="35"/>
      <c r="C396" s="36"/>
      <c r="D396" s="36"/>
      <c r="E396" s="36"/>
      <c r="F396" s="36"/>
      <c r="G396" s="37"/>
      <c r="H396" s="38"/>
      <c r="I396" s="39"/>
      <c r="J396" s="40"/>
      <c r="K396" s="41" t="str">
        <f aca="false">IF(H396&lt;&gt;"", IFERROR(P396*M396, ""), "")</f>
        <v/>
      </c>
      <c r="L396" s="42" t="str">
        <f aca="false">IF(H396&lt;&gt;"", IFERROR((((N396 - 1) * H396 - (1 - H396) / (N396 - 1))/20)*100,""),"")</f>
        <v/>
      </c>
      <c r="M396" s="43" t="str">
        <f aca="false">IF(H396&lt;&gt;"", IFERROR(((N396 - 1) * H396 - (1 - H396) / (N396 - 1))/20,""),"")</f>
        <v/>
      </c>
      <c r="N396" s="44" t="str">
        <f aca="false">IF(ISBLANK(G396), "", IF(G396 &gt;= 0, (G396/100) + 1, 1/ABS(G396/100) + 1))</f>
        <v/>
      </c>
      <c r="O396" s="45" t="str">
        <f aca="false">IFERROR(SUM(I396*N396),"")</f>
        <v/>
      </c>
      <c r="P396" s="41" t="str">
        <f aca="false">IF(I396&lt;&gt;"",P395-I396+J396,"")</f>
        <v/>
      </c>
      <c r="Q396" s="42" t="str">
        <f aca="false">IF(J396="", "", IF(J396 &lt; I396, "Loss", IF(J396 = I396, "Push", "Win")))</f>
        <v/>
      </c>
      <c r="R396" s="22"/>
      <c r="S396" s="56"/>
      <c r="T396" s="57"/>
      <c r="U396" s="22"/>
    </row>
    <row r="397" customFormat="false" ht="18" hidden="false" customHeight="true" outlineLevel="0" collapsed="false">
      <c r="A397" s="22"/>
      <c r="B397" s="23"/>
      <c r="C397" s="24"/>
      <c r="D397" s="24"/>
      <c r="E397" s="24"/>
      <c r="F397" s="24"/>
      <c r="G397" s="25"/>
      <c r="H397" s="26"/>
      <c r="I397" s="27"/>
      <c r="J397" s="28"/>
      <c r="K397" s="29" t="str">
        <f aca="false">IF(H397&lt;&gt;"", IFERROR(P397*M397, ""), "")</f>
        <v/>
      </c>
      <c r="L397" s="30" t="str">
        <f aca="false">IF(H397&lt;&gt;"", IFERROR((((N397 - 1) * H397 - (1 - H397) / (N397 - 1))/20)*100,""),"")</f>
        <v/>
      </c>
      <c r="M397" s="31" t="str">
        <f aca="false">IF(H397&lt;&gt;"", IFERROR(((N397 - 1) * H397 - (1 - H397) / (N397 - 1))/20,""),"")</f>
        <v/>
      </c>
      <c r="N397" s="32" t="str">
        <f aca="false">IF(ISBLANK(G397), "", IF(G397 &gt;= 0, (G397/100) + 1, 1/ABS(G397/100) + 1))</f>
        <v/>
      </c>
      <c r="O397" s="33" t="str">
        <f aca="false">IFERROR(SUM(I397*N397),"")</f>
        <v/>
      </c>
      <c r="P397" s="29" t="str">
        <f aca="false">IF(I397&lt;&gt;"",P396-I397+J397,"")</f>
        <v/>
      </c>
      <c r="Q397" s="30" t="str">
        <f aca="false">IF(J397="", "", IF(J397 &lt; I397, "Loss", IF(J397 = I397, "Push", "Win")))</f>
        <v/>
      </c>
      <c r="R397" s="22"/>
      <c r="S397" s="56"/>
      <c r="T397" s="57"/>
      <c r="U397" s="22"/>
    </row>
    <row r="398" customFormat="false" ht="18" hidden="false" customHeight="true" outlineLevel="0" collapsed="false">
      <c r="A398" s="22"/>
      <c r="B398" s="35"/>
      <c r="C398" s="36"/>
      <c r="D398" s="36"/>
      <c r="E398" s="36"/>
      <c r="F398" s="36"/>
      <c r="G398" s="37"/>
      <c r="H398" s="38"/>
      <c r="I398" s="39"/>
      <c r="J398" s="40"/>
      <c r="K398" s="41" t="str">
        <f aca="false">IF(H398&lt;&gt;"", IFERROR(P398*M398, ""), "")</f>
        <v/>
      </c>
      <c r="L398" s="42" t="str">
        <f aca="false">IF(H398&lt;&gt;"", IFERROR((((N398 - 1) * H398 - (1 - H398) / (N398 - 1))/20)*100,""),"")</f>
        <v/>
      </c>
      <c r="M398" s="43" t="str">
        <f aca="false">IF(H398&lt;&gt;"", IFERROR(((N398 - 1) * H398 - (1 - H398) / (N398 - 1))/20,""),"")</f>
        <v/>
      </c>
      <c r="N398" s="44" t="str">
        <f aca="false">IF(ISBLANK(G398), "", IF(G398 &gt;= 0, (G398/100) + 1, 1/ABS(G398/100) + 1))</f>
        <v/>
      </c>
      <c r="O398" s="45" t="str">
        <f aca="false">IFERROR(SUM(I398*N398),"")</f>
        <v/>
      </c>
      <c r="P398" s="41" t="str">
        <f aca="false">IF(I398&lt;&gt;"",P397-I398+J398,"")</f>
        <v/>
      </c>
      <c r="Q398" s="42" t="str">
        <f aca="false">IF(J398="", "", IF(J398 &lt; I398, "Loss", IF(J398 = I398, "Push", "Win")))</f>
        <v/>
      </c>
      <c r="R398" s="22"/>
      <c r="S398" s="56"/>
      <c r="T398" s="57"/>
      <c r="U398" s="22"/>
    </row>
    <row r="399" customFormat="false" ht="18" hidden="false" customHeight="true" outlineLevel="0" collapsed="false">
      <c r="A399" s="22"/>
      <c r="B399" s="23"/>
      <c r="C399" s="24"/>
      <c r="D399" s="24"/>
      <c r="E399" s="24"/>
      <c r="F399" s="24"/>
      <c r="G399" s="25"/>
      <c r="H399" s="26"/>
      <c r="I399" s="27"/>
      <c r="J399" s="28"/>
      <c r="K399" s="29" t="str">
        <f aca="false">IF(H399&lt;&gt;"", IFERROR(P399*M399, ""), "")</f>
        <v/>
      </c>
      <c r="L399" s="30" t="str">
        <f aca="false">IF(H399&lt;&gt;"", IFERROR((((N399 - 1) * H399 - (1 - H399) / (N399 - 1))/20)*100,""),"")</f>
        <v/>
      </c>
      <c r="M399" s="31" t="str">
        <f aca="false">IF(H399&lt;&gt;"", IFERROR(((N399 - 1) * H399 - (1 - H399) / (N399 - 1))/20,""),"")</f>
        <v/>
      </c>
      <c r="N399" s="32" t="str">
        <f aca="false">IF(ISBLANK(G399), "", IF(G399 &gt;= 0, (G399/100) + 1, 1/ABS(G399/100) + 1))</f>
        <v/>
      </c>
      <c r="O399" s="33" t="str">
        <f aca="false">IFERROR(SUM(I399*N399),"")</f>
        <v/>
      </c>
      <c r="P399" s="29" t="str">
        <f aca="false">IF(I399&lt;&gt;"",P398-I399+J399,"")</f>
        <v/>
      </c>
      <c r="Q399" s="30" t="str">
        <f aca="false">IF(J399="", "", IF(J399 &lt; I399, "Loss", IF(J399 = I399, "Push", "Win")))</f>
        <v/>
      </c>
      <c r="R399" s="22"/>
      <c r="S399" s="56"/>
      <c r="T399" s="57"/>
      <c r="U399" s="22"/>
    </row>
    <row r="400" customFormat="false" ht="18" hidden="false" customHeight="true" outlineLevel="0" collapsed="false">
      <c r="A400" s="22"/>
      <c r="B400" s="35"/>
      <c r="C400" s="36"/>
      <c r="D400" s="36"/>
      <c r="E400" s="36"/>
      <c r="F400" s="36"/>
      <c r="G400" s="37"/>
      <c r="H400" s="38"/>
      <c r="I400" s="39"/>
      <c r="J400" s="40"/>
      <c r="K400" s="41" t="str">
        <f aca="false">IF(H400&lt;&gt;"", IFERROR(P400*M400, ""), "")</f>
        <v/>
      </c>
      <c r="L400" s="42" t="str">
        <f aca="false">IF(H400&lt;&gt;"", IFERROR((((N400 - 1) * H400 - (1 - H400) / (N400 - 1))/20)*100,""),"")</f>
        <v/>
      </c>
      <c r="M400" s="43" t="str">
        <f aca="false">IF(H400&lt;&gt;"", IFERROR(((N400 - 1) * H400 - (1 - H400) / (N400 - 1))/20,""),"")</f>
        <v/>
      </c>
      <c r="N400" s="44" t="str">
        <f aca="false">IF(ISBLANK(G400), "", IF(G400 &gt;= 0, (G400/100) + 1, 1/ABS(G400/100) + 1))</f>
        <v/>
      </c>
      <c r="O400" s="45" t="str">
        <f aca="false">IFERROR(SUM(I400*N400),"")</f>
        <v/>
      </c>
      <c r="P400" s="41" t="str">
        <f aca="false">IF(I400&lt;&gt;"",P399-I400+J400,"")</f>
        <v/>
      </c>
      <c r="Q400" s="42" t="str">
        <f aca="false">IF(J400="", "", IF(J400 &lt; I400, "Loss", IF(J400 = I400, "Push", "Win")))</f>
        <v/>
      </c>
      <c r="R400" s="22"/>
      <c r="S400" s="56"/>
      <c r="T400" s="57"/>
      <c r="U400" s="22"/>
    </row>
    <row r="401" customFormat="false" ht="18" hidden="false" customHeight="true" outlineLevel="0" collapsed="false">
      <c r="A401" s="22"/>
      <c r="B401" s="23"/>
      <c r="C401" s="24"/>
      <c r="D401" s="24"/>
      <c r="E401" s="24"/>
      <c r="F401" s="24"/>
      <c r="G401" s="25"/>
      <c r="H401" s="26"/>
      <c r="I401" s="27"/>
      <c r="J401" s="28"/>
      <c r="K401" s="29" t="str">
        <f aca="false">IF(H401&lt;&gt;"", IFERROR(P401*M401, ""), "")</f>
        <v/>
      </c>
      <c r="L401" s="30" t="str">
        <f aca="false">IF(H401&lt;&gt;"", IFERROR((((N401 - 1) * H401 - (1 - H401) / (N401 - 1))/20)*100,""),"")</f>
        <v/>
      </c>
      <c r="M401" s="31" t="str">
        <f aca="false">IF(H401&lt;&gt;"", IFERROR(((N401 - 1) * H401 - (1 - H401) / (N401 - 1))/20,""),"")</f>
        <v/>
      </c>
      <c r="N401" s="32" t="str">
        <f aca="false">IF(ISBLANK(G401), "", IF(G401 &gt;= 0, (G401/100) + 1, 1/ABS(G401/100) + 1))</f>
        <v/>
      </c>
      <c r="O401" s="33" t="str">
        <f aca="false">IFERROR(SUM(I401*N401),"")</f>
        <v/>
      </c>
      <c r="P401" s="29" t="str">
        <f aca="false">IF(I401&lt;&gt;"",P400-I401+J401,"")</f>
        <v/>
      </c>
      <c r="Q401" s="30" t="str">
        <f aca="false">IF(J401="", "", IF(J401 &lt; I401, "Loss", IF(J401 = I401, "Push", "Win")))</f>
        <v/>
      </c>
      <c r="R401" s="22"/>
      <c r="S401" s="56"/>
      <c r="T401" s="57"/>
      <c r="U401" s="22"/>
    </row>
    <row r="402" customFormat="false" ht="18" hidden="false" customHeight="true" outlineLevel="0" collapsed="false">
      <c r="A402" s="22"/>
      <c r="B402" s="35"/>
      <c r="C402" s="36"/>
      <c r="D402" s="36"/>
      <c r="E402" s="36"/>
      <c r="F402" s="36"/>
      <c r="G402" s="37"/>
      <c r="H402" s="38"/>
      <c r="I402" s="39"/>
      <c r="J402" s="40"/>
      <c r="K402" s="41" t="str">
        <f aca="false">IF(H402&lt;&gt;"", IFERROR(P402*M402, ""), "")</f>
        <v/>
      </c>
      <c r="L402" s="42" t="str">
        <f aca="false">IF(H402&lt;&gt;"", IFERROR((((N402 - 1) * H402 - (1 - H402) / (N402 - 1))/20)*100,""),"")</f>
        <v/>
      </c>
      <c r="M402" s="43" t="str">
        <f aca="false">IF(H402&lt;&gt;"", IFERROR(((N402 - 1) * H402 - (1 - H402) / (N402 - 1))/20,""),"")</f>
        <v/>
      </c>
      <c r="N402" s="44" t="str">
        <f aca="false">IF(ISBLANK(G402), "", IF(G402 &gt;= 0, (G402/100) + 1, 1/ABS(G402/100) + 1))</f>
        <v/>
      </c>
      <c r="O402" s="45" t="str">
        <f aca="false">IFERROR(SUM(I402*N402),"")</f>
        <v/>
      </c>
      <c r="P402" s="41" t="str">
        <f aca="false">IF(I402&lt;&gt;"",P401-I402+J402,"")</f>
        <v/>
      </c>
      <c r="Q402" s="42" t="str">
        <f aca="false">IF(J402="", "", IF(J402 &lt; I402, "Loss", IF(J402 = I402, "Push", "Win")))</f>
        <v/>
      </c>
      <c r="R402" s="22"/>
      <c r="S402" s="56"/>
      <c r="T402" s="57"/>
      <c r="U402" s="22"/>
    </row>
    <row r="403" customFormat="false" ht="18" hidden="false" customHeight="true" outlineLevel="0" collapsed="false">
      <c r="A403" s="22"/>
      <c r="B403" s="23"/>
      <c r="C403" s="24"/>
      <c r="D403" s="24"/>
      <c r="E403" s="24"/>
      <c r="F403" s="24"/>
      <c r="G403" s="25"/>
      <c r="H403" s="26"/>
      <c r="I403" s="27"/>
      <c r="J403" s="28"/>
      <c r="K403" s="29" t="str">
        <f aca="false">IF(H403&lt;&gt;"", IFERROR(P403*M403, ""), "")</f>
        <v/>
      </c>
      <c r="L403" s="30" t="str">
        <f aca="false">IF(H403&lt;&gt;"", IFERROR((((N403 - 1) * H403 - (1 - H403) / (N403 - 1))/20)*100,""),"")</f>
        <v/>
      </c>
      <c r="M403" s="31" t="str">
        <f aca="false">IF(H403&lt;&gt;"", IFERROR(((N403 - 1) * H403 - (1 - H403) / (N403 - 1))/20,""),"")</f>
        <v/>
      </c>
      <c r="N403" s="32" t="str">
        <f aca="false">IF(ISBLANK(G403), "", IF(G403 &gt;= 0, (G403/100) + 1, 1/ABS(G403/100) + 1))</f>
        <v/>
      </c>
      <c r="O403" s="33" t="str">
        <f aca="false">IFERROR(SUM(I403*N403),"")</f>
        <v/>
      </c>
      <c r="P403" s="29" t="str">
        <f aca="false">IF(I403&lt;&gt;"",P402-I403+J403,"")</f>
        <v/>
      </c>
      <c r="Q403" s="30" t="str">
        <f aca="false">IF(J403="", "", IF(J403 &lt; I403, "Loss", IF(J403 = I403, "Push", "Win")))</f>
        <v/>
      </c>
      <c r="R403" s="22"/>
      <c r="S403" s="56"/>
      <c r="T403" s="57"/>
      <c r="U403" s="22"/>
    </row>
    <row r="404" customFormat="false" ht="18" hidden="false" customHeight="true" outlineLevel="0" collapsed="false">
      <c r="A404" s="22"/>
      <c r="B404" s="35"/>
      <c r="C404" s="36"/>
      <c r="D404" s="36"/>
      <c r="E404" s="36"/>
      <c r="F404" s="36"/>
      <c r="G404" s="37"/>
      <c r="H404" s="38"/>
      <c r="I404" s="39"/>
      <c r="J404" s="40"/>
      <c r="K404" s="41" t="str">
        <f aca="false">IF(H404&lt;&gt;"", IFERROR(P404*M404, ""), "")</f>
        <v/>
      </c>
      <c r="L404" s="42" t="str">
        <f aca="false">IF(H404&lt;&gt;"", IFERROR((((N404 - 1) * H404 - (1 - H404) / (N404 - 1))/20)*100,""),"")</f>
        <v/>
      </c>
      <c r="M404" s="43" t="str">
        <f aca="false">IF(H404&lt;&gt;"", IFERROR(((N404 - 1) * H404 - (1 - H404) / (N404 - 1))/20,""),"")</f>
        <v/>
      </c>
      <c r="N404" s="44" t="str">
        <f aca="false">IF(ISBLANK(G404), "", IF(G404 &gt;= 0, (G404/100) + 1, 1/ABS(G404/100) + 1))</f>
        <v/>
      </c>
      <c r="O404" s="45" t="str">
        <f aca="false">IFERROR(SUM(I404*N404),"")</f>
        <v/>
      </c>
      <c r="P404" s="41" t="str">
        <f aca="false">IF(I404&lt;&gt;"",P403-I404+J404,"")</f>
        <v/>
      </c>
      <c r="Q404" s="42" t="str">
        <f aca="false">IF(J404="", "", IF(J404 &lt; I404, "Loss", IF(J404 = I404, "Push", "Win")))</f>
        <v/>
      </c>
      <c r="R404" s="22"/>
      <c r="S404" s="56"/>
      <c r="T404" s="57"/>
      <c r="U404" s="22"/>
    </row>
    <row r="405" customFormat="false" ht="18" hidden="false" customHeight="true" outlineLevel="0" collapsed="false">
      <c r="A405" s="22"/>
      <c r="B405" s="23"/>
      <c r="C405" s="24"/>
      <c r="D405" s="24"/>
      <c r="E405" s="24"/>
      <c r="F405" s="24"/>
      <c r="G405" s="25"/>
      <c r="H405" s="26"/>
      <c r="I405" s="27"/>
      <c r="J405" s="28"/>
      <c r="K405" s="29" t="str">
        <f aca="false">IF(H405&lt;&gt;"", IFERROR(P405*M405, ""), "")</f>
        <v/>
      </c>
      <c r="L405" s="30" t="str">
        <f aca="false">IF(H405&lt;&gt;"", IFERROR((((N405 - 1) * H405 - (1 - H405) / (N405 - 1))/20)*100,""),"")</f>
        <v/>
      </c>
      <c r="M405" s="31" t="str">
        <f aca="false">IF(H405&lt;&gt;"", IFERROR(((N405 - 1) * H405 - (1 - H405) / (N405 - 1))/20,""),"")</f>
        <v/>
      </c>
      <c r="N405" s="32" t="str">
        <f aca="false">IF(ISBLANK(G405), "", IF(G405 &gt;= 0, (G405/100) + 1, 1/ABS(G405/100) + 1))</f>
        <v/>
      </c>
      <c r="O405" s="33" t="str">
        <f aca="false">IFERROR(SUM(I405*N405),"")</f>
        <v/>
      </c>
      <c r="P405" s="29" t="str">
        <f aca="false">IF(I405&lt;&gt;"",P404-I405+J405,"")</f>
        <v/>
      </c>
      <c r="Q405" s="30" t="str">
        <f aca="false">IF(J405="", "", IF(J405 &lt; I405, "Loss", IF(J405 = I405, "Push", "Win")))</f>
        <v/>
      </c>
      <c r="R405" s="22"/>
      <c r="S405" s="56"/>
      <c r="T405" s="57"/>
      <c r="U405" s="22"/>
    </row>
    <row r="406" customFormat="false" ht="18" hidden="false" customHeight="true" outlineLevel="0" collapsed="false">
      <c r="A406" s="22"/>
      <c r="B406" s="35"/>
      <c r="C406" s="36"/>
      <c r="D406" s="36"/>
      <c r="E406" s="36"/>
      <c r="F406" s="36"/>
      <c r="G406" s="37"/>
      <c r="H406" s="38"/>
      <c r="I406" s="39"/>
      <c r="J406" s="40"/>
      <c r="K406" s="41" t="str">
        <f aca="false">IF(H406&lt;&gt;"", IFERROR(P406*M406, ""), "")</f>
        <v/>
      </c>
      <c r="L406" s="42" t="str">
        <f aca="false">IF(H406&lt;&gt;"", IFERROR((((N406 - 1) * H406 - (1 - H406) / (N406 - 1))/20)*100,""),"")</f>
        <v/>
      </c>
      <c r="M406" s="43" t="str">
        <f aca="false">IF(H406&lt;&gt;"", IFERROR(((N406 - 1) * H406 - (1 - H406) / (N406 - 1))/20,""),"")</f>
        <v/>
      </c>
      <c r="N406" s="44" t="str">
        <f aca="false">IF(ISBLANK(G406), "", IF(G406 &gt;= 0, (G406/100) + 1, 1/ABS(G406/100) + 1))</f>
        <v/>
      </c>
      <c r="O406" s="45" t="str">
        <f aca="false">IFERROR(SUM(I406*N406),"")</f>
        <v/>
      </c>
      <c r="P406" s="41" t="str">
        <f aca="false">IF(I406&lt;&gt;"",P405-I406+J406,"")</f>
        <v/>
      </c>
      <c r="Q406" s="42" t="str">
        <f aca="false">IF(J406="", "", IF(J406 &lt; I406, "Loss", IF(J406 = I406, "Push", "Win")))</f>
        <v/>
      </c>
      <c r="R406" s="22"/>
      <c r="S406" s="56"/>
      <c r="T406" s="57"/>
      <c r="U406" s="22"/>
    </row>
    <row r="407" customFormat="false" ht="18" hidden="false" customHeight="true" outlineLevel="0" collapsed="false">
      <c r="A407" s="22"/>
      <c r="B407" s="23"/>
      <c r="C407" s="24"/>
      <c r="D407" s="24"/>
      <c r="E407" s="24"/>
      <c r="F407" s="24"/>
      <c r="G407" s="25"/>
      <c r="H407" s="26"/>
      <c r="I407" s="27"/>
      <c r="J407" s="28"/>
      <c r="K407" s="29" t="str">
        <f aca="false">IF(H407&lt;&gt;"", IFERROR(P407*M407, ""), "")</f>
        <v/>
      </c>
      <c r="L407" s="30" t="str">
        <f aca="false">IF(H407&lt;&gt;"", IFERROR((((N407 - 1) * H407 - (1 - H407) / (N407 - 1))/20)*100,""),"")</f>
        <v/>
      </c>
      <c r="M407" s="31" t="str">
        <f aca="false">IF(H407&lt;&gt;"", IFERROR(((N407 - 1) * H407 - (1 - H407) / (N407 - 1))/20,""),"")</f>
        <v/>
      </c>
      <c r="N407" s="32" t="str">
        <f aca="false">IF(ISBLANK(G407), "", IF(G407 &gt;= 0, (G407/100) + 1, 1/ABS(G407/100) + 1))</f>
        <v/>
      </c>
      <c r="O407" s="33" t="str">
        <f aca="false">IFERROR(SUM(I407*N407),"")</f>
        <v/>
      </c>
      <c r="P407" s="29" t="str">
        <f aca="false">IF(I407&lt;&gt;"",P406-I407+J407,"")</f>
        <v/>
      </c>
      <c r="Q407" s="30" t="str">
        <f aca="false">IF(J407="", "", IF(J407 &lt; I407, "Loss", IF(J407 = I407, "Push", "Win")))</f>
        <v/>
      </c>
      <c r="R407" s="22"/>
      <c r="S407" s="56"/>
      <c r="T407" s="57"/>
      <c r="U407" s="22"/>
    </row>
    <row r="408" customFormat="false" ht="18" hidden="false" customHeight="true" outlineLevel="0" collapsed="false">
      <c r="A408" s="22"/>
      <c r="B408" s="35"/>
      <c r="C408" s="36"/>
      <c r="D408" s="36"/>
      <c r="E408" s="36"/>
      <c r="F408" s="36"/>
      <c r="G408" s="37"/>
      <c r="H408" s="38"/>
      <c r="I408" s="39"/>
      <c r="J408" s="40"/>
      <c r="K408" s="41" t="str">
        <f aca="false">IF(H408&lt;&gt;"", IFERROR(P408*M408, ""), "")</f>
        <v/>
      </c>
      <c r="L408" s="42" t="str">
        <f aca="false">IF(H408&lt;&gt;"", IFERROR((((N408 - 1) * H408 - (1 - H408) / (N408 - 1))/20)*100,""),"")</f>
        <v/>
      </c>
      <c r="M408" s="43" t="str">
        <f aca="false">IF(H408&lt;&gt;"", IFERROR(((N408 - 1) * H408 - (1 - H408) / (N408 - 1))/20,""),"")</f>
        <v/>
      </c>
      <c r="N408" s="44" t="str">
        <f aca="false">IF(ISBLANK(G408), "", IF(G408 &gt;= 0, (G408/100) + 1, 1/ABS(G408/100) + 1))</f>
        <v/>
      </c>
      <c r="O408" s="45" t="str">
        <f aca="false">IFERROR(SUM(I408*N408),"")</f>
        <v/>
      </c>
      <c r="P408" s="41" t="str">
        <f aca="false">IF(I408&lt;&gt;"",P407-I408+J408,"")</f>
        <v/>
      </c>
      <c r="Q408" s="42" t="str">
        <f aca="false">IF(J408="", "", IF(J408 &lt; I408, "Loss", IF(J408 = I408, "Push", "Win")))</f>
        <v/>
      </c>
      <c r="R408" s="22"/>
      <c r="S408" s="56"/>
      <c r="T408" s="57"/>
      <c r="U408" s="22"/>
    </row>
    <row r="409" customFormat="false" ht="18" hidden="false" customHeight="true" outlineLevel="0" collapsed="false">
      <c r="A409" s="22"/>
      <c r="B409" s="23"/>
      <c r="C409" s="24"/>
      <c r="D409" s="24"/>
      <c r="E409" s="24"/>
      <c r="F409" s="24"/>
      <c r="G409" s="25"/>
      <c r="H409" s="26"/>
      <c r="I409" s="27"/>
      <c r="J409" s="28"/>
      <c r="K409" s="29" t="str">
        <f aca="false">IF(H409&lt;&gt;"", IFERROR(P409*M409, ""), "")</f>
        <v/>
      </c>
      <c r="L409" s="30" t="str">
        <f aca="false">IF(H409&lt;&gt;"", IFERROR((((N409 - 1) * H409 - (1 - H409) / (N409 - 1))/20)*100,""),"")</f>
        <v/>
      </c>
      <c r="M409" s="31" t="str">
        <f aca="false">IF(H409&lt;&gt;"", IFERROR(((N409 - 1) * H409 - (1 - H409) / (N409 - 1))/20,""),"")</f>
        <v/>
      </c>
      <c r="N409" s="32" t="str">
        <f aca="false">IF(ISBLANK(G409), "", IF(G409 &gt;= 0, (G409/100) + 1, 1/ABS(G409/100) + 1))</f>
        <v/>
      </c>
      <c r="O409" s="33" t="str">
        <f aca="false">IFERROR(SUM(I409*N409),"")</f>
        <v/>
      </c>
      <c r="P409" s="29" t="str">
        <f aca="false">IF(I409&lt;&gt;"",P408-I409+J409,"")</f>
        <v/>
      </c>
      <c r="Q409" s="30" t="str">
        <f aca="false">IF(J409="", "", IF(J409 &lt; I409, "Loss", IF(J409 = I409, "Push", "Win")))</f>
        <v/>
      </c>
      <c r="R409" s="22"/>
      <c r="S409" s="56"/>
      <c r="T409" s="57"/>
      <c r="U409" s="22"/>
    </row>
    <row r="410" customFormat="false" ht="18" hidden="false" customHeight="true" outlineLevel="0" collapsed="false">
      <c r="A410" s="22"/>
      <c r="B410" s="35"/>
      <c r="C410" s="36"/>
      <c r="D410" s="36"/>
      <c r="E410" s="36"/>
      <c r="F410" s="36"/>
      <c r="G410" s="37"/>
      <c r="H410" s="38"/>
      <c r="I410" s="39"/>
      <c r="J410" s="40"/>
      <c r="K410" s="41" t="str">
        <f aca="false">IF(H410&lt;&gt;"", IFERROR(P410*M410, ""), "")</f>
        <v/>
      </c>
      <c r="L410" s="42" t="str">
        <f aca="false">IF(H410&lt;&gt;"", IFERROR((((N410 - 1) * H410 - (1 - H410) / (N410 - 1))/20)*100,""),"")</f>
        <v/>
      </c>
      <c r="M410" s="43" t="str">
        <f aca="false">IF(H410&lt;&gt;"", IFERROR(((N410 - 1) * H410 - (1 - H410) / (N410 - 1))/20,""),"")</f>
        <v/>
      </c>
      <c r="N410" s="44" t="str">
        <f aca="false">IF(ISBLANK(G410), "", IF(G410 &gt;= 0, (G410/100) + 1, 1/ABS(G410/100) + 1))</f>
        <v/>
      </c>
      <c r="O410" s="45" t="str">
        <f aca="false">IFERROR(SUM(I410*N410),"")</f>
        <v/>
      </c>
      <c r="P410" s="41" t="str">
        <f aca="false">IF(I410&lt;&gt;"",P409-I410+J410,"")</f>
        <v/>
      </c>
      <c r="Q410" s="42" t="str">
        <f aca="false">IF(J410="", "", IF(J410 &lt; I410, "Loss", IF(J410 = I410, "Push", "Win")))</f>
        <v/>
      </c>
      <c r="R410" s="22"/>
      <c r="S410" s="56"/>
      <c r="T410" s="57"/>
      <c r="U410" s="22"/>
    </row>
    <row r="411" customFormat="false" ht="18" hidden="false" customHeight="true" outlineLevel="0" collapsed="false">
      <c r="A411" s="22"/>
      <c r="B411" s="23"/>
      <c r="C411" s="24"/>
      <c r="D411" s="24"/>
      <c r="E411" s="24"/>
      <c r="F411" s="24"/>
      <c r="G411" s="25"/>
      <c r="H411" s="26"/>
      <c r="I411" s="27"/>
      <c r="J411" s="28"/>
      <c r="K411" s="29" t="str">
        <f aca="false">IF(H411&lt;&gt;"", IFERROR(P411*M411, ""), "")</f>
        <v/>
      </c>
      <c r="L411" s="30" t="str">
        <f aca="false">IF(H411&lt;&gt;"", IFERROR((((N411 - 1) * H411 - (1 - H411) / (N411 - 1))/20)*100,""),"")</f>
        <v/>
      </c>
      <c r="M411" s="31" t="str">
        <f aca="false">IF(H411&lt;&gt;"", IFERROR(((N411 - 1) * H411 - (1 - H411) / (N411 - 1))/20,""),"")</f>
        <v/>
      </c>
      <c r="N411" s="32" t="str">
        <f aca="false">IF(ISBLANK(G411), "", IF(G411 &gt;= 0, (G411/100) + 1, 1/ABS(G411/100) + 1))</f>
        <v/>
      </c>
      <c r="O411" s="33" t="str">
        <f aca="false">IFERROR(SUM(I411*N411),"")</f>
        <v/>
      </c>
      <c r="P411" s="29" t="str">
        <f aca="false">IF(I411&lt;&gt;"",P410-I411+J411,"")</f>
        <v/>
      </c>
      <c r="Q411" s="30" t="str">
        <f aca="false">IF(J411="", "", IF(J411 &lt; I411, "Loss", IF(J411 = I411, "Push", "Win")))</f>
        <v/>
      </c>
      <c r="R411" s="22"/>
      <c r="S411" s="56"/>
      <c r="T411" s="57"/>
      <c r="U411" s="22"/>
    </row>
    <row r="412" customFormat="false" ht="18" hidden="false" customHeight="true" outlineLevel="0" collapsed="false">
      <c r="A412" s="22"/>
      <c r="B412" s="35"/>
      <c r="C412" s="36"/>
      <c r="D412" s="36"/>
      <c r="E412" s="36"/>
      <c r="F412" s="36"/>
      <c r="G412" s="37"/>
      <c r="H412" s="38"/>
      <c r="I412" s="39"/>
      <c r="J412" s="40"/>
      <c r="K412" s="41" t="str">
        <f aca="false">IF(H412&lt;&gt;"", IFERROR(P412*M412, ""), "")</f>
        <v/>
      </c>
      <c r="L412" s="42" t="str">
        <f aca="false">IF(H412&lt;&gt;"", IFERROR((((N412 - 1) * H412 - (1 - H412) / (N412 - 1))/20)*100,""),"")</f>
        <v/>
      </c>
      <c r="M412" s="43" t="str">
        <f aca="false">IF(H412&lt;&gt;"", IFERROR(((N412 - 1) * H412 - (1 - H412) / (N412 - 1))/20,""),"")</f>
        <v/>
      </c>
      <c r="N412" s="44" t="str">
        <f aca="false">IF(ISBLANK(G412), "", IF(G412 &gt;= 0, (G412/100) + 1, 1/ABS(G412/100) + 1))</f>
        <v/>
      </c>
      <c r="O412" s="45" t="str">
        <f aca="false">IFERROR(SUM(I412*N412),"")</f>
        <v/>
      </c>
      <c r="P412" s="41" t="str">
        <f aca="false">IF(I412&lt;&gt;"",P411-I412+J412,"")</f>
        <v/>
      </c>
      <c r="Q412" s="42" t="str">
        <f aca="false">IF(J412="", "", IF(J412 &lt; I412, "Loss", IF(J412 = I412, "Push", "Win")))</f>
        <v/>
      </c>
      <c r="R412" s="22"/>
      <c r="S412" s="56"/>
      <c r="T412" s="57"/>
      <c r="U412" s="22"/>
    </row>
    <row r="413" customFormat="false" ht="18" hidden="false" customHeight="true" outlineLevel="0" collapsed="false">
      <c r="A413" s="22"/>
      <c r="B413" s="23"/>
      <c r="C413" s="24"/>
      <c r="D413" s="24"/>
      <c r="E413" s="24"/>
      <c r="F413" s="24"/>
      <c r="G413" s="25"/>
      <c r="H413" s="26"/>
      <c r="I413" s="27"/>
      <c r="J413" s="28"/>
      <c r="K413" s="29" t="str">
        <f aca="false">IF(H413&lt;&gt;"", IFERROR(P413*M413, ""), "")</f>
        <v/>
      </c>
      <c r="L413" s="30" t="str">
        <f aca="false">IF(H413&lt;&gt;"", IFERROR((((N413 - 1) * H413 - (1 - H413) / (N413 - 1))/20)*100,""),"")</f>
        <v/>
      </c>
      <c r="M413" s="31" t="str">
        <f aca="false">IF(H413&lt;&gt;"", IFERROR(((N413 - 1) * H413 - (1 - H413) / (N413 - 1))/20,""),"")</f>
        <v/>
      </c>
      <c r="N413" s="32" t="str">
        <f aca="false">IF(ISBLANK(G413), "", IF(G413 &gt;= 0, (G413/100) + 1, 1/ABS(G413/100) + 1))</f>
        <v/>
      </c>
      <c r="O413" s="33" t="str">
        <f aca="false">IFERROR(SUM(I413*N413),"")</f>
        <v/>
      </c>
      <c r="P413" s="29" t="str">
        <f aca="false">IF(I413&lt;&gt;"",P412-I413+J413,"")</f>
        <v/>
      </c>
      <c r="Q413" s="30" t="str">
        <f aca="false">IF(J413="", "", IF(J413 &lt; I413, "Loss", IF(J413 = I413, "Push", "Win")))</f>
        <v/>
      </c>
      <c r="R413" s="22"/>
      <c r="S413" s="56"/>
      <c r="T413" s="57"/>
      <c r="U413" s="22"/>
    </row>
    <row r="414" customFormat="false" ht="18" hidden="false" customHeight="true" outlineLevel="0" collapsed="false">
      <c r="A414" s="22"/>
      <c r="B414" s="35"/>
      <c r="C414" s="36"/>
      <c r="D414" s="36"/>
      <c r="E414" s="36"/>
      <c r="F414" s="36"/>
      <c r="G414" s="37"/>
      <c r="H414" s="38"/>
      <c r="I414" s="39"/>
      <c r="J414" s="40"/>
      <c r="K414" s="41" t="str">
        <f aca="false">IF(H414&lt;&gt;"", IFERROR(P414*M414, ""), "")</f>
        <v/>
      </c>
      <c r="L414" s="42" t="str">
        <f aca="false">IF(H414&lt;&gt;"", IFERROR((((N414 - 1) * H414 - (1 - H414) / (N414 - 1))/20)*100,""),"")</f>
        <v/>
      </c>
      <c r="M414" s="43" t="str">
        <f aca="false">IF(H414&lt;&gt;"", IFERROR(((N414 - 1) * H414 - (1 - H414) / (N414 - 1))/20,""),"")</f>
        <v/>
      </c>
      <c r="N414" s="44" t="str">
        <f aca="false">IF(ISBLANK(G414), "", IF(G414 &gt;= 0, (G414/100) + 1, 1/ABS(G414/100) + 1))</f>
        <v/>
      </c>
      <c r="O414" s="45" t="str">
        <f aca="false">IFERROR(SUM(I414*N414),"")</f>
        <v/>
      </c>
      <c r="P414" s="41" t="str">
        <f aca="false">IF(I414&lt;&gt;"",P413-I414+J414,"")</f>
        <v/>
      </c>
      <c r="Q414" s="42" t="str">
        <f aca="false">IF(J414="", "", IF(J414 &lt; I414, "Loss", IF(J414 = I414, "Push", "Win")))</f>
        <v/>
      </c>
      <c r="R414" s="22"/>
      <c r="S414" s="56"/>
      <c r="T414" s="57"/>
      <c r="U414" s="22"/>
    </row>
    <row r="415" customFormat="false" ht="18" hidden="false" customHeight="true" outlineLevel="0" collapsed="false">
      <c r="A415" s="22"/>
      <c r="B415" s="23"/>
      <c r="C415" s="24"/>
      <c r="D415" s="24"/>
      <c r="E415" s="24"/>
      <c r="F415" s="24"/>
      <c r="G415" s="25"/>
      <c r="H415" s="26"/>
      <c r="I415" s="27"/>
      <c r="J415" s="28"/>
      <c r="K415" s="29" t="str">
        <f aca="false">IF(H415&lt;&gt;"", IFERROR(P415*M415, ""), "")</f>
        <v/>
      </c>
      <c r="L415" s="30" t="str">
        <f aca="false">IF(H415&lt;&gt;"", IFERROR((((N415 - 1) * H415 - (1 - H415) / (N415 - 1))/20)*100,""),"")</f>
        <v/>
      </c>
      <c r="M415" s="31" t="str">
        <f aca="false">IF(H415&lt;&gt;"", IFERROR(((N415 - 1) * H415 - (1 - H415) / (N415 - 1))/20,""),"")</f>
        <v/>
      </c>
      <c r="N415" s="32" t="str">
        <f aca="false">IF(ISBLANK(G415), "", IF(G415 &gt;= 0, (G415/100) + 1, 1/ABS(G415/100) + 1))</f>
        <v/>
      </c>
      <c r="O415" s="33" t="str">
        <f aca="false">IFERROR(SUM(I415*N415),"")</f>
        <v/>
      </c>
      <c r="P415" s="29" t="str">
        <f aca="false">IF(I415&lt;&gt;"",P414-I415+J415,"")</f>
        <v/>
      </c>
      <c r="Q415" s="30" t="str">
        <f aca="false">IF(J415="", "", IF(J415 &lt; I415, "Loss", IF(J415 = I415, "Push", "Win")))</f>
        <v/>
      </c>
      <c r="R415" s="22"/>
      <c r="S415" s="56"/>
      <c r="T415" s="57"/>
      <c r="U415" s="22"/>
    </row>
    <row r="416" customFormat="false" ht="18" hidden="false" customHeight="true" outlineLevel="0" collapsed="false">
      <c r="A416" s="22"/>
      <c r="B416" s="35"/>
      <c r="C416" s="36"/>
      <c r="D416" s="36"/>
      <c r="E416" s="36"/>
      <c r="F416" s="36"/>
      <c r="G416" s="37"/>
      <c r="H416" s="38"/>
      <c r="I416" s="39"/>
      <c r="J416" s="40"/>
      <c r="K416" s="41" t="str">
        <f aca="false">IF(H416&lt;&gt;"", IFERROR(P416*M416, ""), "")</f>
        <v/>
      </c>
      <c r="L416" s="42" t="str">
        <f aca="false">IF(H416&lt;&gt;"", IFERROR((((N416 - 1) * H416 - (1 - H416) / (N416 - 1))/20)*100,""),"")</f>
        <v/>
      </c>
      <c r="M416" s="43" t="str">
        <f aca="false">IF(H416&lt;&gt;"", IFERROR(((N416 - 1) * H416 - (1 - H416) / (N416 - 1))/20,""),"")</f>
        <v/>
      </c>
      <c r="N416" s="44" t="str">
        <f aca="false">IF(ISBLANK(G416), "", IF(G416 &gt;= 0, (G416/100) + 1, 1/ABS(G416/100) + 1))</f>
        <v/>
      </c>
      <c r="O416" s="45" t="str">
        <f aca="false">IFERROR(SUM(I416*N416),"")</f>
        <v/>
      </c>
      <c r="P416" s="41" t="str">
        <f aca="false">IF(I416&lt;&gt;"",P415-I416+J416,"")</f>
        <v/>
      </c>
      <c r="Q416" s="42" t="str">
        <f aca="false">IF(J416="", "", IF(J416 &lt; I416, "Loss", IF(J416 = I416, "Push", "Win")))</f>
        <v/>
      </c>
      <c r="R416" s="22"/>
      <c r="S416" s="56"/>
      <c r="T416" s="57"/>
      <c r="U416" s="22"/>
    </row>
    <row r="417" customFormat="false" ht="18" hidden="false" customHeight="true" outlineLevel="0" collapsed="false">
      <c r="A417" s="22"/>
      <c r="B417" s="23"/>
      <c r="C417" s="24"/>
      <c r="D417" s="24"/>
      <c r="E417" s="24"/>
      <c r="F417" s="24"/>
      <c r="G417" s="25"/>
      <c r="H417" s="26"/>
      <c r="I417" s="27"/>
      <c r="J417" s="28"/>
      <c r="K417" s="29" t="str">
        <f aca="false">IF(H417&lt;&gt;"", IFERROR(P417*M417, ""), "")</f>
        <v/>
      </c>
      <c r="L417" s="30" t="str">
        <f aca="false">IF(H417&lt;&gt;"", IFERROR((((N417 - 1) * H417 - (1 - H417) / (N417 - 1))/20)*100,""),"")</f>
        <v/>
      </c>
      <c r="M417" s="31" t="str">
        <f aca="false">IF(H417&lt;&gt;"", IFERROR(((N417 - 1) * H417 - (1 - H417) / (N417 - 1))/20,""),"")</f>
        <v/>
      </c>
      <c r="N417" s="32" t="str">
        <f aca="false">IF(ISBLANK(G417), "", IF(G417 &gt;= 0, (G417/100) + 1, 1/ABS(G417/100) + 1))</f>
        <v/>
      </c>
      <c r="O417" s="33" t="str">
        <f aca="false">IFERROR(SUM(I417*N417),"")</f>
        <v/>
      </c>
      <c r="P417" s="29" t="str">
        <f aca="false">IF(I417&lt;&gt;"",P416-I417+J417,"")</f>
        <v/>
      </c>
      <c r="Q417" s="30" t="str">
        <f aca="false">IF(J417="", "", IF(J417 &lt; I417, "Loss", IF(J417 = I417, "Push", "Win")))</f>
        <v/>
      </c>
      <c r="R417" s="22"/>
      <c r="S417" s="56"/>
      <c r="T417" s="57"/>
      <c r="U417" s="22"/>
    </row>
    <row r="418" customFormat="false" ht="18" hidden="false" customHeight="true" outlineLevel="0" collapsed="false">
      <c r="A418" s="22"/>
      <c r="B418" s="35"/>
      <c r="C418" s="36"/>
      <c r="D418" s="36"/>
      <c r="E418" s="36"/>
      <c r="F418" s="36"/>
      <c r="G418" s="37"/>
      <c r="H418" s="38"/>
      <c r="I418" s="39"/>
      <c r="J418" s="40"/>
      <c r="K418" s="41" t="str">
        <f aca="false">IF(H418&lt;&gt;"", IFERROR(P418*M418, ""), "")</f>
        <v/>
      </c>
      <c r="L418" s="42" t="str">
        <f aca="false">IF(H418&lt;&gt;"", IFERROR((((N418 - 1) * H418 - (1 - H418) / (N418 - 1))/20)*100,""),"")</f>
        <v/>
      </c>
      <c r="M418" s="43" t="str">
        <f aca="false">IF(H418&lt;&gt;"", IFERROR(((N418 - 1) * H418 - (1 - H418) / (N418 - 1))/20,""),"")</f>
        <v/>
      </c>
      <c r="N418" s="44" t="str">
        <f aca="false">IF(ISBLANK(G418), "", IF(G418 &gt;= 0, (G418/100) + 1, 1/ABS(G418/100) + 1))</f>
        <v/>
      </c>
      <c r="O418" s="45" t="str">
        <f aca="false">IFERROR(SUM(I418*N418),"")</f>
        <v/>
      </c>
      <c r="P418" s="41" t="str">
        <f aca="false">IF(I418&lt;&gt;"",P417-I418+J418,"")</f>
        <v/>
      </c>
      <c r="Q418" s="42" t="str">
        <f aca="false">IF(J418="", "", IF(J418 &lt; I418, "Loss", IF(J418 = I418, "Push", "Win")))</f>
        <v/>
      </c>
      <c r="R418" s="22"/>
      <c r="S418" s="56"/>
      <c r="T418" s="57"/>
      <c r="U418" s="22"/>
    </row>
    <row r="419" customFormat="false" ht="18" hidden="false" customHeight="true" outlineLevel="0" collapsed="false">
      <c r="A419" s="22"/>
      <c r="B419" s="23"/>
      <c r="C419" s="24"/>
      <c r="D419" s="24"/>
      <c r="E419" s="24"/>
      <c r="F419" s="24"/>
      <c r="G419" s="25"/>
      <c r="H419" s="26"/>
      <c r="I419" s="27"/>
      <c r="J419" s="28"/>
      <c r="K419" s="29" t="str">
        <f aca="false">IF(H419&lt;&gt;"", IFERROR(P419*M419, ""), "")</f>
        <v/>
      </c>
      <c r="L419" s="30" t="str">
        <f aca="false">IF(H419&lt;&gt;"", IFERROR((((N419 - 1) * H419 - (1 - H419) / (N419 - 1))/20)*100,""),"")</f>
        <v/>
      </c>
      <c r="M419" s="31" t="str">
        <f aca="false">IF(H419&lt;&gt;"", IFERROR(((N419 - 1) * H419 - (1 - H419) / (N419 - 1))/20,""),"")</f>
        <v/>
      </c>
      <c r="N419" s="32" t="str">
        <f aca="false">IF(ISBLANK(G419), "", IF(G419 &gt;= 0, (G419/100) + 1, 1/ABS(G419/100) + 1))</f>
        <v/>
      </c>
      <c r="O419" s="33" t="str">
        <f aca="false">IFERROR(SUM(I419*N419),"")</f>
        <v/>
      </c>
      <c r="P419" s="29" t="str">
        <f aca="false">IF(I419&lt;&gt;"",P418-I419+J419,"")</f>
        <v/>
      </c>
      <c r="Q419" s="30" t="str">
        <f aca="false">IF(J419="", "", IF(J419 &lt; I419, "Loss", IF(J419 = I419, "Push", "Win")))</f>
        <v/>
      </c>
      <c r="R419" s="22"/>
      <c r="S419" s="56"/>
      <c r="T419" s="57"/>
      <c r="U419" s="22"/>
    </row>
    <row r="420" customFormat="false" ht="18" hidden="false" customHeight="true" outlineLevel="0" collapsed="false">
      <c r="A420" s="22"/>
      <c r="B420" s="35"/>
      <c r="C420" s="36"/>
      <c r="D420" s="36"/>
      <c r="E420" s="36"/>
      <c r="F420" s="36"/>
      <c r="G420" s="37"/>
      <c r="H420" s="38"/>
      <c r="I420" s="39"/>
      <c r="J420" s="40"/>
      <c r="K420" s="41" t="str">
        <f aca="false">IF(H420&lt;&gt;"", IFERROR(P420*M420, ""), "")</f>
        <v/>
      </c>
      <c r="L420" s="42" t="str">
        <f aca="false">IF(H420&lt;&gt;"", IFERROR((((N420 - 1) * H420 - (1 - H420) / (N420 - 1))/20)*100,""),"")</f>
        <v/>
      </c>
      <c r="M420" s="43" t="str">
        <f aca="false">IF(H420&lt;&gt;"", IFERROR(((N420 - 1) * H420 - (1 - H420) / (N420 - 1))/20,""),"")</f>
        <v/>
      </c>
      <c r="N420" s="44" t="str">
        <f aca="false">IF(ISBLANK(G420), "", IF(G420 &gt;= 0, (G420/100) + 1, 1/ABS(G420/100) + 1))</f>
        <v/>
      </c>
      <c r="O420" s="45" t="str">
        <f aca="false">IFERROR(SUM(I420*N420),"")</f>
        <v/>
      </c>
      <c r="P420" s="41" t="str">
        <f aca="false">IF(I420&lt;&gt;"",P419-I420+J420,"")</f>
        <v/>
      </c>
      <c r="Q420" s="42" t="str">
        <f aca="false">IF(J420="", "", IF(J420 &lt; I420, "Loss", IF(J420 = I420, "Push", "Win")))</f>
        <v/>
      </c>
      <c r="R420" s="22"/>
      <c r="S420" s="56"/>
      <c r="T420" s="57"/>
      <c r="U420" s="22"/>
    </row>
    <row r="421" customFormat="false" ht="18" hidden="false" customHeight="true" outlineLevel="0" collapsed="false">
      <c r="A421" s="22"/>
      <c r="B421" s="23"/>
      <c r="C421" s="24"/>
      <c r="D421" s="24"/>
      <c r="E421" s="24"/>
      <c r="F421" s="24"/>
      <c r="G421" s="25"/>
      <c r="H421" s="26"/>
      <c r="I421" s="27"/>
      <c r="J421" s="28"/>
      <c r="K421" s="29" t="str">
        <f aca="false">IF(H421&lt;&gt;"", IFERROR(P421*M421, ""), "")</f>
        <v/>
      </c>
      <c r="L421" s="30" t="str">
        <f aca="false">IF(H421&lt;&gt;"", IFERROR((((N421 - 1) * H421 - (1 - H421) / (N421 - 1))/20)*100,""),"")</f>
        <v/>
      </c>
      <c r="M421" s="31" t="str">
        <f aca="false">IF(H421&lt;&gt;"", IFERROR(((N421 - 1) * H421 - (1 - H421) / (N421 - 1))/20,""),"")</f>
        <v/>
      </c>
      <c r="N421" s="32" t="str">
        <f aca="false">IF(ISBLANK(G421), "", IF(G421 &gt;= 0, (G421/100) + 1, 1/ABS(G421/100) + 1))</f>
        <v/>
      </c>
      <c r="O421" s="33" t="str">
        <f aca="false">IFERROR(SUM(I421*N421),"")</f>
        <v/>
      </c>
      <c r="P421" s="29" t="str">
        <f aca="false">IF(I421&lt;&gt;"",P420-I421+J421,"")</f>
        <v/>
      </c>
      <c r="Q421" s="30" t="str">
        <f aca="false">IF(J421="", "", IF(J421 &lt; I421, "Loss", IF(J421 = I421, "Push", "Win")))</f>
        <v/>
      </c>
      <c r="R421" s="22"/>
      <c r="S421" s="56"/>
      <c r="T421" s="57"/>
      <c r="U421" s="22"/>
    </row>
    <row r="422" customFormat="false" ht="18" hidden="false" customHeight="true" outlineLevel="0" collapsed="false">
      <c r="A422" s="22"/>
      <c r="B422" s="35"/>
      <c r="C422" s="36"/>
      <c r="D422" s="36"/>
      <c r="E422" s="36"/>
      <c r="F422" s="36"/>
      <c r="G422" s="37"/>
      <c r="H422" s="38"/>
      <c r="I422" s="39"/>
      <c r="J422" s="40"/>
      <c r="K422" s="41" t="str">
        <f aca="false">IF(H422&lt;&gt;"", IFERROR(P422*M422, ""), "")</f>
        <v/>
      </c>
      <c r="L422" s="42" t="str">
        <f aca="false">IF(H422&lt;&gt;"", IFERROR((((N422 - 1) * H422 - (1 - H422) / (N422 - 1))/20)*100,""),"")</f>
        <v/>
      </c>
      <c r="M422" s="43" t="str">
        <f aca="false">IF(H422&lt;&gt;"", IFERROR(((N422 - 1) * H422 - (1 - H422) / (N422 - 1))/20,""),"")</f>
        <v/>
      </c>
      <c r="N422" s="44" t="str">
        <f aca="false">IF(ISBLANK(G422), "", IF(G422 &gt;= 0, (G422/100) + 1, 1/ABS(G422/100) + 1))</f>
        <v/>
      </c>
      <c r="O422" s="45" t="str">
        <f aca="false">IFERROR(SUM(I422*N422),"")</f>
        <v/>
      </c>
      <c r="P422" s="41" t="str">
        <f aca="false">IF(I422&lt;&gt;"",P421-I422+J422,"")</f>
        <v/>
      </c>
      <c r="Q422" s="42" t="str">
        <f aca="false">IF(J422="", "", IF(J422 &lt; I422, "Loss", IF(J422 = I422, "Push", "Win")))</f>
        <v/>
      </c>
      <c r="R422" s="22"/>
      <c r="S422" s="56"/>
      <c r="T422" s="57"/>
      <c r="U422" s="22"/>
    </row>
    <row r="423" customFormat="false" ht="18" hidden="false" customHeight="true" outlineLevel="0" collapsed="false">
      <c r="A423" s="22"/>
      <c r="B423" s="23"/>
      <c r="C423" s="24"/>
      <c r="D423" s="24"/>
      <c r="E423" s="24"/>
      <c r="F423" s="24"/>
      <c r="G423" s="25"/>
      <c r="H423" s="26"/>
      <c r="I423" s="27"/>
      <c r="J423" s="28"/>
      <c r="K423" s="29" t="str">
        <f aca="false">IF(H423&lt;&gt;"", IFERROR(P423*M423, ""), "")</f>
        <v/>
      </c>
      <c r="L423" s="30" t="str">
        <f aca="false">IF(H423&lt;&gt;"", IFERROR((((N423 - 1) * H423 - (1 - H423) / (N423 - 1))/20)*100,""),"")</f>
        <v/>
      </c>
      <c r="M423" s="31" t="str">
        <f aca="false">IF(H423&lt;&gt;"", IFERROR(((N423 - 1) * H423 - (1 - H423) / (N423 - 1))/20,""),"")</f>
        <v/>
      </c>
      <c r="N423" s="32" t="str">
        <f aca="false">IF(ISBLANK(G423), "", IF(G423 &gt;= 0, (G423/100) + 1, 1/ABS(G423/100) + 1))</f>
        <v/>
      </c>
      <c r="O423" s="33" t="str">
        <f aca="false">IFERROR(SUM(I423*N423),"")</f>
        <v/>
      </c>
      <c r="P423" s="29" t="str">
        <f aca="false">IF(I423&lt;&gt;"",P422-I423+J423,"")</f>
        <v/>
      </c>
      <c r="Q423" s="30" t="str">
        <f aca="false">IF(J423="", "", IF(J423 &lt; I423, "Loss", IF(J423 = I423, "Push", "Win")))</f>
        <v/>
      </c>
      <c r="R423" s="22"/>
      <c r="S423" s="56"/>
      <c r="T423" s="57"/>
      <c r="U423" s="22"/>
    </row>
    <row r="424" customFormat="false" ht="18" hidden="false" customHeight="true" outlineLevel="0" collapsed="false">
      <c r="A424" s="22"/>
      <c r="B424" s="35"/>
      <c r="C424" s="36"/>
      <c r="D424" s="36"/>
      <c r="E424" s="36"/>
      <c r="F424" s="36"/>
      <c r="G424" s="37"/>
      <c r="H424" s="38"/>
      <c r="I424" s="39"/>
      <c r="J424" s="40"/>
      <c r="K424" s="41" t="str">
        <f aca="false">IF(H424&lt;&gt;"", IFERROR(P424*M424, ""), "")</f>
        <v/>
      </c>
      <c r="L424" s="42" t="str">
        <f aca="false">IF(H424&lt;&gt;"", IFERROR((((N424 - 1) * H424 - (1 - H424) / (N424 - 1))/20)*100,""),"")</f>
        <v/>
      </c>
      <c r="M424" s="43" t="str">
        <f aca="false">IF(H424&lt;&gt;"", IFERROR(((N424 - 1) * H424 - (1 - H424) / (N424 - 1))/20,""),"")</f>
        <v/>
      </c>
      <c r="N424" s="44" t="str">
        <f aca="false">IF(ISBLANK(G424), "", IF(G424 &gt;= 0, (G424/100) + 1, 1/ABS(G424/100) + 1))</f>
        <v/>
      </c>
      <c r="O424" s="45" t="str">
        <f aca="false">IFERROR(SUM(I424*N424),"")</f>
        <v/>
      </c>
      <c r="P424" s="41" t="str">
        <f aca="false">IF(I424&lt;&gt;"",P423-I424+J424,"")</f>
        <v/>
      </c>
      <c r="Q424" s="42" t="str">
        <f aca="false">IF(J424="", "", IF(J424 &lt; I424, "Loss", IF(J424 = I424, "Push", "Win")))</f>
        <v/>
      </c>
      <c r="R424" s="22"/>
      <c r="S424" s="56"/>
      <c r="T424" s="57"/>
      <c r="U424" s="22"/>
    </row>
    <row r="425" customFormat="false" ht="18" hidden="false" customHeight="true" outlineLevel="0" collapsed="false">
      <c r="A425" s="22"/>
      <c r="B425" s="23"/>
      <c r="C425" s="24"/>
      <c r="D425" s="24"/>
      <c r="E425" s="24"/>
      <c r="F425" s="24"/>
      <c r="G425" s="25"/>
      <c r="H425" s="26"/>
      <c r="I425" s="27"/>
      <c r="J425" s="28"/>
      <c r="K425" s="29" t="str">
        <f aca="false">IF(H425&lt;&gt;"", IFERROR(P425*M425, ""), "")</f>
        <v/>
      </c>
      <c r="L425" s="30" t="str">
        <f aca="false">IF(H425&lt;&gt;"", IFERROR((((N425 - 1) * H425 - (1 - H425) / (N425 - 1))/20)*100,""),"")</f>
        <v/>
      </c>
      <c r="M425" s="31" t="str">
        <f aca="false">IF(H425&lt;&gt;"", IFERROR(((N425 - 1) * H425 - (1 - H425) / (N425 - 1))/20,""),"")</f>
        <v/>
      </c>
      <c r="N425" s="32" t="str">
        <f aca="false">IF(ISBLANK(G425), "", IF(G425 &gt;= 0, (G425/100) + 1, 1/ABS(G425/100) + 1))</f>
        <v/>
      </c>
      <c r="O425" s="33" t="str">
        <f aca="false">IFERROR(SUM(I425*N425),"")</f>
        <v/>
      </c>
      <c r="P425" s="29" t="str">
        <f aca="false">IF(I425&lt;&gt;"",P424-I425+J425,"")</f>
        <v/>
      </c>
      <c r="Q425" s="30" t="str">
        <f aca="false">IF(J425="", "", IF(J425 &lt; I425, "Loss", IF(J425 = I425, "Push", "Win")))</f>
        <v/>
      </c>
      <c r="R425" s="22"/>
      <c r="S425" s="56"/>
      <c r="T425" s="57"/>
      <c r="U425" s="22"/>
    </row>
    <row r="426" customFormat="false" ht="18" hidden="false" customHeight="true" outlineLevel="0" collapsed="false">
      <c r="A426" s="22"/>
      <c r="B426" s="35"/>
      <c r="C426" s="36"/>
      <c r="D426" s="36"/>
      <c r="E426" s="36"/>
      <c r="F426" s="36"/>
      <c r="G426" s="37"/>
      <c r="H426" s="38"/>
      <c r="I426" s="39"/>
      <c r="J426" s="40"/>
      <c r="K426" s="41" t="str">
        <f aca="false">IF(H426&lt;&gt;"", IFERROR(P426*M426, ""), "")</f>
        <v/>
      </c>
      <c r="L426" s="42" t="str">
        <f aca="false">IF(H426&lt;&gt;"", IFERROR((((N426 - 1) * H426 - (1 - H426) / (N426 - 1))/20)*100,""),"")</f>
        <v/>
      </c>
      <c r="M426" s="43" t="str">
        <f aca="false">IF(H426&lt;&gt;"", IFERROR(((N426 - 1) * H426 - (1 - H426) / (N426 - 1))/20,""),"")</f>
        <v/>
      </c>
      <c r="N426" s="44" t="str">
        <f aca="false">IF(ISBLANK(G426), "", IF(G426 &gt;= 0, (G426/100) + 1, 1/ABS(G426/100) + 1))</f>
        <v/>
      </c>
      <c r="O426" s="45" t="str">
        <f aca="false">IFERROR(SUM(I426*N426),"")</f>
        <v/>
      </c>
      <c r="P426" s="41" t="str">
        <f aca="false">IF(I426&lt;&gt;"",P425-I426+J426,"")</f>
        <v/>
      </c>
      <c r="Q426" s="42" t="str">
        <f aca="false">IF(J426="", "", IF(J426 &lt; I426, "Loss", IF(J426 = I426, "Push", "Win")))</f>
        <v/>
      </c>
      <c r="R426" s="22"/>
      <c r="S426" s="56"/>
      <c r="T426" s="57"/>
      <c r="U426" s="22"/>
    </row>
    <row r="427" customFormat="false" ht="18" hidden="false" customHeight="true" outlineLevel="0" collapsed="false">
      <c r="A427" s="22"/>
      <c r="B427" s="23"/>
      <c r="C427" s="24"/>
      <c r="D427" s="24"/>
      <c r="E427" s="24"/>
      <c r="F427" s="24"/>
      <c r="G427" s="25"/>
      <c r="H427" s="26"/>
      <c r="I427" s="27"/>
      <c r="J427" s="28"/>
      <c r="K427" s="29" t="str">
        <f aca="false">IF(H427&lt;&gt;"", IFERROR(P427*M427, ""), "")</f>
        <v/>
      </c>
      <c r="L427" s="30" t="str">
        <f aca="false">IF(H427&lt;&gt;"", IFERROR((((N427 - 1) * H427 - (1 - H427) / (N427 - 1))/20)*100,""),"")</f>
        <v/>
      </c>
      <c r="M427" s="31" t="str">
        <f aca="false">IF(H427&lt;&gt;"", IFERROR(((N427 - 1) * H427 - (1 - H427) / (N427 - 1))/20,""),"")</f>
        <v/>
      </c>
      <c r="N427" s="32" t="str">
        <f aca="false">IF(ISBLANK(G427), "", IF(G427 &gt;= 0, (G427/100) + 1, 1/ABS(G427/100) + 1))</f>
        <v/>
      </c>
      <c r="O427" s="33" t="str">
        <f aca="false">IFERROR(SUM(I427*N427),"")</f>
        <v/>
      </c>
      <c r="P427" s="29" t="str">
        <f aca="false">IF(I427&lt;&gt;"",P426-I427+J427,"")</f>
        <v/>
      </c>
      <c r="Q427" s="30" t="str">
        <f aca="false">IF(J427="", "", IF(J427 &lt; I427, "Loss", IF(J427 = I427, "Push", "Win")))</f>
        <v/>
      </c>
      <c r="R427" s="22"/>
      <c r="S427" s="56"/>
      <c r="T427" s="57"/>
      <c r="U427" s="22"/>
    </row>
    <row r="428" customFormat="false" ht="18" hidden="false" customHeight="true" outlineLevel="0" collapsed="false">
      <c r="A428" s="22"/>
      <c r="B428" s="35"/>
      <c r="C428" s="36"/>
      <c r="D428" s="36"/>
      <c r="E428" s="36"/>
      <c r="F428" s="36"/>
      <c r="G428" s="37"/>
      <c r="H428" s="38"/>
      <c r="I428" s="39"/>
      <c r="J428" s="40"/>
      <c r="K428" s="41" t="str">
        <f aca="false">IF(H428&lt;&gt;"", IFERROR(P428*M428, ""), "")</f>
        <v/>
      </c>
      <c r="L428" s="42" t="str">
        <f aca="false">IF(H428&lt;&gt;"", IFERROR((((N428 - 1) * H428 - (1 - H428) / (N428 - 1))/20)*100,""),"")</f>
        <v/>
      </c>
      <c r="M428" s="43" t="str">
        <f aca="false">IF(H428&lt;&gt;"", IFERROR(((N428 - 1) * H428 - (1 - H428) / (N428 - 1))/20,""),"")</f>
        <v/>
      </c>
      <c r="N428" s="44" t="str">
        <f aca="false">IF(ISBLANK(G428), "", IF(G428 &gt;= 0, (G428/100) + 1, 1/ABS(G428/100) + 1))</f>
        <v/>
      </c>
      <c r="O428" s="45" t="str">
        <f aca="false">IFERROR(SUM(I428*N428),"")</f>
        <v/>
      </c>
      <c r="P428" s="41" t="str">
        <f aca="false">IF(I428&lt;&gt;"",P427-I428+J428,"")</f>
        <v/>
      </c>
      <c r="Q428" s="42" t="str">
        <f aca="false">IF(J428="", "", IF(J428 &lt; I428, "Loss", IF(J428 = I428, "Push", "Win")))</f>
        <v/>
      </c>
      <c r="R428" s="22"/>
      <c r="S428" s="56"/>
      <c r="T428" s="57"/>
      <c r="U428" s="22"/>
    </row>
    <row r="429" customFormat="false" ht="18" hidden="false" customHeight="true" outlineLevel="0" collapsed="false">
      <c r="A429" s="22"/>
      <c r="B429" s="23"/>
      <c r="C429" s="24"/>
      <c r="D429" s="24"/>
      <c r="E429" s="24"/>
      <c r="F429" s="24"/>
      <c r="G429" s="25"/>
      <c r="H429" s="26"/>
      <c r="I429" s="27"/>
      <c r="J429" s="28"/>
      <c r="K429" s="29" t="str">
        <f aca="false">IF(H429&lt;&gt;"", IFERROR(P429*M429, ""), "")</f>
        <v/>
      </c>
      <c r="L429" s="30" t="str">
        <f aca="false">IF(H429&lt;&gt;"", IFERROR((((N429 - 1) * H429 - (1 - H429) / (N429 - 1))/20)*100,""),"")</f>
        <v/>
      </c>
      <c r="M429" s="31" t="str">
        <f aca="false">IF(H429&lt;&gt;"", IFERROR(((N429 - 1) * H429 - (1 - H429) / (N429 - 1))/20,""),"")</f>
        <v/>
      </c>
      <c r="N429" s="32" t="str">
        <f aca="false">IF(ISBLANK(G429), "", IF(G429 &gt;= 0, (G429/100) + 1, 1/ABS(G429/100) + 1))</f>
        <v/>
      </c>
      <c r="O429" s="33" t="str">
        <f aca="false">IFERROR(SUM(I429*N429),"")</f>
        <v/>
      </c>
      <c r="P429" s="29" t="str">
        <f aca="false">IF(I429&lt;&gt;"",P428-I429+J429,"")</f>
        <v/>
      </c>
      <c r="Q429" s="30" t="str">
        <f aca="false">IF(J429="", "", IF(J429 &lt; I429, "Loss", IF(J429 = I429, "Push", "Win")))</f>
        <v/>
      </c>
      <c r="R429" s="22"/>
      <c r="S429" s="56"/>
      <c r="T429" s="57"/>
      <c r="U429" s="22"/>
    </row>
    <row r="430" customFormat="false" ht="18" hidden="false" customHeight="true" outlineLevel="0" collapsed="false">
      <c r="A430" s="22"/>
      <c r="B430" s="35"/>
      <c r="C430" s="36"/>
      <c r="D430" s="36"/>
      <c r="E430" s="36"/>
      <c r="F430" s="36"/>
      <c r="G430" s="37"/>
      <c r="H430" s="38"/>
      <c r="I430" s="39"/>
      <c r="J430" s="40"/>
      <c r="K430" s="41" t="str">
        <f aca="false">IF(H430&lt;&gt;"", IFERROR(P430*M430, ""), "")</f>
        <v/>
      </c>
      <c r="L430" s="42" t="str">
        <f aca="false">IF(H430&lt;&gt;"", IFERROR((((N430 - 1) * H430 - (1 - H430) / (N430 - 1))/20)*100,""),"")</f>
        <v/>
      </c>
      <c r="M430" s="43" t="str">
        <f aca="false">IF(H430&lt;&gt;"", IFERROR(((N430 - 1) * H430 - (1 - H430) / (N430 - 1))/20,""),"")</f>
        <v/>
      </c>
      <c r="N430" s="44" t="str">
        <f aca="false">IF(ISBLANK(G430), "", IF(G430 &gt;= 0, (G430/100) + 1, 1/ABS(G430/100) + 1))</f>
        <v/>
      </c>
      <c r="O430" s="45" t="str">
        <f aca="false">IFERROR(SUM(I430*N430),"")</f>
        <v/>
      </c>
      <c r="P430" s="41" t="str">
        <f aca="false">IF(I430&lt;&gt;"",P429-I430+J430,"")</f>
        <v/>
      </c>
      <c r="Q430" s="42" t="str">
        <f aca="false">IF(J430="", "", IF(J430 &lt; I430, "Loss", IF(J430 = I430, "Push", "Win")))</f>
        <v/>
      </c>
      <c r="R430" s="22"/>
      <c r="S430" s="56"/>
      <c r="T430" s="57"/>
      <c r="U430" s="22"/>
    </row>
    <row r="431" customFormat="false" ht="18" hidden="false" customHeight="true" outlineLevel="0" collapsed="false">
      <c r="A431" s="22"/>
      <c r="B431" s="23"/>
      <c r="C431" s="24"/>
      <c r="D431" s="24"/>
      <c r="E431" s="24"/>
      <c r="F431" s="24"/>
      <c r="G431" s="25"/>
      <c r="H431" s="26"/>
      <c r="I431" s="27"/>
      <c r="J431" s="28"/>
      <c r="K431" s="29" t="str">
        <f aca="false">IF(H431&lt;&gt;"", IFERROR(P431*M431, ""), "")</f>
        <v/>
      </c>
      <c r="L431" s="30" t="str">
        <f aca="false">IF(H431&lt;&gt;"", IFERROR((((N431 - 1) * H431 - (1 - H431) / (N431 - 1))/20)*100,""),"")</f>
        <v/>
      </c>
      <c r="M431" s="31" t="str">
        <f aca="false">IF(H431&lt;&gt;"", IFERROR(((N431 - 1) * H431 - (1 - H431) / (N431 - 1))/20,""),"")</f>
        <v/>
      </c>
      <c r="N431" s="32" t="str">
        <f aca="false">IF(ISBLANK(G431), "", IF(G431 &gt;= 0, (G431/100) + 1, 1/ABS(G431/100) + 1))</f>
        <v/>
      </c>
      <c r="O431" s="33" t="str">
        <f aca="false">IFERROR(SUM(I431*N431),"")</f>
        <v/>
      </c>
      <c r="P431" s="29" t="str">
        <f aca="false">IF(I431&lt;&gt;"",P430-I431+J431,"")</f>
        <v/>
      </c>
      <c r="Q431" s="30" t="str">
        <f aca="false">IF(J431="", "", IF(J431 &lt; I431, "Loss", IF(J431 = I431, "Push", "Win")))</f>
        <v/>
      </c>
      <c r="R431" s="22"/>
      <c r="S431" s="56"/>
      <c r="T431" s="57"/>
      <c r="U431" s="22"/>
    </row>
    <row r="432" customFormat="false" ht="18" hidden="false" customHeight="true" outlineLevel="0" collapsed="false">
      <c r="A432" s="22"/>
      <c r="B432" s="35"/>
      <c r="C432" s="36"/>
      <c r="D432" s="36"/>
      <c r="E432" s="36"/>
      <c r="F432" s="36"/>
      <c r="G432" s="37"/>
      <c r="H432" s="38"/>
      <c r="I432" s="39"/>
      <c r="J432" s="40"/>
      <c r="K432" s="41" t="str">
        <f aca="false">IF(H432&lt;&gt;"", IFERROR(P432*M432, ""), "")</f>
        <v/>
      </c>
      <c r="L432" s="42" t="str">
        <f aca="false">IF(H432&lt;&gt;"", IFERROR((((N432 - 1) * H432 - (1 - H432) / (N432 - 1))/20)*100,""),"")</f>
        <v/>
      </c>
      <c r="M432" s="43" t="str">
        <f aca="false">IF(H432&lt;&gt;"", IFERROR(((N432 - 1) * H432 - (1 - H432) / (N432 - 1))/20,""),"")</f>
        <v/>
      </c>
      <c r="N432" s="44" t="str">
        <f aca="false">IF(ISBLANK(G432), "", IF(G432 &gt;= 0, (G432/100) + 1, 1/ABS(G432/100) + 1))</f>
        <v/>
      </c>
      <c r="O432" s="45" t="str">
        <f aca="false">IFERROR(SUM(I432*N432),"")</f>
        <v/>
      </c>
      <c r="P432" s="41" t="str">
        <f aca="false">IF(I432&lt;&gt;"",P431-I432+J432,"")</f>
        <v/>
      </c>
      <c r="Q432" s="42" t="str">
        <f aca="false">IF(J432="", "", IF(J432 &lt; I432, "Loss", IF(J432 = I432, "Push", "Win")))</f>
        <v/>
      </c>
      <c r="R432" s="22"/>
      <c r="S432" s="56"/>
      <c r="T432" s="57"/>
      <c r="U432" s="22"/>
    </row>
    <row r="433" customFormat="false" ht="18" hidden="false" customHeight="true" outlineLevel="0" collapsed="false">
      <c r="A433" s="22"/>
      <c r="B433" s="23"/>
      <c r="C433" s="24"/>
      <c r="D433" s="24"/>
      <c r="E433" s="24"/>
      <c r="F433" s="24"/>
      <c r="G433" s="25"/>
      <c r="H433" s="26"/>
      <c r="I433" s="27"/>
      <c r="J433" s="28"/>
      <c r="K433" s="29" t="str">
        <f aca="false">IF(H433&lt;&gt;"", IFERROR(P433*M433, ""), "")</f>
        <v/>
      </c>
      <c r="L433" s="30" t="str">
        <f aca="false">IF(H433&lt;&gt;"", IFERROR((((N433 - 1) * H433 - (1 - H433) / (N433 - 1))/20)*100,""),"")</f>
        <v/>
      </c>
      <c r="M433" s="31" t="str">
        <f aca="false">IF(H433&lt;&gt;"", IFERROR(((N433 - 1) * H433 - (1 - H433) / (N433 - 1))/20,""),"")</f>
        <v/>
      </c>
      <c r="N433" s="32" t="str">
        <f aca="false">IF(ISBLANK(G433), "", IF(G433 &gt;= 0, (G433/100) + 1, 1/ABS(G433/100) + 1))</f>
        <v/>
      </c>
      <c r="O433" s="33" t="str">
        <f aca="false">IFERROR(SUM(I433*N433),"")</f>
        <v/>
      </c>
      <c r="P433" s="29" t="str">
        <f aca="false">IF(I433&lt;&gt;"",P432-I433+J433,"")</f>
        <v/>
      </c>
      <c r="Q433" s="30" t="str">
        <f aca="false">IF(J433="", "", IF(J433 &lt; I433, "Loss", IF(J433 = I433, "Push", "Win")))</f>
        <v/>
      </c>
      <c r="R433" s="22"/>
      <c r="S433" s="56"/>
      <c r="T433" s="57"/>
      <c r="U433" s="22"/>
    </row>
    <row r="434" customFormat="false" ht="18" hidden="false" customHeight="true" outlineLevel="0" collapsed="false">
      <c r="A434" s="22"/>
      <c r="B434" s="35"/>
      <c r="C434" s="36"/>
      <c r="D434" s="36"/>
      <c r="E434" s="36"/>
      <c r="F434" s="36"/>
      <c r="G434" s="37"/>
      <c r="H434" s="38"/>
      <c r="I434" s="39"/>
      <c r="J434" s="40"/>
      <c r="K434" s="41" t="str">
        <f aca="false">IF(H434&lt;&gt;"", IFERROR(P434*M434, ""), "")</f>
        <v/>
      </c>
      <c r="L434" s="42" t="str">
        <f aca="false">IF(H434&lt;&gt;"", IFERROR((((N434 - 1) * H434 - (1 - H434) / (N434 - 1))/20)*100,""),"")</f>
        <v/>
      </c>
      <c r="M434" s="43" t="str">
        <f aca="false">IF(H434&lt;&gt;"", IFERROR(((N434 - 1) * H434 - (1 - H434) / (N434 - 1))/20,""),"")</f>
        <v/>
      </c>
      <c r="N434" s="44" t="str">
        <f aca="false">IF(ISBLANK(G434), "", IF(G434 &gt;= 0, (G434/100) + 1, 1/ABS(G434/100) + 1))</f>
        <v/>
      </c>
      <c r="O434" s="45" t="str">
        <f aca="false">IFERROR(SUM(I434*N434),"")</f>
        <v/>
      </c>
      <c r="P434" s="41" t="str">
        <f aca="false">IF(I434&lt;&gt;"",P433-I434+J434,"")</f>
        <v/>
      </c>
      <c r="Q434" s="42" t="str">
        <f aca="false">IF(J434="", "", IF(J434 &lt; I434, "Loss", IF(J434 = I434, "Push", "Win")))</f>
        <v/>
      </c>
      <c r="R434" s="22"/>
      <c r="S434" s="56"/>
      <c r="T434" s="57"/>
      <c r="U434" s="22"/>
    </row>
    <row r="435" customFormat="false" ht="18" hidden="false" customHeight="true" outlineLevel="0" collapsed="false">
      <c r="A435" s="22"/>
      <c r="B435" s="23"/>
      <c r="C435" s="24"/>
      <c r="D435" s="24"/>
      <c r="E435" s="24"/>
      <c r="F435" s="24"/>
      <c r="G435" s="25"/>
      <c r="H435" s="26"/>
      <c r="I435" s="27"/>
      <c r="J435" s="28"/>
      <c r="K435" s="29" t="str">
        <f aca="false">IF(H435&lt;&gt;"", IFERROR(P435*M435, ""), "")</f>
        <v/>
      </c>
      <c r="L435" s="30" t="str">
        <f aca="false">IF(H435&lt;&gt;"", IFERROR((((N435 - 1) * H435 - (1 - H435) / (N435 - 1))/20)*100,""),"")</f>
        <v/>
      </c>
      <c r="M435" s="31" t="str">
        <f aca="false">IF(H435&lt;&gt;"", IFERROR(((N435 - 1) * H435 - (1 - H435) / (N435 - 1))/20,""),"")</f>
        <v/>
      </c>
      <c r="N435" s="32" t="str">
        <f aca="false">IF(ISBLANK(G435), "", IF(G435 &gt;= 0, (G435/100) + 1, 1/ABS(G435/100) + 1))</f>
        <v/>
      </c>
      <c r="O435" s="33" t="str">
        <f aca="false">IFERROR(SUM(I435*N435),"")</f>
        <v/>
      </c>
      <c r="P435" s="29" t="str">
        <f aca="false">IF(I435&lt;&gt;"",P434-I435+J435,"")</f>
        <v/>
      </c>
      <c r="Q435" s="30" t="str">
        <f aca="false">IF(J435="", "", IF(J435 &lt; I435, "Loss", IF(J435 = I435, "Push", "Win")))</f>
        <v/>
      </c>
      <c r="R435" s="22"/>
      <c r="S435" s="56"/>
      <c r="T435" s="57"/>
      <c r="U435" s="22"/>
    </row>
    <row r="436" customFormat="false" ht="18" hidden="false" customHeight="true" outlineLevel="0" collapsed="false">
      <c r="A436" s="22"/>
      <c r="B436" s="35"/>
      <c r="C436" s="36"/>
      <c r="D436" s="36"/>
      <c r="E436" s="36"/>
      <c r="F436" s="36"/>
      <c r="G436" s="37"/>
      <c r="H436" s="38"/>
      <c r="I436" s="39"/>
      <c r="J436" s="40"/>
      <c r="K436" s="41" t="str">
        <f aca="false">IF(H436&lt;&gt;"", IFERROR(P436*M436, ""), "")</f>
        <v/>
      </c>
      <c r="L436" s="42" t="str">
        <f aca="false">IF(H436&lt;&gt;"", IFERROR((((N436 - 1) * H436 - (1 - H436) / (N436 - 1))/20)*100,""),"")</f>
        <v/>
      </c>
      <c r="M436" s="43" t="str">
        <f aca="false">IF(H436&lt;&gt;"", IFERROR(((N436 - 1) * H436 - (1 - H436) / (N436 - 1))/20,""),"")</f>
        <v/>
      </c>
      <c r="N436" s="44" t="str">
        <f aca="false">IF(ISBLANK(G436), "", IF(G436 &gt;= 0, (G436/100) + 1, 1/ABS(G436/100) + 1))</f>
        <v/>
      </c>
      <c r="O436" s="45" t="str">
        <f aca="false">IFERROR(SUM(I436*N436),"")</f>
        <v/>
      </c>
      <c r="P436" s="41" t="str">
        <f aca="false">IF(I436&lt;&gt;"",P435-I436+J436,"")</f>
        <v/>
      </c>
      <c r="Q436" s="42" t="str">
        <f aca="false">IF(J436="", "", IF(J436 &lt; I436, "Loss", IF(J436 = I436, "Push", "Win")))</f>
        <v/>
      </c>
      <c r="R436" s="22"/>
      <c r="S436" s="56"/>
      <c r="T436" s="57"/>
      <c r="U436" s="22"/>
    </row>
    <row r="437" customFormat="false" ht="18" hidden="false" customHeight="true" outlineLevel="0" collapsed="false">
      <c r="A437" s="22"/>
      <c r="B437" s="23"/>
      <c r="C437" s="24"/>
      <c r="D437" s="24"/>
      <c r="E437" s="24"/>
      <c r="F437" s="24"/>
      <c r="G437" s="25"/>
      <c r="H437" s="26"/>
      <c r="I437" s="27"/>
      <c r="J437" s="28"/>
      <c r="K437" s="29" t="str">
        <f aca="false">IF(H437&lt;&gt;"", IFERROR(P437*M437, ""), "")</f>
        <v/>
      </c>
      <c r="L437" s="30" t="str">
        <f aca="false">IF(H437&lt;&gt;"", IFERROR((((N437 - 1) * H437 - (1 - H437) / (N437 - 1))/20)*100,""),"")</f>
        <v/>
      </c>
      <c r="M437" s="31" t="str">
        <f aca="false">IF(H437&lt;&gt;"", IFERROR(((N437 - 1) * H437 - (1 - H437) / (N437 - 1))/20,""),"")</f>
        <v/>
      </c>
      <c r="N437" s="32" t="str">
        <f aca="false">IF(ISBLANK(G437), "", IF(G437 &gt;= 0, (G437/100) + 1, 1/ABS(G437/100) + 1))</f>
        <v/>
      </c>
      <c r="O437" s="33" t="str">
        <f aca="false">IFERROR(SUM(I437*N437),"")</f>
        <v/>
      </c>
      <c r="P437" s="29" t="str">
        <f aca="false">IF(I437&lt;&gt;"",P436-I437+J437,"")</f>
        <v/>
      </c>
      <c r="Q437" s="30" t="str">
        <f aca="false">IF(J437="", "", IF(J437 &lt; I437, "Loss", IF(J437 = I437, "Push", "Win")))</f>
        <v/>
      </c>
      <c r="R437" s="22"/>
      <c r="S437" s="56"/>
      <c r="T437" s="57"/>
      <c r="U437" s="22"/>
    </row>
    <row r="438" customFormat="false" ht="18" hidden="false" customHeight="true" outlineLevel="0" collapsed="false">
      <c r="A438" s="22"/>
      <c r="B438" s="35"/>
      <c r="C438" s="36"/>
      <c r="D438" s="36"/>
      <c r="E438" s="36"/>
      <c r="F438" s="36"/>
      <c r="G438" s="37"/>
      <c r="H438" s="38"/>
      <c r="I438" s="39"/>
      <c r="J438" s="40"/>
      <c r="K438" s="41" t="str">
        <f aca="false">IF(H438&lt;&gt;"", IFERROR(P438*M438, ""), "")</f>
        <v/>
      </c>
      <c r="L438" s="42" t="str">
        <f aca="false">IF(H438&lt;&gt;"", IFERROR((((N438 - 1) * H438 - (1 - H438) / (N438 - 1))/20)*100,""),"")</f>
        <v/>
      </c>
      <c r="M438" s="43" t="str">
        <f aca="false">IF(H438&lt;&gt;"", IFERROR(((N438 - 1) * H438 - (1 - H438) / (N438 - 1))/20,""),"")</f>
        <v/>
      </c>
      <c r="N438" s="44" t="str">
        <f aca="false">IF(ISBLANK(G438), "", IF(G438 &gt;= 0, (G438/100) + 1, 1/ABS(G438/100) + 1))</f>
        <v/>
      </c>
      <c r="O438" s="45" t="str">
        <f aca="false">IFERROR(SUM(I438*N438),"")</f>
        <v/>
      </c>
      <c r="P438" s="41" t="str">
        <f aca="false">IF(I438&lt;&gt;"",P437-I438+J438,"")</f>
        <v/>
      </c>
      <c r="Q438" s="42" t="str">
        <f aca="false">IF(J438="", "", IF(J438 &lt; I438, "Loss", IF(J438 = I438, "Push", "Win")))</f>
        <v/>
      </c>
      <c r="R438" s="22"/>
      <c r="S438" s="56"/>
      <c r="T438" s="57"/>
      <c r="U438" s="22"/>
    </row>
    <row r="439" customFormat="false" ht="18" hidden="false" customHeight="true" outlineLevel="0" collapsed="false">
      <c r="A439" s="22"/>
      <c r="B439" s="23"/>
      <c r="C439" s="24"/>
      <c r="D439" s="24"/>
      <c r="E439" s="24"/>
      <c r="F439" s="24"/>
      <c r="G439" s="25"/>
      <c r="H439" s="26"/>
      <c r="I439" s="27"/>
      <c r="J439" s="28"/>
      <c r="K439" s="29" t="str">
        <f aca="false">IF(H439&lt;&gt;"", IFERROR(P439*M439, ""), "")</f>
        <v/>
      </c>
      <c r="L439" s="30" t="str">
        <f aca="false">IF(H439&lt;&gt;"", IFERROR((((N439 - 1) * H439 - (1 - H439) / (N439 - 1))/20)*100,""),"")</f>
        <v/>
      </c>
      <c r="M439" s="31" t="str">
        <f aca="false">IF(H439&lt;&gt;"", IFERROR(((N439 - 1) * H439 - (1 - H439) / (N439 - 1))/20,""),"")</f>
        <v/>
      </c>
      <c r="N439" s="32" t="str">
        <f aca="false">IF(ISBLANK(G439), "", IF(G439 &gt;= 0, (G439/100) + 1, 1/ABS(G439/100) + 1))</f>
        <v/>
      </c>
      <c r="O439" s="33" t="str">
        <f aca="false">IFERROR(SUM(I439*N439),"")</f>
        <v/>
      </c>
      <c r="P439" s="29" t="str">
        <f aca="false">IF(I439&lt;&gt;"",P438-I439+J439,"")</f>
        <v/>
      </c>
      <c r="Q439" s="30" t="str">
        <f aca="false">IF(J439="", "", IF(J439 &lt; I439, "Loss", IF(J439 = I439, "Push", "Win")))</f>
        <v/>
      </c>
      <c r="R439" s="22"/>
      <c r="S439" s="56"/>
      <c r="T439" s="57"/>
      <c r="U439" s="22"/>
    </row>
    <row r="440" customFormat="false" ht="18" hidden="false" customHeight="true" outlineLevel="0" collapsed="false">
      <c r="A440" s="22"/>
      <c r="B440" s="35"/>
      <c r="C440" s="36"/>
      <c r="D440" s="36"/>
      <c r="E440" s="36"/>
      <c r="F440" s="36"/>
      <c r="G440" s="37"/>
      <c r="H440" s="38"/>
      <c r="I440" s="39"/>
      <c r="J440" s="40"/>
      <c r="K440" s="41" t="str">
        <f aca="false">IF(H440&lt;&gt;"", IFERROR(P440*M440, ""), "")</f>
        <v/>
      </c>
      <c r="L440" s="42" t="str">
        <f aca="false">IF(H440&lt;&gt;"", IFERROR((((N440 - 1) * H440 - (1 - H440) / (N440 - 1))/20)*100,""),"")</f>
        <v/>
      </c>
      <c r="M440" s="43" t="str">
        <f aca="false">IF(H440&lt;&gt;"", IFERROR(((N440 - 1) * H440 - (1 - H440) / (N440 - 1))/20,""),"")</f>
        <v/>
      </c>
      <c r="N440" s="44" t="str">
        <f aca="false">IF(ISBLANK(G440), "", IF(G440 &gt;= 0, (G440/100) + 1, 1/ABS(G440/100) + 1))</f>
        <v/>
      </c>
      <c r="O440" s="45" t="str">
        <f aca="false">IFERROR(SUM(I440*N440),"")</f>
        <v/>
      </c>
      <c r="P440" s="41" t="str">
        <f aca="false">IF(I440&lt;&gt;"",P439-I440+J440,"")</f>
        <v/>
      </c>
      <c r="Q440" s="42" t="str">
        <f aca="false">IF(J440="", "", IF(J440 &lt; I440, "Loss", IF(J440 = I440, "Push", "Win")))</f>
        <v/>
      </c>
      <c r="R440" s="22"/>
      <c r="S440" s="56"/>
      <c r="T440" s="57"/>
      <c r="U440" s="22"/>
    </row>
    <row r="441" customFormat="false" ht="18" hidden="false" customHeight="true" outlineLevel="0" collapsed="false">
      <c r="A441" s="22"/>
      <c r="B441" s="23"/>
      <c r="C441" s="24"/>
      <c r="D441" s="24"/>
      <c r="E441" s="24"/>
      <c r="F441" s="24"/>
      <c r="G441" s="25"/>
      <c r="H441" s="26"/>
      <c r="I441" s="27"/>
      <c r="J441" s="28"/>
      <c r="K441" s="29" t="str">
        <f aca="false">IF(H441&lt;&gt;"", IFERROR(P441*M441, ""), "")</f>
        <v/>
      </c>
      <c r="L441" s="30" t="str">
        <f aca="false">IF(H441&lt;&gt;"", IFERROR((((N441 - 1) * H441 - (1 - H441) / (N441 - 1))/20)*100,""),"")</f>
        <v/>
      </c>
      <c r="M441" s="31" t="str">
        <f aca="false">IF(H441&lt;&gt;"", IFERROR(((N441 - 1) * H441 - (1 - H441) / (N441 - 1))/20,""),"")</f>
        <v/>
      </c>
      <c r="N441" s="32" t="str">
        <f aca="false">IF(ISBLANK(G441), "", IF(G441 &gt;= 0, (G441/100) + 1, 1/ABS(G441/100) + 1))</f>
        <v/>
      </c>
      <c r="O441" s="33" t="str">
        <f aca="false">IFERROR(SUM(I441*N441),"")</f>
        <v/>
      </c>
      <c r="P441" s="29" t="str">
        <f aca="false">IF(I441&lt;&gt;"",P440-I441+J441,"")</f>
        <v/>
      </c>
      <c r="Q441" s="30" t="str">
        <f aca="false">IF(J441="", "", IF(J441 &lt; I441, "Loss", IF(J441 = I441, "Push", "Win")))</f>
        <v/>
      </c>
      <c r="R441" s="22"/>
      <c r="S441" s="56"/>
      <c r="T441" s="57"/>
      <c r="U441" s="22"/>
    </row>
    <row r="442" customFormat="false" ht="18" hidden="false" customHeight="true" outlineLevel="0" collapsed="false">
      <c r="A442" s="22"/>
      <c r="B442" s="35"/>
      <c r="C442" s="36"/>
      <c r="D442" s="36"/>
      <c r="E442" s="36"/>
      <c r="F442" s="36"/>
      <c r="G442" s="37"/>
      <c r="H442" s="38"/>
      <c r="I442" s="39"/>
      <c r="J442" s="40"/>
      <c r="K442" s="41" t="str">
        <f aca="false">IF(H442&lt;&gt;"", IFERROR(P442*M442, ""), "")</f>
        <v/>
      </c>
      <c r="L442" s="42" t="str">
        <f aca="false">IF(H442&lt;&gt;"", IFERROR((((N442 - 1) * H442 - (1 - H442) / (N442 - 1))/20)*100,""),"")</f>
        <v/>
      </c>
      <c r="M442" s="43" t="str">
        <f aca="false">IF(H442&lt;&gt;"", IFERROR(((N442 - 1) * H442 - (1 - H442) / (N442 - 1))/20,""),"")</f>
        <v/>
      </c>
      <c r="N442" s="44" t="str">
        <f aca="false">IF(ISBLANK(G442), "", IF(G442 &gt;= 0, (G442/100) + 1, 1/ABS(G442/100) + 1))</f>
        <v/>
      </c>
      <c r="O442" s="45" t="str">
        <f aca="false">IFERROR(SUM(I442*N442),"")</f>
        <v/>
      </c>
      <c r="P442" s="41" t="str">
        <f aca="false">IF(I442&lt;&gt;"",P441-I442+J442,"")</f>
        <v/>
      </c>
      <c r="Q442" s="42" t="str">
        <f aca="false">IF(J442="", "", IF(J442 &lt; I442, "Loss", IF(J442 = I442, "Push", "Win")))</f>
        <v/>
      </c>
      <c r="R442" s="22"/>
      <c r="S442" s="56"/>
      <c r="T442" s="57"/>
      <c r="U442" s="22"/>
    </row>
    <row r="443" customFormat="false" ht="18" hidden="false" customHeight="true" outlineLevel="0" collapsed="false">
      <c r="A443" s="22"/>
      <c r="B443" s="23"/>
      <c r="C443" s="24"/>
      <c r="D443" s="24"/>
      <c r="E443" s="24"/>
      <c r="F443" s="24"/>
      <c r="G443" s="25"/>
      <c r="H443" s="26"/>
      <c r="I443" s="27"/>
      <c r="J443" s="28"/>
      <c r="K443" s="29" t="str">
        <f aca="false">IF(H443&lt;&gt;"", IFERROR(P443*M443, ""), "")</f>
        <v/>
      </c>
      <c r="L443" s="30" t="str">
        <f aca="false">IF(H443&lt;&gt;"", IFERROR((((N443 - 1) * H443 - (1 - H443) / (N443 - 1))/20)*100,""),"")</f>
        <v/>
      </c>
      <c r="M443" s="31" t="str">
        <f aca="false">IF(H443&lt;&gt;"", IFERROR(((N443 - 1) * H443 - (1 - H443) / (N443 - 1))/20,""),"")</f>
        <v/>
      </c>
      <c r="N443" s="32" t="str">
        <f aca="false">IF(ISBLANK(G443), "", IF(G443 &gt;= 0, (G443/100) + 1, 1/ABS(G443/100) + 1))</f>
        <v/>
      </c>
      <c r="O443" s="33" t="str">
        <f aca="false">IFERROR(SUM(I443*N443),"")</f>
        <v/>
      </c>
      <c r="P443" s="29" t="str">
        <f aca="false">IF(I443&lt;&gt;"",P442-I443+J443,"")</f>
        <v/>
      </c>
      <c r="Q443" s="30" t="str">
        <f aca="false">IF(J443="", "", IF(J443 &lt; I443, "Loss", IF(J443 = I443, "Push", "Win")))</f>
        <v/>
      </c>
      <c r="R443" s="22"/>
      <c r="S443" s="56"/>
      <c r="T443" s="57"/>
      <c r="U443" s="22"/>
    </row>
    <row r="444" customFormat="false" ht="18" hidden="false" customHeight="true" outlineLevel="0" collapsed="false">
      <c r="A444" s="22"/>
      <c r="B444" s="35"/>
      <c r="C444" s="36"/>
      <c r="D444" s="36"/>
      <c r="E444" s="36"/>
      <c r="F444" s="36"/>
      <c r="G444" s="37"/>
      <c r="H444" s="38"/>
      <c r="I444" s="39"/>
      <c r="J444" s="40"/>
      <c r="K444" s="41" t="str">
        <f aca="false">IF(H444&lt;&gt;"", IFERROR(P444*M444, ""), "")</f>
        <v/>
      </c>
      <c r="L444" s="42" t="str">
        <f aca="false">IF(H444&lt;&gt;"", IFERROR((((N444 - 1) * H444 - (1 - H444) / (N444 - 1))/20)*100,""),"")</f>
        <v/>
      </c>
      <c r="M444" s="43" t="str">
        <f aca="false">IF(H444&lt;&gt;"", IFERROR(((N444 - 1) * H444 - (1 - H444) / (N444 - 1))/20,""),"")</f>
        <v/>
      </c>
      <c r="N444" s="44" t="str">
        <f aca="false">IF(ISBLANK(G444), "", IF(G444 &gt;= 0, (G444/100) + 1, 1/ABS(G444/100) + 1))</f>
        <v/>
      </c>
      <c r="O444" s="45" t="str">
        <f aca="false">IFERROR(SUM(I444*N444),"")</f>
        <v/>
      </c>
      <c r="P444" s="41" t="str">
        <f aca="false">IF(I444&lt;&gt;"",P443-I444+J444,"")</f>
        <v/>
      </c>
      <c r="Q444" s="42" t="str">
        <f aca="false">IF(J444="", "", IF(J444 &lt; I444, "Loss", IF(J444 = I444, "Push", "Win")))</f>
        <v/>
      </c>
      <c r="R444" s="22"/>
      <c r="S444" s="56"/>
      <c r="T444" s="57"/>
      <c r="U444" s="22"/>
    </row>
    <row r="445" customFormat="false" ht="18" hidden="false" customHeight="true" outlineLevel="0" collapsed="false">
      <c r="A445" s="22"/>
      <c r="B445" s="23"/>
      <c r="C445" s="24"/>
      <c r="D445" s="24"/>
      <c r="E445" s="24"/>
      <c r="F445" s="24"/>
      <c r="G445" s="25"/>
      <c r="H445" s="26"/>
      <c r="I445" s="27"/>
      <c r="J445" s="28"/>
      <c r="K445" s="29" t="str">
        <f aca="false">IF(H445&lt;&gt;"", IFERROR(P445*M445, ""), "")</f>
        <v/>
      </c>
      <c r="L445" s="30" t="str">
        <f aca="false">IF(H445&lt;&gt;"", IFERROR((((N445 - 1) * H445 - (1 - H445) / (N445 - 1))/20)*100,""),"")</f>
        <v/>
      </c>
      <c r="M445" s="31" t="str">
        <f aca="false">IF(H445&lt;&gt;"", IFERROR(((N445 - 1) * H445 - (1 - H445) / (N445 - 1))/20,""),"")</f>
        <v/>
      </c>
      <c r="N445" s="32" t="str">
        <f aca="false">IF(ISBLANK(G445), "", IF(G445 &gt;= 0, (G445/100) + 1, 1/ABS(G445/100) + 1))</f>
        <v/>
      </c>
      <c r="O445" s="33" t="str">
        <f aca="false">IFERROR(SUM(I445*N445),"")</f>
        <v/>
      </c>
      <c r="P445" s="29" t="str">
        <f aca="false">IF(I445&lt;&gt;"",P444-I445+J445,"")</f>
        <v/>
      </c>
      <c r="Q445" s="30" t="str">
        <f aca="false">IF(J445="", "", IF(J445 &lt; I445, "Loss", IF(J445 = I445, "Push", "Win")))</f>
        <v/>
      </c>
      <c r="R445" s="22"/>
      <c r="S445" s="56"/>
      <c r="T445" s="57"/>
      <c r="U445" s="22"/>
    </row>
    <row r="446" customFormat="false" ht="18" hidden="false" customHeight="true" outlineLevel="0" collapsed="false">
      <c r="A446" s="22"/>
      <c r="B446" s="35"/>
      <c r="C446" s="36"/>
      <c r="D446" s="36"/>
      <c r="E446" s="36"/>
      <c r="F446" s="36"/>
      <c r="G446" s="37"/>
      <c r="H446" s="38"/>
      <c r="I446" s="39"/>
      <c r="J446" s="40"/>
      <c r="K446" s="41" t="str">
        <f aca="false">IF(H446&lt;&gt;"", IFERROR(P446*M446, ""), "")</f>
        <v/>
      </c>
      <c r="L446" s="42" t="str">
        <f aca="false">IF(H446&lt;&gt;"", IFERROR((((N446 - 1) * H446 - (1 - H446) / (N446 - 1))/20)*100,""),"")</f>
        <v/>
      </c>
      <c r="M446" s="43" t="str">
        <f aca="false">IF(H446&lt;&gt;"", IFERROR(((N446 - 1) * H446 - (1 - H446) / (N446 - 1))/20,""),"")</f>
        <v/>
      </c>
      <c r="N446" s="44" t="str">
        <f aca="false">IF(ISBLANK(G446), "", IF(G446 &gt;= 0, (G446/100) + 1, 1/ABS(G446/100) + 1))</f>
        <v/>
      </c>
      <c r="O446" s="45" t="str">
        <f aca="false">IFERROR(SUM(I446*N446),"")</f>
        <v/>
      </c>
      <c r="P446" s="41" t="str">
        <f aca="false">IF(I446&lt;&gt;"",P445-I446+J446,"")</f>
        <v/>
      </c>
      <c r="Q446" s="42" t="str">
        <f aca="false">IF(J446="", "", IF(J446 &lt; I446, "Loss", IF(J446 = I446, "Push", "Win")))</f>
        <v/>
      </c>
      <c r="R446" s="22"/>
      <c r="S446" s="56"/>
      <c r="T446" s="57"/>
      <c r="U446" s="22"/>
    </row>
    <row r="447" customFormat="false" ht="18" hidden="false" customHeight="true" outlineLevel="0" collapsed="false">
      <c r="A447" s="22"/>
      <c r="B447" s="23"/>
      <c r="C447" s="24"/>
      <c r="D447" s="24"/>
      <c r="E447" s="24"/>
      <c r="F447" s="24"/>
      <c r="G447" s="25"/>
      <c r="H447" s="26"/>
      <c r="I447" s="27"/>
      <c r="J447" s="28"/>
      <c r="K447" s="29" t="str">
        <f aca="false">IF(H447&lt;&gt;"", IFERROR(P447*M447, ""), "")</f>
        <v/>
      </c>
      <c r="L447" s="30" t="str">
        <f aca="false">IF(H447&lt;&gt;"", IFERROR((((N447 - 1) * H447 - (1 - H447) / (N447 - 1))/20)*100,""),"")</f>
        <v/>
      </c>
      <c r="M447" s="31" t="str">
        <f aca="false">IF(H447&lt;&gt;"", IFERROR(((N447 - 1) * H447 - (1 - H447) / (N447 - 1))/20,""),"")</f>
        <v/>
      </c>
      <c r="N447" s="32" t="str">
        <f aca="false">IF(ISBLANK(G447), "", IF(G447 &gt;= 0, (G447/100) + 1, 1/ABS(G447/100) + 1))</f>
        <v/>
      </c>
      <c r="O447" s="33" t="str">
        <f aca="false">IFERROR(SUM(I447*N447),"")</f>
        <v/>
      </c>
      <c r="P447" s="29" t="str">
        <f aca="false">IF(I447&lt;&gt;"",P446-I447+J447,"")</f>
        <v/>
      </c>
      <c r="Q447" s="30" t="str">
        <f aca="false">IF(J447="", "", IF(J447 &lt; I447, "Loss", IF(J447 = I447, "Push", "Win")))</f>
        <v/>
      </c>
      <c r="R447" s="22"/>
      <c r="S447" s="56"/>
      <c r="T447" s="57"/>
      <c r="U447" s="22"/>
    </row>
    <row r="448" customFormat="false" ht="18" hidden="false" customHeight="true" outlineLevel="0" collapsed="false">
      <c r="A448" s="22"/>
      <c r="B448" s="35"/>
      <c r="C448" s="36"/>
      <c r="D448" s="36"/>
      <c r="E448" s="36"/>
      <c r="F448" s="36"/>
      <c r="G448" s="37"/>
      <c r="H448" s="38"/>
      <c r="I448" s="39"/>
      <c r="J448" s="40"/>
      <c r="K448" s="41" t="str">
        <f aca="false">IF(H448&lt;&gt;"", IFERROR(P448*M448, ""), "")</f>
        <v/>
      </c>
      <c r="L448" s="42" t="str">
        <f aca="false">IF(H448&lt;&gt;"", IFERROR((((N448 - 1) * H448 - (1 - H448) / (N448 - 1))/20)*100,""),"")</f>
        <v/>
      </c>
      <c r="M448" s="43" t="str">
        <f aca="false">IF(H448&lt;&gt;"", IFERROR(((N448 - 1) * H448 - (1 - H448) / (N448 - 1))/20,""),"")</f>
        <v/>
      </c>
      <c r="N448" s="44" t="str">
        <f aca="false">IF(ISBLANK(G448), "", IF(G448 &gt;= 0, (G448/100) + 1, 1/ABS(G448/100) + 1))</f>
        <v/>
      </c>
      <c r="O448" s="45" t="str">
        <f aca="false">IFERROR(SUM(I448*N448),"")</f>
        <v/>
      </c>
      <c r="P448" s="41" t="str">
        <f aca="false">IF(I448&lt;&gt;"",P447-I448+J448,"")</f>
        <v/>
      </c>
      <c r="Q448" s="42" t="str">
        <f aca="false">IF(J448="", "", IF(J448 &lt; I448, "Loss", IF(J448 = I448, "Push", "Win")))</f>
        <v/>
      </c>
      <c r="R448" s="22"/>
      <c r="S448" s="56"/>
      <c r="T448" s="57"/>
      <c r="U448" s="22"/>
    </row>
    <row r="449" customFormat="false" ht="18" hidden="false" customHeight="true" outlineLevel="0" collapsed="false">
      <c r="A449" s="22"/>
      <c r="B449" s="23"/>
      <c r="C449" s="24"/>
      <c r="D449" s="24"/>
      <c r="E449" s="24"/>
      <c r="F449" s="24"/>
      <c r="G449" s="25"/>
      <c r="H449" s="26"/>
      <c r="I449" s="27"/>
      <c r="J449" s="28"/>
      <c r="K449" s="29" t="str">
        <f aca="false">IF(H449&lt;&gt;"", IFERROR(P449*M449, ""), "")</f>
        <v/>
      </c>
      <c r="L449" s="30" t="str">
        <f aca="false">IF(H449&lt;&gt;"", IFERROR((((N449 - 1) * H449 - (1 - H449) / (N449 - 1))/20)*100,""),"")</f>
        <v/>
      </c>
      <c r="M449" s="31" t="str">
        <f aca="false">IF(H449&lt;&gt;"", IFERROR(((N449 - 1) * H449 - (1 - H449) / (N449 - 1))/20,""),"")</f>
        <v/>
      </c>
      <c r="N449" s="32" t="str">
        <f aca="false">IF(ISBLANK(G449), "", IF(G449 &gt;= 0, (G449/100) + 1, 1/ABS(G449/100) + 1))</f>
        <v/>
      </c>
      <c r="O449" s="33" t="str">
        <f aca="false">IFERROR(SUM(I449*N449),"")</f>
        <v/>
      </c>
      <c r="P449" s="29" t="str">
        <f aca="false">IF(I449&lt;&gt;"",P448-I449+J449,"")</f>
        <v/>
      </c>
      <c r="Q449" s="30" t="str">
        <f aca="false">IF(J449="", "", IF(J449 &lt; I449, "Loss", IF(J449 = I449, "Push", "Win")))</f>
        <v/>
      </c>
      <c r="R449" s="22"/>
      <c r="S449" s="56"/>
      <c r="T449" s="57"/>
      <c r="U449" s="22"/>
    </row>
    <row r="450" customFormat="false" ht="18" hidden="false" customHeight="true" outlineLevel="0" collapsed="false">
      <c r="A450" s="22"/>
      <c r="B450" s="35"/>
      <c r="C450" s="36"/>
      <c r="D450" s="36"/>
      <c r="E450" s="36"/>
      <c r="F450" s="36"/>
      <c r="G450" s="37"/>
      <c r="H450" s="38"/>
      <c r="I450" s="39"/>
      <c r="J450" s="40"/>
      <c r="K450" s="41" t="str">
        <f aca="false">IF(H450&lt;&gt;"", IFERROR(P450*M450, ""), "")</f>
        <v/>
      </c>
      <c r="L450" s="42" t="str">
        <f aca="false">IF(H450&lt;&gt;"", IFERROR((((N450 - 1) * H450 - (1 - H450) / (N450 - 1))/20)*100,""),"")</f>
        <v/>
      </c>
      <c r="M450" s="43" t="str">
        <f aca="false">IF(H450&lt;&gt;"", IFERROR(((N450 - 1) * H450 - (1 - H450) / (N450 - 1))/20,""),"")</f>
        <v/>
      </c>
      <c r="N450" s="44" t="str">
        <f aca="false">IF(ISBLANK(G450), "", IF(G450 &gt;= 0, (G450/100) + 1, 1/ABS(G450/100) + 1))</f>
        <v/>
      </c>
      <c r="O450" s="45" t="str">
        <f aca="false">IFERROR(SUM(I450*N450),"")</f>
        <v/>
      </c>
      <c r="P450" s="41" t="str">
        <f aca="false">IF(I450&lt;&gt;"",P449-I450+J450,"")</f>
        <v/>
      </c>
      <c r="Q450" s="42" t="str">
        <f aca="false">IF(J450="", "", IF(J450 &lt; I450, "Loss", IF(J450 = I450, "Push", "Win")))</f>
        <v/>
      </c>
      <c r="R450" s="22"/>
      <c r="S450" s="56"/>
      <c r="T450" s="57"/>
      <c r="U450" s="22"/>
    </row>
    <row r="451" customFormat="false" ht="18" hidden="false" customHeight="true" outlineLevel="0" collapsed="false">
      <c r="A451" s="22"/>
      <c r="B451" s="23"/>
      <c r="C451" s="24"/>
      <c r="D451" s="24"/>
      <c r="E451" s="24"/>
      <c r="F451" s="24"/>
      <c r="G451" s="25"/>
      <c r="H451" s="26"/>
      <c r="I451" s="27"/>
      <c r="J451" s="28"/>
      <c r="K451" s="29" t="str">
        <f aca="false">IF(H451&lt;&gt;"", IFERROR(P451*M451, ""), "")</f>
        <v/>
      </c>
      <c r="L451" s="30" t="str">
        <f aca="false">IF(H451&lt;&gt;"", IFERROR((((N451 - 1) * H451 - (1 - H451) / (N451 - 1))/20)*100,""),"")</f>
        <v/>
      </c>
      <c r="M451" s="31" t="str">
        <f aca="false">IF(H451&lt;&gt;"", IFERROR(((N451 - 1) * H451 - (1 - H451) / (N451 - 1))/20,""),"")</f>
        <v/>
      </c>
      <c r="N451" s="32" t="str">
        <f aca="false">IF(ISBLANK(G451), "", IF(G451 &gt;= 0, (G451/100) + 1, 1/ABS(G451/100) + 1))</f>
        <v/>
      </c>
      <c r="O451" s="33" t="str">
        <f aca="false">IFERROR(SUM(I451*N451),"")</f>
        <v/>
      </c>
      <c r="P451" s="29" t="str">
        <f aca="false">IF(I451&lt;&gt;"",P450-I451+J451,"")</f>
        <v/>
      </c>
      <c r="Q451" s="30" t="str">
        <f aca="false">IF(J451="", "", IF(J451 &lt; I451, "Loss", IF(J451 = I451, "Push", "Win")))</f>
        <v/>
      </c>
      <c r="R451" s="22"/>
      <c r="S451" s="56"/>
      <c r="T451" s="57"/>
      <c r="U451" s="22"/>
    </row>
    <row r="452" customFormat="false" ht="18" hidden="false" customHeight="true" outlineLevel="0" collapsed="false">
      <c r="A452" s="22"/>
      <c r="B452" s="35"/>
      <c r="C452" s="36"/>
      <c r="D452" s="36"/>
      <c r="E452" s="36"/>
      <c r="F452" s="36"/>
      <c r="G452" s="37"/>
      <c r="H452" s="38"/>
      <c r="I452" s="39"/>
      <c r="J452" s="40"/>
      <c r="K452" s="41" t="str">
        <f aca="false">IF(H452&lt;&gt;"", IFERROR(P452*M452, ""), "")</f>
        <v/>
      </c>
      <c r="L452" s="42" t="str">
        <f aca="false">IF(H452&lt;&gt;"", IFERROR((((N452 - 1) * H452 - (1 - H452) / (N452 - 1))/20)*100,""),"")</f>
        <v/>
      </c>
      <c r="M452" s="43" t="str">
        <f aca="false">IF(H452&lt;&gt;"", IFERROR(((N452 - 1) * H452 - (1 - H452) / (N452 - 1))/20,""),"")</f>
        <v/>
      </c>
      <c r="N452" s="44" t="str">
        <f aca="false">IF(ISBLANK(G452), "", IF(G452 &gt;= 0, (G452/100) + 1, 1/ABS(G452/100) + 1))</f>
        <v/>
      </c>
      <c r="O452" s="45" t="str">
        <f aca="false">IFERROR(SUM(I452*N452),"")</f>
        <v/>
      </c>
      <c r="P452" s="41" t="str">
        <f aca="false">IF(I452&lt;&gt;"",P451-I452+J452,"")</f>
        <v/>
      </c>
      <c r="Q452" s="42" t="str">
        <f aca="false">IF(J452="", "", IF(J452 &lt; I452, "Loss", IF(J452 = I452, "Push", "Win")))</f>
        <v/>
      </c>
      <c r="R452" s="22"/>
      <c r="S452" s="56"/>
      <c r="T452" s="57"/>
      <c r="U452" s="22"/>
    </row>
    <row r="453" customFormat="false" ht="18" hidden="false" customHeight="true" outlineLevel="0" collapsed="false">
      <c r="A453" s="22"/>
      <c r="B453" s="23"/>
      <c r="C453" s="24"/>
      <c r="D453" s="24"/>
      <c r="E453" s="24"/>
      <c r="F453" s="24"/>
      <c r="G453" s="25"/>
      <c r="H453" s="26"/>
      <c r="I453" s="27"/>
      <c r="J453" s="28"/>
      <c r="K453" s="29" t="str">
        <f aca="false">IF(H453&lt;&gt;"", IFERROR(P453*M453, ""), "")</f>
        <v/>
      </c>
      <c r="L453" s="30" t="str">
        <f aca="false">IF(H453&lt;&gt;"", IFERROR((((N453 - 1) * H453 - (1 - H453) / (N453 - 1))/20)*100,""),"")</f>
        <v/>
      </c>
      <c r="M453" s="31" t="str">
        <f aca="false">IF(H453&lt;&gt;"", IFERROR(((N453 - 1) * H453 - (1 - H453) / (N453 - 1))/20,""),"")</f>
        <v/>
      </c>
      <c r="N453" s="32" t="str">
        <f aca="false">IF(ISBLANK(G453), "", IF(G453 &gt;= 0, (G453/100) + 1, 1/ABS(G453/100) + 1))</f>
        <v/>
      </c>
      <c r="O453" s="33" t="str">
        <f aca="false">IFERROR(SUM(I453*N453),"")</f>
        <v/>
      </c>
      <c r="P453" s="29" t="str">
        <f aca="false">IF(I453&lt;&gt;"",P452-I453+J453,"")</f>
        <v/>
      </c>
      <c r="Q453" s="30" t="str">
        <f aca="false">IF(J453="", "", IF(J453 &lt; I453, "Loss", IF(J453 = I453, "Push", "Win")))</f>
        <v/>
      </c>
      <c r="R453" s="22"/>
      <c r="S453" s="56"/>
      <c r="T453" s="57"/>
      <c r="U453" s="22"/>
    </row>
    <row r="454" customFormat="false" ht="18" hidden="false" customHeight="true" outlineLevel="0" collapsed="false">
      <c r="A454" s="22"/>
      <c r="B454" s="35"/>
      <c r="C454" s="36"/>
      <c r="D454" s="36"/>
      <c r="E454" s="36"/>
      <c r="F454" s="36"/>
      <c r="G454" s="37"/>
      <c r="H454" s="38"/>
      <c r="I454" s="39"/>
      <c r="J454" s="40"/>
      <c r="K454" s="41" t="str">
        <f aca="false">IF(H454&lt;&gt;"", IFERROR(P454*M454, ""), "")</f>
        <v/>
      </c>
      <c r="L454" s="42" t="str">
        <f aca="false">IF(H454&lt;&gt;"", IFERROR((((N454 - 1) * H454 - (1 - H454) / (N454 - 1))/20)*100,""),"")</f>
        <v/>
      </c>
      <c r="M454" s="43" t="str">
        <f aca="false">IF(H454&lt;&gt;"", IFERROR(((N454 - 1) * H454 - (1 - H454) / (N454 - 1))/20,""),"")</f>
        <v/>
      </c>
      <c r="N454" s="44" t="str">
        <f aca="false">IF(ISBLANK(G454), "", IF(G454 &gt;= 0, (G454/100) + 1, 1/ABS(G454/100) + 1))</f>
        <v/>
      </c>
      <c r="O454" s="45" t="str">
        <f aca="false">IFERROR(SUM(I454*N454),"")</f>
        <v/>
      </c>
      <c r="P454" s="41" t="str">
        <f aca="false">IF(I454&lt;&gt;"",P453-I454+J454,"")</f>
        <v/>
      </c>
      <c r="Q454" s="42" t="str">
        <f aca="false">IF(J454="", "", IF(J454 &lt; I454, "Loss", IF(J454 = I454, "Push", "Win")))</f>
        <v/>
      </c>
      <c r="R454" s="22"/>
      <c r="S454" s="56"/>
      <c r="T454" s="57"/>
      <c r="U454" s="22"/>
    </row>
    <row r="455" customFormat="false" ht="18" hidden="false" customHeight="true" outlineLevel="0" collapsed="false">
      <c r="A455" s="22"/>
      <c r="B455" s="23"/>
      <c r="C455" s="24"/>
      <c r="D455" s="24"/>
      <c r="E455" s="24"/>
      <c r="F455" s="24"/>
      <c r="G455" s="25"/>
      <c r="H455" s="26"/>
      <c r="I455" s="27"/>
      <c r="J455" s="28"/>
      <c r="K455" s="29" t="str">
        <f aca="false">IF(H455&lt;&gt;"", IFERROR(P455*M455, ""), "")</f>
        <v/>
      </c>
      <c r="L455" s="30" t="str">
        <f aca="false">IF(H455&lt;&gt;"", IFERROR((((N455 - 1) * H455 - (1 - H455) / (N455 - 1))/20)*100,""),"")</f>
        <v/>
      </c>
      <c r="M455" s="31" t="str">
        <f aca="false">IF(H455&lt;&gt;"", IFERROR(((N455 - 1) * H455 - (1 - H455) / (N455 - 1))/20,""),"")</f>
        <v/>
      </c>
      <c r="N455" s="32" t="str">
        <f aca="false">IF(ISBLANK(G455), "", IF(G455 &gt;= 0, (G455/100) + 1, 1/ABS(G455/100) + 1))</f>
        <v/>
      </c>
      <c r="O455" s="33" t="str">
        <f aca="false">IFERROR(SUM(I455*N455),"")</f>
        <v/>
      </c>
      <c r="P455" s="29" t="str">
        <f aca="false">IF(I455&lt;&gt;"",P454-I455+J455,"")</f>
        <v/>
      </c>
      <c r="Q455" s="30" t="str">
        <f aca="false">IF(J455="", "", IF(J455 &lt; I455, "Loss", IF(J455 = I455, "Push", "Win")))</f>
        <v/>
      </c>
      <c r="R455" s="22"/>
      <c r="S455" s="56"/>
      <c r="T455" s="57"/>
      <c r="U455" s="22"/>
    </row>
    <row r="456" customFormat="false" ht="18" hidden="false" customHeight="true" outlineLevel="0" collapsed="false">
      <c r="A456" s="22"/>
      <c r="B456" s="35"/>
      <c r="C456" s="36"/>
      <c r="D456" s="36"/>
      <c r="E456" s="36"/>
      <c r="F456" s="36"/>
      <c r="G456" s="37"/>
      <c r="H456" s="38"/>
      <c r="I456" s="39"/>
      <c r="J456" s="40"/>
      <c r="K456" s="41" t="str">
        <f aca="false">IF(H456&lt;&gt;"", IFERROR(P456*M456, ""), "")</f>
        <v/>
      </c>
      <c r="L456" s="42" t="str">
        <f aca="false">IF(H456&lt;&gt;"", IFERROR((((N456 - 1) * H456 - (1 - H456) / (N456 - 1))/20)*100,""),"")</f>
        <v/>
      </c>
      <c r="M456" s="43" t="str">
        <f aca="false">IF(H456&lt;&gt;"", IFERROR(((N456 - 1) * H456 - (1 - H456) / (N456 - 1))/20,""),"")</f>
        <v/>
      </c>
      <c r="N456" s="44" t="str">
        <f aca="false">IF(ISBLANK(G456), "", IF(G456 &gt;= 0, (G456/100) + 1, 1/ABS(G456/100) + 1))</f>
        <v/>
      </c>
      <c r="O456" s="45" t="str">
        <f aca="false">IFERROR(SUM(I456*N456),"")</f>
        <v/>
      </c>
      <c r="P456" s="41" t="str">
        <f aca="false">IF(I456&lt;&gt;"",P455-I456+J456,"")</f>
        <v/>
      </c>
      <c r="Q456" s="42" t="str">
        <f aca="false">IF(J456="", "", IF(J456 &lt; I456, "Loss", IF(J456 = I456, "Push", "Win")))</f>
        <v/>
      </c>
      <c r="R456" s="22"/>
      <c r="S456" s="56"/>
      <c r="T456" s="57"/>
      <c r="U456" s="22"/>
    </row>
    <row r="457" customFormat="false" ht="18" hidden="false" customHeight="true" outlineLevel="0" collapsed="false">
      <c r="A457" s="22"/>
      <c r="B457" s="23"/>
      <c r="C457" s="24"/>
      <c r="D457" s="24"/>
      <c r="E457" s="24"/>
      <c r="F457" s="24"/>
      <c r="G457" s="25"/>
      <c r="H457" s="26"/>
      <c r="I457" s="27"/>
      <c r="J457" s="28"/>
      <c r="K457" s="29" t="str">
        <f aca="false">IF(H457&lt;&gt;"", IFERROR(P457*M457, ""), "")</f>
        <v/>
      </c>
      <c r="L457" s="30" t="str">
        <f aca="false">IF(H457&lt;&gt;"", IFERROR((((N457 - 1) * H457 - (1 - H457) / (N457 - 1))/20)*100,""),"")</f>
        <v/>
      </c>
      <c r="M457" s="31" t="str">
        <f aca="false">IF(H457&lt;&gt;"", IFERROR(((N457 - 1) * H457 - (1 - H457) / (N457 - 1))/20,""),"")</f>
        <v/>
      </c>
      <c r="N457" s="32" t="str">
        <f aca="false">IF(ISBLANK(G457), "", IF(G457 &gt;= 0, (G457/100) + 1, 1/ABS(G457/100) + 1))</f>
        <v/>
      </c>
      <c r="O457" s="33" t="str">
        <f aca="false">IFERROR(SUM(I457*N457),"")</f>
        <v/>
      </c>
      <c r="P457" s="29" t="str">
        <f aca="false">IF(I457&lt;&gt;"",P456-I457+J457,"")</f>
        <v/>
      </c>
      <c r="Q457" s="30" t="str">
        <f aca="false">IF(J457="", "", IF(J457 &lt; I457, "Loss", IF(J457 = I457, "Push", "Win")))</f>
        <v/>
      </c>
      <c r="R457" s="22"/>
      <c r="S457" s="56"/>
      <c r="T457" s="57"/>
      <c r="U457" s="22"/>
    </row>
    <row r="458" customFormat="false" ht="18" hidden="false" customHeight="true" outlineLevel="0" collapsed="false">
      <c r="A458" s="22"/>
      <c r="B458" s="35"/>
      <c r="C458" s="36"/>
      <c r="D458" s="36"/>
      <c r="E458" s="36"/>
      <c r="F458" s="36"/>
      <c r="G458" s="37"/>
      <c r="H458" s="38"/>
      <c r="I458" s="39"/>
      <c r="J458" s="40"/>
      <c r="K458" s="41" t="str">
        <f aca="false">IF(H458&lt;&gt;"", IFERROR(P458*M458, ""), "")</f>
        <v/>
      </c>
      <c r="L458" s="42" t="str">
        <f aca="false">IF(H458&lt;&gt;"", IFERROR((((N458 - 1) * H458 - (1 - H458) / (N458 - 1))/20)*100,""),"")</f>
        <v/>
      </c>
      <c r="M458" s="43" t="str">
        <f aca="false">IF(H458&lt;&gt;"", IFERROR(((N458 - 1) * H458 - (1 - H458) / (N458 - 1))/20,""),"")</f>
        <v/>
      </c>
      <c r="N458" s="44" t="str">
        <f aca="false">IF(ISBLANK(G458), "", IF(G458 &gt;= 0, (G458/100) + 1, 1/ABS(G458/100) + 1))</f>
        <v/>
      </c>
      <c r="O458" s="45" t="str">
        <f aca="false">IFERROR(SUM(I458*N458),"")</f>
        <v/>
      </c>
      <c r="P458" s="41" t="str">
        <f aca="false">IF(I458&lt;&gt;"",P457-I458+J458,"")</f>
        <v/>
      </c>
      <c r="Q458" s="42" t="str">
        <f aca="false">IF(J458="", "", IF(J458 &lt; I458, "Loss", IF(J458 = I458, "Push", "Win")))</f>
        <v/>
      </c>
      <c r="R458" s="22"/>
      <c r="S458" s="56"/>
      <c r="T458" s="57"/>
      <c r="U458" s="22"/>
    </row>
    <row r="459" customFormat="false" ht="18" hidden="false" customHeight="true" outlineLevel="0" collapsed="false">
      <c r="A459" s="22"/>
      <c r="B459" s="23"/>
      <c r="C459" s="24"/>
      <c r="D459" s="24"/>
      <c r="E459" s="24"/>
      <c r="F459" s="24"/>
      <c r="G459" s="25"/>
      <c r="H459" s="26"/>
      <c r="I459" s="27"/>
      <c r="J459" s="28"/>
      <c r="K459" s="29" t="str">
        <f aca="false">IF(H459&lt;&gt;"", IFERROR(P459*M459, ""), "")</f>
        <v/>
      </c>
      <c r="L459" s="30" t="str">
        <f aca="false">IF(H459&lt;&gt;"", IFERROR((((N459 - 1) * H459 - (1 - H459) / (N459 - 1))/20)*100,""),"")</f>
        <v/>
      </c>
      <c r="M459" s="31" t="str">
        <f aca="false">IF(H459&lt;&gt;"", IFERROR(((N459 - 1) * H459 - (1 - H459) / (N459 - 1))/20,""),"")</f>
        <v/>
      </c>
      <c r="N459" s="32" t="str">
        <f aca="false">IF(ISBLANK(G459), "", IF(G459 &gt;= 0, (G459/100) + 1, 1/ABS(G459/100) + 1))</f>
        <v/>
      </c>
      <c r="O459" s="33" t="str">
        <f aca="false">IFERROR(SUM(I459*N459),"")</f>
        <v/>
      </c>
      <c r="P459" s="29" t="str">
        <f aca="false">IF(I459&lt;&gt;"",P458-I459+J459,"")</f>
        <v/>
      </c>
      <c r="Q459" s="30" t="str">
        <f aca="false">IF(J459="", "", IF(J459 &lt; I459, "Loss", IF(J459 = I459, "Push", "Win")))</f>
        <v/>
      </c>
      <c r="R459" s="22"/>
      <c r="S459" s="56"/>
      <c r="T459" s="57"/>
      <c r="U459" s="22"/>
    </row>
    <row r="460" customFormat="false" ht="18" hidden="false" customHeight="true" outlineLevel="0" collapsed="false">
      <c r="A460" s="22"/>
      <c r="B460" s="35"/>
      <c r="C460" s="36"/>
      <c r="D460" s="36"/>
      <c r="E460" s="36"/>
      <c r="F460" s="36"/>
      <c r="G460" s="37"/>
      <c r="H460" s="38"/>
      <c r="I460" s="39"/>
      <c r="J460" s="40"/>
      <c r="K460" s="41" t="str">
        <f aca="false">IF(H460&lt;&gt;"", IFERROR(P460*M460, ""), "")</f>
        <v/>
      </c>
      <c r="L460" s="42" t="str">
        <f aca="false">IF(H460&lt;&gt;"", IFERROR((((N460 - 1) * H460 - (1 - H460) / (N460 - 1))/20)*100,""),"")</f>
        <v/>
      </c>
      <c r="M460" s="43" t="str">
        <f aca="false">IF(H460&lt;&gt;"", IFERROR(((N460 - 1) * H460 - (1 - H460) / (N460 - 1))/20,""),"")</f>
        <v/>
      </c>
      <c r="N460" s="44" t="str">
        <f aca="false">IF(ISBLANK(G460), "", IF(G460 &gt;= 0, (G460/100) + 1, 1/ABS(G460/100) + 1))</f>
        <v/>
      </c>
      <c r="O460" s="45" t="str">
        <f aca="false">IFERROR(SUM(I460*N460),"")</f>
        <v/>
      </c>
      <c r="P460" s="41" t="str">
        <f aca="false">IF(I460&lt;&gt;"",P459-I460+J460,"")</f>
        <v/>
      </c>
      <c r="Q460" s="42" t="str">
        <f aca="false">IF(J460="", "", IF(J460 &lt; I460, "Loss", IF(J460 = I460, "Push", "Win")))</f>
        <v/>
      </c>
      <c r="R460" s="22"/>
      <c r="S460" s="56"/>
      <c r="T460" s="57"/>
      <c r="U460" s="22"/>
    </row>
    <row r="461" customFormat="false" ht="18" hidden="false" customHeight="true" outlineLevel="0" collapsed="false">
      <c r="A461" s="22"/>
      <c r="B461" s="23"/>
      <c r="C461" s="24"/>
      <c r="D461" s="24"/>
      <c r="E461" s="24"/>
      <c r="F461" s="24"/>
      <c r="G461" s="25"/>
      <c r="H461" s="26"/>
      <c r="I461" s="27"/>
      <c r="J461" s="28"/>
      <c r="K461" s="29" t="str">
        <f aca="false">IF(H461&lt;&gt;"", IFERROR(P461*M461, ""), "")</f>
        <v/>
      </c>
      <c r="L461" s="30" t="str">
        <f aca="false">IF(H461&lt;&gt;"", IFERROR((((N461 - 1) * H461 - (1 - H461) / (N461 - 1))/20)*100,""),"")</f>
        <v/>
      </c>
      <c r="M461" s="31" t="str">
        <f aca="false">IF(H461&lt;&gt;"", IFERROR(((N461 - 1) * H461 - (1 - H461) / (N461 - 1))/20,""),"")</f>
        <v/>
      </c>
      <c r="N461" s="32" t="str">
        <f aca="false">IF(ISBLANK(G461), "", IF(G461 &gt;= 0, (G461/100) + 1, 1/ABS(G461/100) + 1))</f>
        <v/>
      </c>
      <c r="O461" s="33" t="str">
        <f aca="false">IFERROR(SUM(I461*N461),"")</f>
        <v/>
      </c>
      <c r="P461" s="29" t="str">
        <f aca="false">IF(I461&lt;&gt;"",P460-I461+J461,"")</f>
        <v/>
      </c>
      <c r="Q461" s="30" t="str">
        <f aca="false">IF(J461="", "", IF(J461 &lt; I461, "Loss", IF(J461 = I461, "Push", "Win")))</f>
        <v/>
      </c>
      <c r="R461" s="22"/>
      <c r="S461" s="56"/>
      <c r="T461" s="57"/>
      <c r="U461" s="22"/>
    </row>
    <row r="462" customFormat="false" ht="18" hidden="false" customHeight="true" outlineLevel="0" collapsed="false">
      <c r="A462" s="22"/>
      <c r="B462" s="35"/>
      <c r="C462" s="36"/>
      <c r="D462" s="36"/>
      <c r="E462" s="36"/>
      <c r="F462" s="36"/>
      <c r="G462" s="37"/>
      <c r="H462" s="38"/>
      <c r="I462" s="39"/>
      <c r="J462" s="40"/>
      <c r="K462" s="41" t="str">
        <f aca="false">IF(H462&lt;&gt;"", IFERROR(P462*M462, ""), "")</f>
        <v/>
      </c>
      <c r="L462" s="42" t="str">
        <f aca="false">IF(H462&lt;&gt;"", IFERROR((((N462 - 1) * H462 - (1 - H462) / (N462 - 1))/20)*100,""),"")</f>
        <v/>
      </c>
      <c r="M462" s="43" t="str">
        <f aca="false">IF(H462&lt;&gt;"", IFERROR(((N462 - 1) * H462 - (1 - H462) / (N462 - 1))/20,""),"")</f>
        <v/>
      </c>
      <c r="N462" s="44" t="str">
        <f aca="false">IF(ISBLANK(G462), "", IF(G462 &gt;= 0, (G462/100) + 1, 1/ABS(G462/100) + 1))</f>
        <v/>
      </c>
      <c r="O462" s="45" t="str">
        <f aca="false">IFERROR(SUM(I462*N462),"")</f>
        <v/>
      </c>
      <c r="P462" s="41" t="str">
        <f aca="false">IF(I462&lt;&gt;"",P461-I462+J462,"")</f>
        <v/>
      </c>
      <c r="Q462" s="42" t="str">
        <f aca="false">IF(J462="", "", IF(J462 &lt; I462, "Loss", IF(J462 = I462, "Push", "Win")))</f>
        <v/>
      </c>
      <c r="R462" s="22"/>
      <c r="S462" s="56"/>
      <c r="T462" s="57"/>
      <c r="U462" s="22"/>
    </row>
    <row r="463" customFormat="false" ht="18" hidden="false" customHeight="true" outlineLevel="0" collapsed="false">
      <c r="A463" s="22"/>
      <c r="B463" s="23"/>
      <c r="C463" s="24"/>
      <c r="D463" s="24"/>
      <c r="E463" s="24"/>
      <c r="F463" s="24"/>
      <c r="G463" s="25"/>
      <c r="H463" s="26"/>
      <c r="I463" s="27"/>
      <c r="J463" s="28"/>
      <c r="K463" s="29" t="str">
        <f aca="false">IF(H463&lt;&gt;"", IFERROR(P463*M463, ""), "")</f>
        <v/>
      </c>
      <c r="L463" s="30" t="str">
        <f aca="false">IF(H463&lt;&gt;"", IFERROR((((N463 - 1) * H463 - (1 - H463) / (N463 - 1))/20)*100,""),"")</f>
        <v/>
      </c>
      <c r="M463" s="31" t="str">
        <f aca="false">IF(H463&lt;&gt;"", IFERROR(((N463 - 1) * H463 - (1 - H463) / (N463 - 1))/20,""),"")</f>
        <v/>
      </c>
      <c r="N463" s="32" t="str">
        <f aca="false">IF(ISBLANK(G463), "", IF(G463 &gt;= 0, (G463/100) + 1, 1/ABS(G463/100) + 1))</f>
        <v/>
      </c>
      <c r="O463" s="33" t="str">
        <f aca="false">IFERROR(SUM(I463*N463),"")</f>
        <v/>
      </c>
      <c r="P463" s="29" t="str">
        <f aca="false">IF(I463&lt;&gt;"",P462-I463+J463,"")</f>
        <v/>
      </c>
      <c r="Q463" s="30" t="str">
        <f aca="false">IF(J463="", "", IF(J463 &lt; I463, "Loss", IF(J463 = I463, "Push", "Win")))</f>
        <v/>
      </c>
      <c r="R463" s="22"/>
      <c r="S463" s="56"/>
      <c r="T463" s="57"/>
      <c r="U463" s="22"/>
    </row>
    <row r="464" customFormat="false" ht="18" hidden="false" customHeight="true" outlineLevel="0" collapsed="false">
      <c r="A464" s="22"/>
      <c r="B464" s="35"/>
      <c r="C464" s="36"/>
      <c r="D464" s="36"/>
      <c r="E464" s="36"/>
      <c r="F464" s="36"/>
      <c r="G464" s="37"/>
      <c r="H464" s="38"/>
      <c r="I464" s="39"/>
      <c r="J464" s="40"/>
      <c r="K464" s="41" t="str">
        <f aca="false">IF(H464&lt;&gt;"", IFERROR(P464*M464, ""), "")</f>
        <v/>
      </c>
      <c r="L464" s="42" t="str">
        <f aca="false">IF(H464&lt;&gt;"", IFERROR((((N464 - 1) * H464 - (1 - H464) / (N464 - 1))/20)*100,""),"")</f>
        <v/>
      </c>
      <c r="M464" s="43" t="str">
        <f aca="false">IF(H464&lt;&gt;"", IFERROR(((N464 - 1) * H464 - (1 - H464) / (N464 - 1))/20,""),"")</f>
        <v/>
      </c>
      <c r="N464" s="44" t="str">
        <f aca="false">IF(ISBLANK(G464), "", IF(G464 &gt;= 0, (G464/100) + 1, 1/ABS(G464/100) + 1))</f>
        <v/>
      </c>
      <c r="O464" s="45" t="str">
        <f aca="false">IFERROR(SUM(I464*N464),"")</f>
        <v/>
      </c>
      <c r="P464" s="41" t="str">
        <f aca="false">IF(I464&lt;&gt;"",P463-I464+J464,"")</f>
        <v/>
      </c>
      <c r="Q464" s="42" t="str">
        <f aca="false">IF(J464="", "", IF(J464 &lt; I464, "Loss", IF(J464 = I464, "Push", "Win")))</f>
        <v/>
      </c>
      <c r="R464" s="22"/>
      <c r="S464" s="56"/>
      <c r="T464" s="57"/>
      <c r="U464" s="22"/>
    </row>
    <row r="465" customFormat="false" ht="18" hidden="false" customHeight="true" outlineLevel="0" collapsed="false">
      <c r="A465" s="22"/>
      <c r="B465" s="23"/>
      <c r="C465" s="24"/>
      <c r="D465" s="24"/>
      <c r="E465" s="24"/>
      <c r="F465" s="24"/>
      <c r="G465" s="25"/>
      <c r="H465" s="26"/>
      <c r="I465" s="27"/>
      <c r="J465" s="28"/>
      <c r="K465" s="29" t="str">
        <f aca="false">IF(H465&lt;&gt;"", IFERROR(P465*M465, ""), "")</f>
        <v/>
      </c>
      <c r="L465" s="30" t="str">
        <f aca="false">IF(H465&lt;&gt;"", IFERROR((((N465 - 1) * H465 - (1 - H465) / (N465 - 1))/20)*100,""),"")</f>
        <v/>
      </c>
      <c r="M465" s="31" t="str">
        <f aca="false">IF(H465&lt;&gt;"", IFERROR(((N465 - 1) * H465 - (1 - H465) / (N465 - 1))/20,""),"")</f>
        <v/>
      </c>
      <c r="N465" s="32" t="str">
        <f aca="false">IF(ISBLANK(G465), "", IF(G465 &gt;= 0, (G465/100) + 1, 1/ABS(G465/100) + 1))</f>
        <v/>
      </c>
      <c r="O465" s="33" t="str">
        <f aca="false">IFERROR(SUM(I465*N465),"")</f>
        <v/>
      </c>
      <c r="P465" s="29" t="str">
        <f aca="false">IF(I465&lt;&gt;"",P464-I465+J465,"")</f>
        <v/>
      </c>
      <c r="Q465" s="30" t="str">
        <f aca="false">IF(J465="", "", IF(J465 &lt; I465, "Loss", IF(J465 = I465, "Push", "Win")))</f>
        <v/>
      </c>
      <c r="R465" s="22"/>
      <c r="S465" s="56"/>
      <c r="T465" s="57"/>
      <c r="U465" s="22"/>
    </row>
    <row r="466" customFormat="false" ht="18" hidden="false" customHeight="true" outlineLevel="0" collapsed="false">
      <c r="A466" s="22"/>
      <c r="B466" s="35"/>
      <c r="C466" s="36"/>
      <c r="D466" s="36"/>
      <c r="E466" s="36"/>
      <c r="F466" s="36"/>
      <c r="G466" s="37"/>
      <c r="H466" s="38"/>
      <c r="I466" s="39"/>
      <c r="J466" s="40"/>
      <c r="K466" s="41" t="str">
        <f aca="false">IF(H466&lt;&gt;"", IFERROR(P466*M466, ""), "")</f>
        <v/>
      </c>
      <c r="L466" s="42" t="str">
        <f aca="false">IF(H466&lt;&gt;"", IFERROR((((N466 - 1) * H466 - (1 - H466) / (N466 - 1))/20)*100,""),"")</f>
        <v/>
      </c>
      <c r="M466" s="43" t="str">
        <f aca="false">IF(H466&lt;&gt;"", IFERROR(((N466 - 1) * H466 - (1 - H466) / (N466 - 1))/20,""),"")</f>
        <v/>
      </c>
      <c r="N466" s="44" t="str">
        <f aca="false">IF(ISBLANK(G466), "", IF(G466 &gt;= 0, (G466/100) + 1, 1/ABS(G466/100) + 1))</f>
        <v/>
      </c>
      <c r="O466" s="45" t="str">
        <f aca="false">IFERROR(SUM(I466*N466),"")</f>
        <v/>
      </c>
      <c r="P466" s="41" t="str">
        <f aca="false">IF(I466&lt;&gt;"",P465-I466+J466,"")</f>
        <v/>
      </c>
      <c r="Q466" s="42" t="str">
        <f aca="false">IF(J466="", "", IF(J466 &lt; I466, "Loss", IF(J466 = I466, "Push", "Win")))</f>
        <v/>
      </c>
      <c r="R466" s="22"/>
      <c r="S466" s="56"/>
      <c r="T466" s="57"/>
      <c r="U466" s="22"/>
    </row>
    <row r="467" customFormat="false" ht="18" hidden="false" customHeight="true" outlineLevel="0" collapsed="false">
      <c r="A467" s="22"/>
      <c r="B467" s="23"/>
      <c r="C467" s="24"/>
      <c r="D467" s="24"/>
      <c r="E467" s="24"/>
      <c r="F467" s="24"/>
      <c r="G467" s="25"/>
      <c r="H467" s="26"/>
      <c r="I467" s="27"/>
      <c r="J467" s="28"/>
      <c r="K467" s="29" t="str">
        <f aca="false">IF(H467&lt;&gt;"", IFERROR(P467*M467, ""), "")</f>
        <v/>
      </c>
      <c r="L467" s="30" t="str">
        <f aca="false">IF(H467&lt;&gt;"", IFERROR((((N467 - 1) * H467 - (1 - H467) / (N467 - 1))/20)*100,""),"")</f>
        <v/>
      </c>
      <c r="M467" s="31" t="str">
        <f aca="false">IF(H467&lt;&gt;"", IFERROR(((N467 - 1) * H467 - (1 - H467) / (N467 - 1))/20,""),"")</f>
        <v/>
      </c>
      <c r="N467" s="32" t="str">
        <f aca="false">IF(ISBLANK(G467), "", IF(G467 &gt;= 0, (G467/100) + 1, 1/ABS(G467/100) + 1))</f>
        <v/>
      </c>
      <c r="O467" s="33" t="str">
        <f aca="false">IFERROR(SUM(I467*N467),"")</f>
        <v/>
      </c>
      <c r="P467" s="29" t="str">
        <f aca="false">IF(I467&lt;&gt;"",P466-I467+J467,"")</f>
        <v/>
      </c>
      <c r="Q467" s="30" t="str">
        <f aca="false">IF(J467="", "", IF(J467 &lt; I467, "Loss", IF(J467 = I467, "Push", "Win")))</f>
        <v/>
      </c>
      <c r="R467" s="22"/>
      <c r="S467" s="56"/>
      <c r="T467" s="57"/>
      <c r="U467" s="22"/>
    </row>
    <row r="468" customFormat="false" ht="18" hidden="false" customHeight="true" outlineLevel="0" collapsed="false">
      <c r="A468" s="22"/>
      <c r="B468" s="35"/>
      <c r="C468" s="36"/>
      <c r="D468" s="36"/>
      <c r="E468" s="36"/>
      <c r="F468" s="36"/>
      <c r="G468" s="37"/>
      <c r="H468" s="38"/>
      <c r="I468" s="39"/>
      <c r="J468" s="40"/>
      <c r="K468" s="41" t="str">
        <f aca="false">IF(H468&lt;&gt;"", IFERROR(P468*M468, ""), "")</f>
        <v/>
      </c>
      <c r="L468" s="42" t="str">
        <f aca="false">IF(H468&lt;&gt;"", IFERROR((((N468 - 1) * H468 - (1 - H468) / (N468 - 1))/20)*100,""),"")</f>
        <v/>
      </c>
      <c r="M468" s="43" t="str">
        <f aca="false">IF(H468&lt;&gt;"", IFERROR(((N468 - 1) * H468 - (1 - H468) / (N468 - 1))/20,""),"")</f>
        <v/>
      </c>
      <c r="N468" s="44" t="str">
        <f aca="false">IF(ISBLANK(G468), "", IF(G468 &gt;= 0, (G468/100) + 1, 1/ABS(G468/100) + 1))</f>
        <v/>
      </c>
      <c r="O468" s="45" t="str">
        <f aca="false">IFERROR(SUM(I468*N468),"")</f>
        <v/>
      </c>
      <c r="P468" s="41" t="str">
        <f aca="false">IF(I468&lt;&gt;"",P467-I468+J468,"")</f>
        <v/>
      </c>
      <c r="Q468" s="42" t="str">
        <f aca="false">IF(J468="", "", IF(J468 &lt; I468, "Loss", IF(J468 = I468, "Push", "Win")))</f>
        <v/>
      </c>
      <c r="R468" s="22"/>
      <c r="S468" s="56"/>
      <c r="T468" s="57"/>
      <c r="U468" s="22"/>
    </row>
    <row r="469" customFormat="false" ht="18" hidden="false" customHeight="true" outlineLevel="0" collapsed="false">
      <c r="A469" s="22"/>
      <c r="B469" s="23"/>
      <c r="C469" s="24"/>
      <c r="D469" s="24"/>
      <c r="E469" s="24"/>
      <c r="F469" s="24"/>
      <c r="G469" s="25"/>
      <c r="H469" s="26"/>
      <c r="I469" s="27"/>
      <c r="J469" s="28"/>
      <c r="K469" s="29" t="str">
        <f aca="false">IF(H469&lt;&gt;"", IFERROR(P469*M469, ""), "")</f>
        <v/>
      </c>
      <c r="L469" s="30" t="str">
        <f aca="false">IF(H469&lt;&gt;"", IFERROR((((N469 - 1) * H469 - (1 - H469) / (N469 - 1))/20)*100,""),"")</f>
        <v/>
      </c>
      <c r="M469" s="31" t="str">
        <f aca="false">IF(H469&lt;&gt;"", IFERROR(((N469 - 1) * H469 - (1 - H469) / (N469 - 1))/20,""),"")</f>
        <v/>
      </c>
      <c r="N469" s="32" t="str">
        <f aca="false">IF(ISBLANK(G469), "", IF(G469 &gt;= 0, (G469/100) + 1, 1/ABS(G469/100) + 1))</f>
        <v/>
      </c>
      <c r="O469" s="33" t="str">
        <f aca="false">IFERROR(SUM(I469*N469),"")</f>
        <v/>
      </c>
      <c r="P469" s="29" t="str">
        <f aca="false">IF(I469&lt;&gt;"",P468-I469+J469,"")</f>
        <v/>
      </c>
      <c r="Q469" s="30" t="str">
        <f aca="false">IF(J469="", "", IF(J469 &lt; I469, "Loss", IF(J469 = I469, "Push", "Win")))</f>
        <v/>
      </c>
      <c r="R469" s="22"/>
      <c r="S469" s="56"/>
      <c r="T469" s="57"/>
      <c r="U469" s="22"/>
    </row>
    <row r="470" customFormat="false" ht="18" hidden="false" customHeight="true" outlineLevel="0" collapsed="false">
      <c r="A470" s="22"/>
      <c r="B470" s="35"/>
      <c r="C470" s="36"/>
      <c r="D470" s="36"/>
      <c r="E470" s="36"/>
      <c r="F470" s="36"/>
      <c r="G470" s="37"/>
      <c r="H470" s="38"/>
      <c r="I470" s="39"/>
      <c r="J470" s="40"/>
      <c r="K470" s="41" t="str">
        <f aca="false">IF(H470&lt;&gt;"", IFERROR(P470*M470, ""), "")</f>
        <v/>
      </c>
      <c r="L470" s="42" t="str">
        <f aca="false">IF(H470&lt;&gt;"", IFERROR((((N470 - 1) * H470 - (1 - H470) / (N470 - 1))/20)*100,""),"")</f>
        <v/>
      </c>
      <c r="M470" s="43" t="str">
        <f aca="false">IF(H470&lt;&gt;"", IFERROR(((N470 - 1) * H470 - (1 - H470) / (N470 - 1))/20,""),"")</f>
        <v/>
      </c>
      <c r="N470" s="44" t="str">
        <f aca="false">IF(ISBLANK(G470), "", IF(G470 &gt;= 0, (G470/100) + 1, 1/ABS(G470/100) + 1))</f>
        <v/>
      </c>
      <c r="O470" s="45" t="str">
        <f aca="false">IFERROR(SUM(I470*N470),"")</f>
        <v/>
      </c>
      <c r="P470" s="41" t="str">
        <f aca="false">IF(I470&lt;&gt;"",P469-I470+J470,"")</f>
        <v/>
      </c>
      <c r="Q470" s="42" t="str">
        <f aca="false">IF(J470="", "", IF(J470 &lt; I470, "Loss", IF(J470 = I470, "Push", "Win")))</f>
        <v/>
      </c>
      <c r="R470" s="22"/>
      <c r="S470" s="56"/>
      <c r="T470" s="57"/>
      <c r="U470" s="22"/>
    </row>
    <row r="471" customFormat="false" ht="18" hidden="false" customHeight="true" outlineLevel="0" collapsed="false">
      <c r="A471" s="22"/>
      <c r="B471" s="23"/>
      <c r="C471" s="24"/>
      <c r="D471" s="24"/>
      <c r="E471" s="24"/>
      <c r="F471" s="24"/>
      <c r="G471" s="25"/>
      <c r="H471" s="26"/>
      <c r="I471" s="27"/>
      <c r="J471" s="28"/>
      <c r="K471" s="29" t="str">
        <f aca="false">IF(H471&lt;&gt;"", IFERROR(P471*M471, ""), "")</f>
        <v/>
      </c>
      <c r="L471" s="30" t="str">
        <f aca="false">IF(H471&lt;&gt;"", IFERROR((((N471 - 1) * H471 - (1 - H471) / (N471 - 1))/20)*100,""),"")</f>
        <v/>
      </c>
      <c r="M471" s="31" t="str">
        <f aca="false">IF(H471&lt;&gt;"", IFERROR(((N471 - 1) * H471 - (1 - H471) / (N471 - 1))/20,""),"")</f>
        <v/>
      </c>
      <c r="N471" s="32" t="str">
        <f aca="false">IF(ISBLANK(G471), "", IF(G471 &gt;= 0, (G471/100) + 1, 1/ABS(G471/100) + 1))</f>
        <v/>
      </c>
      <c r="O471" s="33" t="str">
        <f aca="false">IFERROR(SUM(I471*N471),"")</f>
        <v/>
      </c>
      <c r="P471" s="29" t="str">
        <f aca="false">IF(I471&lt;&gt;"",P470-I471+J471,"")</f>
        <v/>
      </c>
      <c r="Q471" s="30" t="str">
        <f aca="false">IF(J471="", "", IF(J471 &lt; I471, "Loss", IF(J471 = I471, "Push", "Win")))</f>
        <v/>
      </c>
      <c r="R471" s="22"/>
      <c r="S471" s="56"/>
      <c r="T471" s="57"/>
      <c r="U471" s="22"/>
    </row>
    <row r="472" customFormat="false" ht="18" hidden="false" customHeight="true" outlineLevel="0" collapsed="false">
      <c r="A472" s="22"/>
      <c r="B472" s="35"/>
      <c r="C472" s="36"/>
      <c r="D472" s="36"/>
      <c r="E472" s="36"/>
      <c r="F472" s="36"/>
      <c r="G472" s="37"/>
      <c r="H472" s="38"/>
      <c r="I472" s="39"/>
      <c r="J472" s="40"/>
      <c r="K472" s="41" t="str">
        <f aca="false">IF(H472&lt;&gt;"", IFERROR(P472*M472, ""), "")</f>
        <v/>
      </c>
      <c r="L472" s="42" t="str">
        <f aca="false">IF(H472&lt;&gt;"", IFERROR((((N472 - 1) * H472 - (1 - H472) / (N472 - 1))/20)*100,""),"")</f>
        <v/>
      </c>
      <c r="M472" s="43" t="str">
        <f aca="false">IF(H472&lt;&gt;"", IFERROR(((N472 - 1) * H472 - (1 - H472) / (N472 - 1))/20,""),"")</f>
        <v/>
      </c>
      <c r="N472" s="44" t="str">
        <f aca="false">IF(ISBLANK(G472), "", IF(G472 &gt;= 0, (G472/100) + 1, 1/ABS(G472/100) + 1))</f>
        <v/>
      </c>
      <c r="O472" s="45" t="str">
        <f aca="false">IFERROR(SUM(I472*N472),"")</f>
        <v/>
      </c>
      <c r="P472" s="41" t="str">
        <f aca="false">IF(I472&lt;&gt;"",P471-I472+J472,"")</f>
        <v/>
      </c>
      <c r="Q472" s="42" t="str">
        <f aca="false">IF(J472="", "", IF(J472 &lt; I472, "Loss", IF(J472 = I472, "Push", "Win")))</f>
        <v/>
      </c>
      <c r="R472" s="22"/>
      <c r="S472" s="56"/>
      <c r="T472" s="57"/>
      <c r="U472" s="22"/>
    </row>
    <row r="473" customFormat="false" ht="18" hidden="false" customHeight="true" outlineLevel="0" collapsed="false">
      <c r="A473" s="22"/>
      <c r="B473" s="23"/>
      <c r="C473" s="24"/>
      <c r="D473" s="24"/>
      <c r="E473" s="24"/>
      <c r="F473" s="24"/>
      <c r="G473" s="25"/>
      <c r="H473" s="26"/>
      <c r="I473" s="27"/>
      <c r="J473" s="28"/>
      <c r="K473" s="29" t="str">
        <f aca="false">IF(H473&lt;&gt;"", IFERROR(P473*M473, ""), "")</f>
        <v/>
      </c>
      <c r="L473" s="30" t="str">
        <f aca="false">IF(H473&lt;&gt;"", IFERROR((((N473 - 1) * H473 - (1 - H473) / (N473 - 1))/20)*100,""),"")</f>
        <v/>
      </c>
      <c r="M473" s="31" t="str">
        <f aca="false">IF(H473&lt;&gt;"", IFERROR(((N473 - 1) * H473 - (1 - H473) / (N473 - 1))/20,""),"")</f>
        <v/>
      </c>
      <c r="N473" s="32" t="str">
        <f aca="false">IF(ISBLANK(G473), "", IF(G473 &gt;= 0, (G473/100) + 1, 1/ABS(G473/100) + 1))</f>
        <v/>
      </c>
      <c r="O473" s="33" t="str">
        <f aca="false">IFERROR(SUM(I473*N473),"")</f>
        <v/>
      </c>
      <c r="P473" s="29" t="str">
        <f aca="false">IF(I473&lt;&gt;"",P472-I473+J473,"")</f>
        <v/>
      </c>
      <c r="Q473" s="30" t="str">
        <f aca="false">IF(J473="", "", IF(J473 &lt; I473, "Loss", IF(J473 = I473, "Push", "Win")))</f>
        <v/>
      </c>
      <c r="R473" s="22"/>
      <c r="S473" s="56"/>
      <c r="T473" s="57"/>
      <c r="U473" s="22"/>
    </row>
    <row r="474" customFormat="false" ht="18" hidden="false" customHeight="true" outlineLevel="0" collapsed="false">
      <c r="A474" s="22"/>
      <c r="B474" s="35"/>
      <c r="C474" s="36"/>
      <c r="D474" s="36"/>
      <c r="E474" s="36"/>
      <c r="F474" s="36"/>
      <c r="G474" s="37"/>
      <c r="H474" s="38"/>
      <c r="I474" s="39"/>
      <c r="J474" s="40"/>
      <c r="K474" s="41" t="str">
        <f aca="false">IF(H474&lt;&gt;"", IFERROR(P474*M474, ""), "")</f>
        <v/>
      </c>
      <c r="L474" s="42" t="str">
        <f aca="false">IF(H474&lt;&gt;"", IFERROR((((N474 - 1) * H474 - (1 - H474) / (N474 - 1))/20)*100,""),"")</f>
        <v/>
      </c>
      <c r="M474" s="43" t="str">
        <f aca="false">IF(H474&lt;&gt;"", IFERROR(((N474 - 1) * H474 - (1 - H474) / (N474 - 1))/20,""),"")</f>
        <v/>
      </c>
      <c r="N474" s="44" t="str">
        <f aca="false">IF(ISBLANK(G474), "", IF(G474 &gt;= 0, (G474/100) + 1, 1/ABS(G474/100) + 1))</f>
        <v/>
      </c>
      <c r="O474" s="45" t="str">
        <f aca="false">IFERROR(SUM(I474*N474),"")</f>
        <v/>
      </c>
      <c r="P474" s="41" t="str">
        <f aca="false">IF(I474&lt;&gt;"",P473-I474+J474,"")</f>
        <v/>
      </c>
      <c r="Q474" s="42" t="str">
        <f aca="false">IF(J474="", "", IF(J474 &lt; I474, "Loss", IF(J474 = I474, "Push", "Win")))</f>
        <v/>
      </c>
      <c r="R474" s="22"/>
      <c r="S474" s="56"/>
      <c r="T474" s="57"/>
      <c r="U474" s="22"/>
    </row>
    <row r="475" customFormat="false" ht="18" hidden="false" customHeight="true" outlineLevel="0" collapsed="false">
      <c r="A475" s="22"/>
      <c r="B475" s="23"/>
      <c r="C475" s="24"/>
      <c r="D475" s="24"/>
      <c r="E475" s="24"/>
      <c r="F475" s="24"/>
      <c r="G475" s="25"/>
      <c r="H475" s="26"/>
      <c r="I475" s="27"/>
      <c r="J475" s="28"/>
      <c r="K475" s="29" t="str">
        <f aca="false">IF(H475&lt;&gt;"", IFERROR(P475*M475, ""), "")</f>
        <v/>
      </c>
      <c r="L475" s="30" t="str">
        <f aca="false">IF(H475&lt;&gt;"", IFERROR((((N475 - 1) * H475 - (1 - H475) / (N475 - 1))/20)*100,""),"")</f>
        <v/>
      </c>
      <c r="M475" s="31" t="str">
        <f aca="false">IF(H475&lt;&gt;"", IFERROR(((N475 - 1) * H475 - (1 - H475) / (N475 - 1))/20,""),"")</f>
        <v/>
      </c>
      <c r="N475" s="32" t="str">
        <f aca="false">IF(ISBLANK(G475), "", IF(G475 &gt;= 0, (G475/100) + 1, 1/ABS(G475/100) + 1))</f>
        <v/>
      </c>
      <c r="O475" s="33" t="str">
        <f aca="false">IFERROR(SUM(I475*N475),"")</f>
        <v/>
      </c>
      <c r="P475" s="29" t="str">
        <f aca="false">IF(I475&lt;&gt;"",P474-I475+J475,"")</f>
        <v/>
      </c>
      <c r="Q475" s="30" t="str">
        <f aca="false">IF(J475="", "", IF(J475 &lt; I475, "Loss", IF(J475 = I475, "Push", "Win")))</f>
        <v/>
      </c>
      <c r="R475" s="22"/>
      <c r="S475" s="56"/>
      <c r="T475" s="57"/>
      <c r="U475" s="22"/>
    </row>
    <row r="476" customFormat="false" ht="18" hidden="false" customHeight="true" outlineLevel="0" collapsed="false">
      <c r="A476" s="22"/>
      <c r="B476" s="35"/>
      <c r="C476" s="36"/>
      <c r="D476" s="36"/>
      <c r="E476" s="36"/>
      <c r="F476" s="36"/>
      <c r="G476" s="37"/>
      <c r="H476" s="38"/>
      <c r="I476" s="39"/>
      <c r="J476" s="40"/>
      <c r="K476" s="41" t="str">
        <f aca="false">IF(H476&lt;&gt;"", IFERROR(P476*M476, ""), "")</f>
        <v/>
      </c>
      <c r="L476" s="42" t="str">
        <f aca="false">IF(H476&lt;&gt;"", IFERROR((((N476 - 1) * H476 - (1 - H476) / (N476 - 1))/20)*100,""),"")</f>
        <v/>
      </c>
      <c r="M476" s="43" t="str">
        <f aca="false">IF(H476&lt;&gt;"", IFERROR(((N476 - 1) * H476 - (1 - H476) / (N476 - 1))/20,""),"")</f>
        <v/>
      </c>
      <c r="N476" s="44" t="str">
        <f aca="false">IF(ISBLANK(G476), "", IF(G476 &gt;= 0, (G476/100) + 1, 1/ABS(G476/100) + 1))</f>
        <v/>
      </c>
      <c r="O476" s="45" t="str">
        <f aca="false">IFERROR(SUM(I476*N476),"")</f>
        <v/>
      </c>
      <c r="P476" s="41" t="str">
        <f aca="false">IF(I476&lt;&gt;"",P475-I476+J476,"")</f>
        <v/>
      </c>
      <c r="Q476" s="42" t="str">
        <f aca="false">IF(J476="", "", IF(J476 &lt; I476, "Loss", IF(J476 = I476, "Push", "Win")))</f>
        <v/>
      </c>
      <c r="R476" s="22"/>
      <c r="S476" s="56"/>
      <c r="T476" s="57"/>
      <c r="U476" s="22"/>
    </row>
    <row r="477" customFormat="false" ht="18" hidden="false" customHeight="true" outlineLevel="0" collapsed="false">
      <c r="A477" s="22"/>
      <c r="B477" s="23"/>
      <c r="C477" s="24"/>
      <c r="D477" s="24"/>
      <c r="E477" s="24"/>
      <c r="F477" s="24"/>
      <c r="G477" s="25"/>
      <c r="H477" s="26"/>
      <c r="I477" s="27"/>
      <c r="J477" s="28"/>
      <c r="K477" s="29" t="str">
        <f aca="false">IF(H477&lt;&gt;"", IFERROR(P477*M477, ""), "")</f>
        <v/>
      </c>
      <c r="L477" s="30" t="str">
        <f aca="false">IF(H477&lt;&gt;"", IFERROR((((N477 - 1) * H477 - (1 - H477) / (N477 - 1))/20)*100,""),"")</f>
        <v/>
      </c>
      <c r="M477" s="31" t="str">
        <f aca="false">IF(H477&lt;&gt;"", IFERROR(((N477 - 1) * H477 - (1 - H477) / (N477 - 1))/20,""),"")</f>
        <v/>
      </c>
      <c r="N477" s="32" t="str">
        <f aca="false">IF(ISBLANK(G477), "", IF(G477 &gt;= 0, (G477/100) + 1, 1/ABS(G477/100) + 1))</f>
        <v/>
      </c>
      <c r="O477" s="33" t="str">
        <f aca="false">IFERROR(SUM(I477*N477),"")</f>
        <v/>
      </c>
      <c r="P477" s="29" t="str">
        <f aca="false">IF(I477&lt;&gt;"",P476-I477+J477,"")</f>
        <v/>
      </c>
      <c r="Q477" s="30" t="str">
        <f aca="false">IF(J477="", "", IF(J477 &lt; I477, "Loss", IF(J477 = I477, "Push", "Win")))</f>
        <v/>
      </c>
      <c r="R477" s="22"/>
      <c r="S477" s="56"/>
      <c r="T477" s="57"/>
      <c r="U477" s="22"/>
    </row>
    <row r="478" customFormat="false" ht="18" hidden="false" customHeight="true" outlineLevel="0" collapsed="false">
      <c r="A478" s="22"/>
      <c r="B478" s="35"/>
      <c r="C478" s="36"/>
      <c r="D478" s="36"/>
      <c r="E478" s="36"/>
      <c r="F478" s="36"/>
      <c r="G478" s="37"/>
      <c r="H478" s="38"/>
      <c r="I478" s="39"/>
      <c r="J478" s="40"/>
      <c r="K478" s="41" t="str">
        <f aca="false">IF(H478&lt;&gt;"", IFERROR(P478*M478, ""), "")</f>
        <v/>
      </c>
      <c r="L478" s="42" t="str">
        <f aca="false">IF(H478&lt;&gt;"", IFERROR((((N478 - 1) * H478 - (1 - H478) / (N478 - 1))/20)*100,""),"")</f>
        <v/>
      </c>
      <c r="M478" s="43" t="str">
        <f aca="false">IF(H478&lt;&gt;"", IFERROR(((N478 - 1) * H478 - (1 - H478) / (N478 - 1))/20,""),"")</f>
        <v/>
      </c>
      <c r="N478" s="44" t="str">
        <f aca="false">IF(ISBLANK(G478), "", IF(G478 &gt;= 0, (G478/100) + 1, 1/ABS(G478/100) + 1))</f>
        <v/>
      </c>
      <c r="O478" s="45" t="str">
        <f aca="false">IFERROR(SUM(I478*N478),"")</f>
        <v/>
      </c>
      <c r="P478" s="41" t="str">
        <f aca="false">IF(I478&lt;&gt;"",P477-I478+J478,"")</f>
        <v/>
      </c>
      <c r="Q478" s="42" t="str">
        <f aca="false">IF(J478="", "", IF(J478 &lt; I478, "Loss", IF(J478 = I478, "Push", "Win")))</f>
        <v/>
      </c>
      <c r="R478" s="22"/>
      <c r="S478" s="56"/>
      <c r="T478" s="57"/>
      <c r="U478" s="22"/>
    </row>
    <row r="479" customFormat="false" ht="18" hidden="false" customHeight="true" outlineLevel="0" collapsed="false">
      <c r="A479" s="22"/>
      <c r="B479" s="23"/>
      <c r="C479" s="24"/>
      <c r="D479" s="24"/>
      <c r="E479" s="24"/>
      <c r="F479" s="24"/>
      <c r="G479" s="25"/>
      <c r="H479" s="26"/>
      <c r="I479" s="27"/>
      <c r="J479" s="28"/>
      <c r="K479" s="29" t="str">
        <f aca="false">IF(H479&lt;&gt;"", IFERROR(P479*M479, ""), "")</f>
        <v/>
      </c>
      <c r="L479" s="30" t="str">
        <f aca="false">IF(H479&lt;&gt;"", IFERROR((((N479 - 1) * H479 - (1 - H479) / (N479 - 1))/20)*100,""),"")</f>
        <v/>
      </c>
      <c r="M479" s="31" t="str">
        <f aca="false">IF(H479&lt;&gt;"", IFERROR(((N479 - 1) * H479 - (1 - H479) / (N479 - 1))/20,""),"")</f>
        <v/>
      </c>
      <c r="N479" s="32" t="str">
        <f aca="false">IF(ISBLANK(G479), "", IF(G479 &gt;= 0, (G479/100) + 1, 1/ABS(G479/100) + 1))</f>
        <v/>
      </c>
      <c r="O479" s="33" t="str">
        <f aca="false">IFERROR(SUM(I479*N479),"")</f>
        <v/>
      </c>
      <c r="P479" s="29" t="str">
        <f aca="false">IF(I479&lt;&gt;"",P478-I479+J479,"")</f>
        <v/>
      </c>
      <c r="Q479" s="30" t="str">
        <f aca="false">IF(J479="", "", IF(J479 &lt; I479, "Loss", IF(J479 = I479, "Push", "Win")))</f>
        <v/>
      </c>
      <c r="R479" s="22"/>
      <c r="S479" s="56"/>
      <c r="T479" s="57"/>
      <c r="U479" s="22"/>
    </row>
    <row r="480" customFormat="false" ht="18" hidden="false" customHeight="true" outlineLevel="0" collapsed="false">
      <c r="A480" s="22"/>
      <c r="B480" s="35"/>
      <c r="C480" s="36"/>
      <c r="D480" s="36"/>
      <c r="E480" s="36"/>
      <c r="F480" s="36"/>
      <c r="G480" s="37"/>
      <c r="H480" s="38"/>
      <c r="I480" s="39"/>
      <c r="J480" s="40"/>
      <c r="K480" s="41" t="str">
        <f aca="false">IF(H480&lt;&gt;"", IFERROR(P480*M480, ""), "")</f>
        <v/>
      </c>
      <c r="L480" s="42" t="str">
        <f aca="false">IF(H480&lt;&gt;"", IFERROR((((N480 - 1) * H480 - (1 - H480) / (N480 - 1))/20)*100,""),"")</f>
        <v/>
      </c>
      <c r="M480" s="43" t="str">
        <f aca="false">IF(H480&lt;&gt;"", IFERROR(((N480 - 1) * H480 - (1 - H480) / (N480 - 1))/20,""),"")</f>
        <v/>
      </c>
      <c r="N480" s="44" t="str">
        <f aca="false">IF(ISBLANK(G480), "", IF(G480 &gt;= 0, (G480/100) + 1, 1/ABS(G480/100) + 1))</f>
        <v/>
      </c>
      <c r="O480" s="45" t="str">
        <f aca="false">IFERROR(SUM(I480*N480),"")</f>
        <v/>
      </c>
      <c r="P480" s="41" t="str">
        <f aca="false">IF(I480&lt;&gt;"",P479-I480+J480,"")</f>
        <v/>
      </c>
      <c r="Q480" s="42" t="str">
        <f aca="false">IF(J480="", "", IF(J480 &lt; I480, "Loss", IF(J480 = I480, "Push", "Win")))</f>
        <v/>
      </c>
      <c r="R480" s="22"/>
      <c r="S480" s="56"/>
      <c r="T480" s="57"/>
      <c r="U480" s="22"/>
    </row>
    <row r="481" customFormat="false" ht="18" hidden="false" customHeight="true" outlineLevel="0" collapsed="false">
      <c r="A481" s="22"/>
      <c r="B481" s="23"/>
      <c r="C481" s="24"/>
      <c r="D481" s="24"/>
      <c r="E481" s="24"/>
      <c r="F481" s="24"/>
      <c r="G481" s="25"/>
      <c r="H481" s="26"/>
      <c r="I481" s="27"/>
      <c r="J481" s="28"/>
      <c r="K481" s="29" t="str">
        <f aca="false">IF(H481&lt;&gt;"", IFERROR(P481*M481, ""), "")</f>
        <v/>
      </c>
      <c r="L481" s="30" t="str">
        <f aca="false">IF(H481&lt;&gt;"", IFERROR((((N481 - 1) * H481 - (1 - H481) / (N481 - 1))/20)*100,""),"")</f>
        <v/>
      </c>
      <c r="M481" s="31" t="str">
        <f aca="false">IF(H481&lt;&gt;"", IFERROR(((N481 - 1) * H481 - (1 - H481) / (N481 - 1))/20,""),"")</f>
        <v/>
      </c>
      <c r="N481" s="32" t="str">
        <f aca="false">IF(ISBLANK(G481), "", IF(G481 &gt;= 0, (G481/100) + 1, 1/ABS(G481/100) + 1))</f>
        <v/>
      </c>
      <c r="O481" s="33" t="str">
        <f aca="false">IFERROR(SUM(I481*N481),"")</f>
        <v/>
      </c>
      <c r="P481" s="29" t="str">
        <f aca="false">IF(I481&lt;&gt;"",P480-I481+J481,"")</f>
        <v/>
      </c>
      <c r="Q481" s="30" t="str">
        <f aca="false">IF(J481="", "", IF(J481 &lt; I481, "Loss", IF(J481 = I481, "Push", "Win")))</f>
        <v/>
      </c>
      <c r="R481" s="22"/>
      <c r="S481" s="56"/>
      <c r="T481" s="57"/>
      <c r="U481" s="22"/>
    </row>
    <row r="482" customFormat="false" ht="18" hidden="false" customHeight="true" outlineLevel="0" collapsed="false">
      <c r="A482" s="22"/>
      <c r="B482" s="35"/>
      <c r="C482" s="36"/>
      <c r="D482" s="36"/>
      <c r="E482" s="36"/>
      <c r="F482" s="36"/>
      <c r="G482" s="37"/>
      <c r="H482" s="38"/>
      <c r="I482" s="39"/>
      <c r="J482" s="40"/>
      <c r="K482" s="41" t="str">
        <f aca="false">IF(H482&lt;&gt;"", IFERROR(P482*M482, ""), "")</f>
        <v/>
      </c>
      <c r="L482" s="42" t="str">
        <f aca="false">IF(H482&lt;&gt;"", IFERROR((((N482 - 1) * H482 - (1 - H482) / (N482 - 1))/20)*100,""),"")</f>
        <v/>
      </c>
      <c r="M482" s="43" t="str">
        <f aca="false">IF(H482&lt;&gt;"", IFERROR(((N482 - 1) * H482 - (1 - H482) / (N482 - 1))/20,""),"")</f>
        <v/>
      </c>
      <c r="N482" s="44" t="str">
        <f aca="false">IF(ISBLANK(G482), "", IF(G482 &gt;= 0, (G482/100) + 1, 1/ABS(G482/100) + 1))</f>
        <v/>
      </c>
      <c r="O482" s="45" t="str">
        <f aca="false">IFERROR(SUM(I482*N482),"")</f>
        <v/>
      </c>
      <c r="P482" s="41" t="str">
        <f aca="false">IF(I482&lt;&gt;"",P481-I482+J482,"")</f>
        <v/>
      </c>
      <c r="Q482" s="42" t="str">
        <f aca="false">IF(J482="", "", IF(J482 &lt; I482, "Loss", IF(J482 = I482, "Push", "Win")))</f>
        <v/>
      </c>
      <c r="R482" s="22"/>
      <c r="S482" s="56"/>
      <c r="T482" s="57"/>
      <c r="U482" s="22"/>
    </row>
    <row r="483" customFormat="false" ht="18" hidden="false" customHeight="true" outlineLevel="0" collapsed="false">
      <c r="A483" s="22"/>
      <c r="B483" s="23"/>
      <c r="C483" s="24"/>
      <c r="D483" s="24"/>
      <c r="E483" s="24"/>
      <c r="F483" s="24"/>
      <c r="G483" s="25"/>
      <c r="H483" s="26"/>
      <c r="I483" s="27"/>
      <c r="J483" s="28"/>
      <c r="K483" s="29" t="str">
        <f aca="false">IF(H483&lt;&gt;"", IFERROR(P483*M483, ""), "")</f>
        <v/>
      </c>
      <c r="L483" s="30" t="str">
        <f aca="false">IF(H483&lt;&gt;"", IFERROR((((N483 - 1) * H483 - (1 - H483) / (N483 - 1))/20)*100,""),"")</f>
        <v/>
      </c>
      <c r="M483" s="31" t="str">
        <f aca="false">IF(H483&lt;&gt;"", IFERROR(((N483 - 1) * H483 - (1 - H483) / (N483 - 1))/20,""),"")</f>
        <v/>
      </c>
      <c r="N483" s="32" t="str">
        <f aca="false">IF(ISBLANK(G483), "", IF(G483 &gt;= 0, (G483/100) + 1, 1/ABS(G483/100) + 1))</f>
        <v/>
      </c>
      <c r="O483" s="33" t="str">
        <f aca="false">IFERROR(SUM(I483*N483),"")</f>
        <v/>
      </c>
      <c r="P483" s="29" t="str">
        <f aca="false">IF(I483&lt;&gt;"",P482-I483+J483,"")</f>
        <v/>
      </c>
      <c r="Q483" s="30" t="str">
        <f aca="false">IF(J483="", "", IF(J483 &lt; I483, "Loss", IF(J483 = I483, "Push", "Win")))</f>
        <v/>
      </c>
      <c r="R483" s="22"/>
      <c r="S483" s="56"/>
      <c r="T483" s="57"/>
      <c r="U483" s="22"/>
    </row>
    <row r="484" customFormat="false" ht="18" hidden="false" customHeight="true" outlineLevel="0" collapsed="false">
      <c r="A484" s="22"/>
      <c r="B484" s="35"/>
      <c r="C484" s="36"/>
      <c r="D484" s="36"/>
      <c r="E484" s="36"/>
      <c r="F484" s="36"/>
      <c r="G484" s="37"/>
      <c r="H484" s="38"/>
      <c r="I484" s="39"/>
      <c r="J484" s="40"/>
      <c r="K484" s="41" t="str">
        <f aca="false">IF(H484&lt;&gt;"", IFERROR(P484*M484, ""), "")</f>
        <v/>
      </c>
      <c r="L484" s="42" t="str">
        <f aca="false">IF(H484&lt;&gt;"", IFERROR((((N484 - 1) * H484 - (1 - H484) / (N484 - 1))/20)*100,""),"")</f>
        <v/>
      </c>
      <c r="M484" s="43" t="str">
        <f aca="false">IF(H484&lt;&gt;"", IFERROR(((N484 - 1) * H484 - (1 - H484) / (N484 - 1))/20,""),"")</f>
        <v/>
      </c>
      <c r="N484" s="44" t="str">
        <f aca="false">IF(ISBLANK(G484), "", IF(G484 &gt;= 0, (G484/100) + 1, 1/ABS(G484/100) + 1))</f>
        <v/>
      </c>
      <c r="O484" s="45" t="str">
        <f aca="false">IFERROR(SUM(I484*N484),"")</f>
        <v/>
      </c>
      <c r="P484" s="41" t="str">
        <f aca="false">IF(I484&lt;&gt;"",P483-I484+J484,"")</f>
        <v/>
      </c>
      <c r="Q484" s="42" t="str">
        <f aca="false">IF(J484="", "", IF(J484 &lt; I484, "Loss", IF(J484 = I484, "Push", "Win")))</f>
        <v/>
      </c>
      <c r="R484" s="22"/>
      <c r="S484" s="56"/>
      <c r="T484" s="57"/>
      <c r="U484" s="22"/>
    </row>
    <row r="485" customFormat="false" ht="18" hidden="false" customHeight="true" outlineLevel="0" collapsed="false">
      <c r="A485" s="22"/>
      <c r="B485" s="23"/>
      <c r="C485" s="24"/>
      <c r="D485" s="24"/>
      <c r="E485" s="24"/>
      <c r="F485" s="24"/>
      <c r="G485" s="25"/>
      <c r="H485" s="26"/>
      <c r="I485" s="27"/>
      <c r="J485" s="28"/>
      <c r="K485" s="29" t="str">
        <f aca="false">IF(H485&lt;&gt;"", IFERROR(P485*M485, ""), "")</f>
        <v/>
      </c>
      <c r="L485" s="30" t="str">
        <f aca="false">IF(H485&lt;&gt;"", IFERROR((((N485 - 1) * H485 - (1 - H485) / (N485 - 1))/20)*100,""),"")</f>
        <v/>
      </c>
      <c r="M485" s="31" t="str">
        <f aca="false">IF(H485&lt;&gt;"", IFERROR(((N485 - 1) * H485 - (1 - H485) / (N485 - 1))/20,""),"")</f>
        <v/>
      </c>
      <c r="N485" s="32" t="str">
        <f aca="false">IF(ISBLANK(G485), "", IF(G485 &gt;= 0, (G485/100) + 1, 1/ABS(G485/100) + 1))</f>
        <v/>
      </c>
      <c r="O485" s="33" t="str">
        <f aca="false">IFERROR(SUM(I485*N485),"")</f>
        <v/>
      </c>
      <c r="P485" s="29" t="str">
        <f aca="false">IF(I485&lt;&gt;"",P484-I485+J485,"")</f>
        <v/>
      </c>
      <c r="Q485" s="30" t="str">
        <f aca="false">IF(J485="", "", IF(J485 &lt; I485, "Loss", IF(J485 = I485, "Push", "Win")))</f>
        <v/>
      </c>
      <c r="R485" s="22"/>
      <c r="S485" s="56"/>
      <c r="T485" s="57"/>
      <c r="U485" s="22"/>
    </row>
    <row r="486" customFormat="false" ht="18" hidden="false" customHeight="true" outlineLevel="0" collapsed="false">
      <c r="A486" s="22"/>
      <c r="B486" s="35"/>
      <c r="C486" s="36"/>
      <c r="D486" s="36"/>
      <c r="E486" s="36"/>
      <c r="F486" s="36"/>
      <c r="G486" s="37"/>
      <c r="H486" s="38"/>
      <c r="I486" s="39"/>
      <c r="J486" s="40"/>
      <c r="K486" s="41" t="str">
        <f aca="false">IF(H486&lt;&gt;"", IFERROR(P486*M486, ""), "")</f>
        <v/>
      </c>
      <c r="L486" s="42" t="str">
        <f aca="false">IF(H486&lt;&gt;"", IFERROR((((N486 - 1) * H486 - (1 - H486) / (N486 - 1))/20)*100,""),"")</f>
        <v/>
      </c>
      <c r="M486" s="43" t="str">
        <f aca="false">IF(H486&lt;&gt;"", IFERROR(((N486 - 1) * H486 - (1 - H486) / (N486 - 1))/20,""),"")</f>
        <v/>
      </c>
      <c r="N486" s="44" t="str">
        <f aca="false">IF(ISBLANK(G486), "", IF(G486 &gt;= 0, (G486/100) + 1, 1/ABS(G486/100) + 1))</f>
        <v/>
      </c>
      <c r="O486" s="45" t="str">
        <f aca="false">IFERROR(SUM(I486*N486),"")</f>
        <v/>
      </c>
      <c r="P486" s="41" t="str">
        <f aca="false">IF(I486&lt;&gt;"",P485-I486+J486,"")</f>
        <v/>
      </c>
      <c r="Q486" s="42" t="str">
        <f aca="false">IF(J486="", "", IF(J486 &lt; I486, "Loss", IF(J486 = I486, "Push", "Win")))</f>
        <v/>
      </c>
      <c r="R486" s="22"/>
      <c r="S486" s="56"/>
      <c r="T486" s="57"/>
      <c r="U486" s="22"/>
    </row>
    <row r="487" customFormat="false" ht="18" hidden="false" customHeight="true" outlineLevel="0" collapsed="false">
      <c r="A487" s="22"/>
      <c r="B487" s="23"/>
      <c r="C487" s="24"/>
      <c r="D487" s="24"/>
      <c r="E487" s="24"/>
      <c r="F487" s="24"/>
      <c r="G487" s="25"/>
      <c r="H487" s="26"/>
      <c r="I487" s="27"/>
      <c r="J487" s="28"/>
      <c r="K487" s="29" t="str">
        <f aca="false">IF(H487&lt;&gt;"", IFERROR(P487*M487, ""), "")</f>
        <v/>
      </c>
      <c r="L487" s="30" t="str">
        <f aca="false">IF(H487&lt;&gt;"", IFERROR((((N487 - 1) * H487 - (1 - H487) / (N487 - 1))/20)*100,""),"")</f>
        <v/>
      </c>
      <c r="M487" s="31" t="str">
        <f aca="false">IF(H487&lt;&gt;"", IFERROR(((N487 - 1) * H487 - (1 - H487) / (N487 - 1))/20,""),"")</f>
        <v/>
      </c>
      <c r="N487" s="32" t="str">
        <f aca="false">IF(ISBLANK(G487), "", IF(G487 &gt;= 0, (G487/100) + 1, 1/ABS(G487/100) + 1))</f>
        <v/>
      </c>
      <c r="O487" s="33" t="str">
        <f aca="false">IFERROR(SUM(I487*N487),"")</f>
        <v/>
      </c>
      <c r="P487" s="29" t="str">
        <f aca="false">IF(I487&lt;&gt;"",P486-I487+J487,"")</f>
        <v/>
      </c>
      <c r="Q487" s="30" t="str">
        <f aca="false">IF(J487="", "", IF(J487 &lt; I487, "Loss", IF(J487 = I487, "Push", "Win")))</f>
        <v/>
      </c>
      <c r="R487" s="22"/>
      <c r="S487" s="56"/>
      <c r="T487" s="57"/>
      <c r="U487" s="22"/>
    </row>
    <row r="488" customFormat="false" ht="18" hidden="false" customHeight="true" outlineLevel="0" collapsed="false">
      <c r="A488" s="22"/>
      <c r="B488" s="35"/>
      <c r="C488" s="36"/>
      <c r="D488" s="36"/>
      <c r="E488" s="36"/>
      <c r="F488" s="36"/>
      <c r="G488" s="37"/>
      <c r="H488" s="38"/>
      <c r="I488" s="39"/>
      <c r="J488" s="40"/>
      <c r="K488" s="41" t="str">
        <f aca="false">IF(H488&lt;&gt;"", IFERROR(P488*M488, ""), "")</f>
        <v/>
      </c>
      <c r="L488" s="42" t="str">
        <f aca="false">IF(H488&lt;&gt;"", IFERROR((((N488 - 1) * H488 - (1 - H488) / (N488 - 1))/20)*100,""),"")</f>
        <v/>
      </c>
      <c r="M488" s="43" t="str">
        <f aca="false">IF(H488&lt;&gt;"", IFERROR(((N488 - 1) * H488 - (1 - H488) / (N488 - 1))/20,""),"")</f>
        <v/>
      </c>
      <c r="N488" s="44" t="str">
        <f aca="false">IF(ISBLANK(G488), "", IF(G488 &gt;= 0, (G488/100) + 1, 1/ABS(G488/100) + 1))</f>
        <v/>
      </c>
      <c r="O488" s="45" t="str">
        <f aca="false">IFERROR(SUM(I488*N488),"")</f>
        <v/>
      </c>
      <c r="P488" s="41" t="str">
        <f aca="false">IF(I488&lt;&gt;"",P487-I488+J488,"")</f>
        <v/>
      </c>
      <c r="Q488" s="42" t="str">
        <f aca="false">IF(J488="", "", IF(J488 &lt; I488, "Loss", IF(J488 = I488, "Push", "Win")))</f>
        <v/>
      </c>
      <c r="R488" s="22"/>
      <c r="S488" s="56"/>
      <c r="T488" s="57"/>
      <c r="U488" s="22"/>
    </row>
    <row r="489" customFormat="false" ht="18" hidden="false" customHeight="true" outlineLevel="0" collapsed="false">
      <c r="A489" s="22"/>
      <c r="B489" s="23"/>
      <c r="C489" s="24"/>
      <c r="D489" s="24"/>
      <c r="E489" s="24"/>
      <c r="F489" s="24"/>
      <c r="G489" s="25"/>
      <c r="H489" s="26"/>
      <c r="I489" s="27"/>
      <c r="J489" s="28"/>
      <c r="K489" s="29" t="str">
        <f aca="false">IF(H489&lt;&gt;"", IFERROR(P489*M489, ""), "")</f>
        <v/>
      </c>
      <c r="L489" s="30" t="str">
        <f aca="false">IF(H489&lt;&gt;"", IFERROR((((N489 - 1) * H489 - (1 - H489) / (N489 - 1))/20)*100,""),"")</f>
        <v/>
      </c>
      <c r="M489" s="31" t="str">
        <f aca="false">IF(H489&lt;&gt;"", IFERROR(((N489 - 1) * H489 - (1 - H489) / (N489 - 1))/20,""),"")</f>
        <v/>
      </c>
      <c r="N489" s="32" t="str">
        <f aca="false">IF(ISBLANK(G489), "", IF(G489 &gt;= 0, (G489/100) + 1, 1/ABS(G489/100) + 1))</f>
        <v/>
      </c>
      <c r="O489" s="33" t="str">
        <f aca="false">IFERROR(SUM(I489*N489),"")</f>
        <v/>
      </c>
      <c r="P489" s="29" t="str">
        <f aca="false">IF(I489&lt;&gt;"",P488-I489+J489,"")</f>
        <v/>
      </c>
      <c r="Q489" s="30" t="str">
        <f aca="false">IF(J489="", "", IF(J489 &lt; I489, "Loss", IF(J489 = I489, "Push", "Win")))</f>
        <v/>
      </c>
      <c r="R489" s="22"/>
      <c r="S489" s="56"/>
      <c r="T489" s="57"/>
      <c r="U489" s="22"/>
    </row>
    <row r="490" customFormat="false" ht="18" hidden="false" customHeight="true" outlineLevel="0" collapsed="false">
      <c r="A490" s="22"/>
      <c r="B490" s="35"/>
      <c r="C490" s="36"/>
      <c r="D490" s="36"/>
      <c r="E490" s="36"/>
      <c r="F490" s="36"/>
      <c r="G490" s="37"/>
      <c r="H490" s="38"/>
      <c r="I490" s="39"/>
      <c r="J490" s="40"/>
      <c r="K490" s="41" t="str">
        <f aca="false">IF(H490&lt;&gt;"", IFERROR(P490*M490, ""), "")</f>
        <v/>
      </c>
      <c r="L490" s="42" t="str">
        <f aca="false">IF(H490&lt;&gt;"", IFERROR((((N490 - 1) * H490 - (1 - H490) / (N490 - 1))/20)*100,""),"")</f>
        <v/>
      </c>
      <c r="M490" s="43" t="str">
        <f aca="false">IF(H490&lt;&gt;"", IFERROR(((N490 - 1) * H490 - (1 - H490) / (N490 - 1))/20,""),"")</f>
        <v/>
      </c>
      <c r="N490" s="44" t="str">
        <f aca="false">IF(ISBLANK(G490), "", IF(G490 &gt;= 0, (G490/100) + 1, 1/ABS(G490/100) + 1))</f>
        <v/>
      </c>
      <c r="O490" s="45" t="str">
        <f aca="false">IFERROR(SUM(I490*N490),"")</f>
        <v/>
      </c>
      <c r="P490" s="41" t="str">
        <f aca="false">IF(I490&lt;&gt;"",P489-I490+J490,"")</f>
        <v/>
      </c>
      <c r="Q490" s="42" t="str">
        <f aca="false">IF(J490="", "", IF(J490 &lt; I490, "Loss", IF(J490 = I490, "Push", "Win")))</f>
        <v/>
      </c>
      <c r="R490" s="22"/>
      <c r="S490" s="56"/>
      <c r="T490" s="57"/>
      <c r="U490" s="22"/>
    </row>
    <row r="491" customFormat="false" ht="18" hidden="false" customHeight="true" outlineLevel="0" collapsed="false">
      <c r="A491" s="22"/>
      <c r="B491" s="23"/>
      <c r="C491" s="24"/>
      <c r="D491" s="24"/>
      <c r="E491" s="24"/>
      <c r="F491" s="24"/>
      <c r="G491" s="25"/>
      <c r="H491" s="26"/>
      <c r="I491" s="27"/>
      <c r="J491" s="28"/>
      <c r="K491" s="29" t="str">
        <f aca="false">IF(H491&lt;&gt;"", IFERROR(P491*M491, ""), "")</f>
        <v/>
      </c>
      <c r="L491" s="30" t="str">
        <f aca="false">IF(H491&lt;&gt;"", IFERROR((((N491 - 1) * H491 - (1 - H491) / (N491 - 1))/20)*100,""),"")</f>
        <v/>
      </c>
      <c r="M491" s="31" t="str">
        <f aca="false">IF(H491&lt;&gt;"", IFERROR(((N491 - 1) * H491 - (1 - H491) / (N491 - 1))/20,""),"")</f>
        <v/>
      </c>
      <c r="N491" s="32" t="str">
        <f aca="false">IF(ISBLANK(G491), "", IF(G491 &gt;= 0, (G491/100) + 1, 1/ABS(G491/100) + 1))</f>
        <v/>
      </c>
      <c r="O491" s="33" t="str">
        <f aca="false">IFERROR(SUM(I491*N491),"")</f>
        <v/>
      </c>
      <c r="P491" s="29" t="str">
        <f aca="false">IF(I491&lt;&gt;"",P490-I491+J491,"")</f>
        <v/>
      </c>
      <c r="Q491" s="30" t="str">
        <f aca="false">IF(J491="", "", IF(J491 &lt; I491, "Loss", IF(J491 = I491, "Push", "Win")))</f>
        <v/>
      </c>
      <c r="R491" s="22"/>
      <c r="S491" s="56"/>
      <c r="T491" s="57"/>
      <c r="U491" s="22"/>
    </row>
    <row r="492" customFormat="false" ht="18" hidden="false" customHeight="true" outlineLevel="0" collapsed="false">
      <c r="A492" s="22"/>
      <c r="B492" s="35"/>
      <c r="C492" s="36"/>
      <c r="D492" s="36"/>
      <c r="E492" s="36"/>
      <c r="F492" s="36"/>
      <c r="G492" s="37"/>
      <c r="H492" s="38"/>
      <c r="I492" s="39"/>
      <c r="J492" s="40"/>
      <c r="K492" s="41" t="str">
        <f aca="false">IF(H492&lt;&gt;"", IFERROR(P492*M492, ""), "")</f>
        <v/>
      </c>
      <c r="L492" s="42" t="str">
        <f aca="false">IF(H492&lt;&gt;"", IFERROR((((N492 - 1) * H492 - (1 - H492) / (N492 - 1))/20)*100,""),"")</f>
        <v/>
      </c>
      <c r="M492" s="43" t="str">
        <f aca="false">IF(H492&lt;&gt;"", IFERROR(((N492 - 1) * H492 - (1 - H492) / (N492 - 1))/20,""),"")</f>
        <v/>
      </c>
      <c r="N492" s="44" t="str">
        <f aca="false">IF(ISBLANK(G492), "", IF(G492 &gt;= 0, (G492/100) + 1, 1/ABS(G492/100) + 1))</f>
        <v/>
      </c>
      <c r="O492" s="45" t="str">
        <f aca="false">IFERROR(SUM(I492*N492),"")</f>
        <v/>
      </c>
      <c r="P492" s="41" t="str">
        <f aca="false">IF(I492&lt;&gt;"",P491-I492+J492,"")</f>
        <v/>
      </c>
      <c r="Q492" s="42" t="str">
        <f aca="false">IF(J492="", "", IF(J492 &lt; I492, "Loss", IF(J492 = I492, "Push", "Win")))</f>
        <v/>
      </c>
      <c r="R492" s="22"/>
      <c r="S492" s="56"/>
      <c r="T492" s="57"/>
      <c r="U492" s="22"/>
    </row>
    <row r="493" customFormat="false" ht="18" hidden="false" customHeight="true" outlineLevel="0" collapsed="false">
      <c r="A493" s="22"/>
      <c r="B493" s="23"/>
      <c r="C493" s="24"/>
      <c r="D493" s="24"/>
      <c r="E493" s="24"/>
      <c r="F493" s="24"/>
      <c r="G493" s="25"/>
      <c r="H493" s="26"/>
      <c r="I493" s="27"/>
      <c r="J493" s="28"/>
      <c r="K493" s="29" t="str">
        <f aca="false">IF(H493&lt;&gt;"", IFERROR(P493*M493, ""), "")</f>
        <v/>
      </c>
      <c r="L493" s="30" t="str">
        <f aca="false">IF(H493&lt;&gt;"", IFERROR((((N493 - 1) * H493 - (1 - H493) / (N493 - 1))/20)*100,""),"")</f>
        <v/>
      </c>
      <c r="M493" s="31" t="str">
        <f aca="false">IF(H493&lt;&gt;"", IFERROR(((N493 - 1) * H493 - (1 - H493) / (N493 - 1))/20,""),"")</f>
        <v/>
      </c>
      <c r="N493" s="32" t="str">
        <f aca="false">IF(ISBLANK(G493), "", IF(G493 &gt;= 0, (G493/100) + 1, 1/ABS(G493/100) + 1))</f>
        <v/>
      </c>
      <c r="O493" s="33" t="str">
        <f aca="false">IFERROR(SUM(I493*N493),"")</f>
        <v/>
      </c>
      <c r="P493" s="29" t="str">
        <f aca="false">IF(I493&lt;&gt;"",P492-I493+J493,"")</f>
        <v/>
      </c>
      <c r="Q493" s="30" t="str">
        <f aca="false">IF(J493="", "", IF(J493 &lt; I493, "Loss", IF(J493 = I493, "Push", "Win")))</f>
        <v/>
      </c>
      <c r="R493" s="22"/>
      <c r="S493" s="56"/>
      <c r="T493" s="57"/>
      <c r="U493" s="22"/>
    </row>
    <row r="494" customFormat="false" ht="18" hidden="false" customHeight="true" outlineLevel="0" collapsed="false">
      <c r="A494" s="22"/>
      <c r="B494" s="35"/>
      <c r="C494" s="36"/>
      <c r="D494" s="36"/>
      <c r="E494" s="36"/>
      <c r="F494" s="36"/>
      <c r="G494" s="37"/>
      <c r="H494" s="38"/>
      <c r="I494" s="39"/>
      <c r="J494" s="40"/>
      <c r="K494" s="41" t="str">
        <f aca="false">IF(H494&lt;&gt;"", IFERROR(P494*M494, ""), "")</f>
        <v/>
      </c>
      <c r="L494" s="42" t="str">
        <f aca="false">IF(H494&lt;&gt;"", IFERROR((((N494 - 1) * H494 - (1 - H494) / (N494 - 1))/20)*100,""),"")</f>
        <v/>
      </c>
      <c r="M494" s="43" t="str">
        <f aca="false">IF(H494&lt;&gt;"", IFERROR(((N494 - 1) * H494 - (1 - H494) / (N494 - 1))/20,""),"")</f>
        <v/>
      </c>
      <c r="N494" s="44" t="str">
        <f aca="false">IF(ISBLANK(G494), "", IF(G494 &gt;= 0, (G494/100) + 1, 1/ABS(G494/100) + 1))</f>
        <v/>
      </c>
      <c r="O494" s="45" t="str">
        <f aca="false">IFERROR(SUM(I494*N494),"")</f>
        <v/>
      </c>
      <c r="P494" s="41" t="str">
        <f aca="false">IF(I494&lt;&gt;"",P493-I494+J494,"")</f>
        <v/>
      </c>
      <c r="Q494" s="42" t="str">
        <f aca="false">IF(J494="", "", IF(J494 &lt; I494, "Loss", IF(J494 = I494, "Push", "Win")))</f>
        <v/>
      </c>
      <c r="R494" s="22"/>
      <c r="S494" s="56"/>
      <c r="T494" s="57"/>
      <c r="U494" s="22"/>
    </row>
    <row r="495" customFormat="false" ht="18" hidden="false" customHeight="true" outlineLevel="0" collapsed="false">
      <c r="A495" s="22"/>
      <c r="B495" s="23"/>
      <c r="C495" s="24"/>
      <c r="D495" s="24"/>
      <c r="E495" s="24"/>
      <c r="F495" s="24"/>
      <c r="G495" s="25"/>
      <c r="H495" s="26"/>
      <c r="I495" s="27"/>
      <c r="J495" s="28"/>
      <c r="K495" s="29" t="str">
        <f aca="false">IF(H495&lt;&gt;"", IFERROR(P495*M495, ""), "")</f>
        <v/>
      </c>
      <c r="L495" s="30" t="str">
        <f aca="false">IF(H495&lt;&gt;"", IFERROR((((N495 - 1) * H495 - (1 - H495) / (N495 - 1))/20)*100,""),"")</f>
        <v/>
      </c>
      <c r="M495" s="31" t="str">
        <f aca="false">IF(H495&lt;&gt;"", IFERROR(((N495 - 1) * H495 - (1 - H495) / (N495 - 1))/20,""),"")</f>
        <v/>
      </c>
      <c r="N495" s="32" t="str">
        <f aca="false">IF(ISBLANK(G495), "", IF(G495 &gt;= 0, (G495/100) + 1, 1/ABS(G495/100) + 1))</f>
        <v/>
      </c>
      <c r="O495" s="33" t="str">
        <f aca="false">IFERROR(SUM(I495*N495),"")</f>
        <v/>
      </c>
      <c r="P495" s="29" t="str">
        <f aca="false">IF(I495&lt;&gt;"",P494-I495+J495,"")</f>
        <v/>
      </c>
      <c r="Q495" s="30" t="str">
        <f aca="false">IF(J495="", "", IF(J495 &lt; I495, "Loss", IF(J495 = I495, "Push", "Win")))</f>
        <v/>
      </c>
      <c r="R495" s="22"/>
      <c r="S495" s="56"/>
      <c r="T495" s="57"/>
      <c r="U495" s="22"/>
    </row>
    <row r="496" customFormat="false" ht="18" hidden="false" customHeight="true" outlineLevel="0" collapsed="false">
      <c r="A496" s="22"/>
      <c r="B496" s="35"/>
      <c r="C496" s="36"/>
      <c r="D496" s="36"/>
      <c r="E496" s="36"/>
      <c r="F496" s="36"/>
      <c r="G496" s="37"/>
      <c r="H496" s="38"/>
      <c r="I496" s="39"/>
      <c r="J496" s="40"/>
      <c r="K496" s="41" t="str">
        <f aca="false">IF(H496&lt;&gt;"", IFERROR(P496*M496, ""), "")</f>
        <v/>
      </c>
      <c r="L496" s="42" t="str">
        <f aca="false">IF(H496&lt;&gt;"", IFERROR((((N496 - 1) * H496 - (1 - H496) / (N496 - 1))/20)*100,""),"")</f>
        <v/>
      </c>
      <c r="M496" s="43" t="str">
        <f aca="false">IF(H496&lt;&gt;"", IFERROR(((N496 - 1) * H496 - (1 - H496) / (N496 - 1))/20,""),"")</f>
        <v/>
      </c>
      <c r="N496" s="44" t="str">
        <f aca="false">IF(ISBLANK(G496), "", IF(G496 &gt;= 0, (G496/100) + 1, 1/ABS(G496/100) + 1))</f>
        <v/>
      </c>
      <c r="O496" s="45" t="str">
        <f aca="false">IFERROR(SUM(I496*N496),"")</f>
        <v/>
      </c>
      <c r="P496" s="41" t="str">
        <f aca="false">IF(I496&lt;&gt;"",P495-I496+J496,"")</f>
        <v/>
      </c>
      <c r="Q496" s="42" t="str">
        <f aca="false">IF(J496="", "", IF(J496 &lt; I496, "Loss", IF(J496 = I496, "Push", "Win")))</f>
        <v/>
      </c>
      <c r="R496" s="22"/>
      <c r="S496" s="56"/>
      <c r="T496" s="57"/>
      <c r="U496" s="22"/>
    </row>
    <row r="497" customFormat="false" ht="18" hidden="false" customHeight="true" outlineLevel="0" collapsed="false">
      <c r="A497" s="22"/>
      <c r="B497" s="23"/>
      <c r="C497" s="24"/>
      <c r="D497" s="24"/>
      <c r="E497" s="24"/>
      <c r="F497" s="24"/>
      <c r="G497" s="25"/>
      <c r="H497" s="26"/>
      <c r="I497" s="27"/>
      <c r="J497" s="28"/>
      <c r="K497" s="29" t="str">
        <f aca="false">IF(H497&lt;&gt;"", IFERROR(P497*M497, ""), "")</f>
        <v/>
      </c>
      <c r="L497" s="30" t="str">
        <f aca="false">IF(H497&lt;&gt;"", IFERROR((((N497 - 1) * H497 - (1 - H497) / (N497 - 1))/20)*100,""),"")</f>
        <v/>
      </c>
      <c r="M497" s="31" t="str">
        <f aca="false">IF(H497&lt;&gt;"", IFERROR(((N497 - 1) * H497 - (1 - H497) / (N497 - 1))/20,""),"")</f>
        <v/>
      </c>
      <c r="N497" s="32" t="str">
        <f aca="false">IF(ISBLANK(G497), "", IF(G497 &gt;= 0, (G497/100) + 1, 1/ABS(G497/100) + 1))</f>
        <v/>
      </c>
      <c r="O497" s="33" t="str">
        <f aca="false">IFERROR(SUM(I497*N497),"")</f>
        <v/>
      </c>
      <c r="P497" s="29" t="str">
        <f aca="false">IF(I497&lt;&gt;"",P496-I497+J497,"")</f>
        <v/>
      </c>
      <c r="Q497" s="30" t="str">
        <f aca="false">IF(J497="", "", IF(J497 &lt; I497, "Loss", IF(J497 = I497, "Push", "Win")))</f>
        <v/>
      </c>
      <c r="R497" s="22"/>
      <c r="S497" s="56"/>
      <c r="T497" s="57"/>
      <c r="U497" s="22"/>
    </row>
    <row r="498" customFormat="false" ht="18" hidden="false" customHeight="true" outlineLevel="0" collapsed="false">
      <c r="A498" s="22"/>
      <c r="B498" s="35"/>
      <c r="C498" s="36"/>
      <c r="D498" s="36"/>
      <c r="E498" s="36"/>
      <c r="F498" s="36"/>
      <c r="G498" s="37"/>
      <c r="H498" s="38"/>
      <c r="I498" s="39"/>
      <c r="J498" s="40"/>
      <c r="K498" s="41" t="str">
        <f aca="false">IF(H498&lt;&gt;"", IFERROR(P498*M498, ""), "")</f>
        <v/>
      </c>
      <c r="L498" s="42" t="str">
        <f aca="false">IF(H498&lt;&gt;"", IFERROR((((N498 - 1) * H498 - (1 - H498) / (N498 - 1))/20)*100,""),"")</f>
        <v/>
      </c>
      <c r="M498" s="43" t="str">
        <f aca="false">IF(H498&lt;&gt;"", IFERROR(((N498 - 1) * H498 - (1 - H498) / (N498 - 1))/20,""),"")</f>
        <v/>
      </c>
      <c r="N498" s="44" t="str">
        <f aca="false">IF(ISBLANK(G498), "", IF(G498 &gt;= 0, (G498/100) + 1, 1/ABS(G498/100) + 1))</f>
        <v/>
      </c>
      <c r="O498" s="45" t="str">
        <f aca="false">IFERROR(SUM(I498*N498),"")</f>
        <v/>
      </c>
      <c r="P498" s="41" t="str">
        <f aca="false">IF(I498&lt;&gt;"",P497-I498+J498,"")</f>
        <v/>
      </c>
      <c r="Q498" s="42" t="str">
        <f aca="false">IF(J498="", "", IF(J498 &lt; I498, "Loss", IF(J498 = I498, "Push", "Win")))</f>
        <v/>
      </c>
      <c r="R498" s="22"/>
      <c r="S498" s="56"/>
      <c r="T498" s="57"/>
      <c r="U498" s="22"/>
    </row>
    <row r="499" customFormat="false" ht="18" hidden="false" customHeight="true" outlineLevel="0" collapsed="false">
      <c r="A499" s="22"/>
      <c r="B499" s="23"/>
      <c r="C499" s="24"/>
      <c r="D499" s="24"/>
      <c r="E499" s="24"/>
      <c r="F499" s="24"/>
      <c r="G499" s="25"/>
      <c r="H499" s="26"/>
      <c r="I499" s="27"/>
      <c r="J499" s="28"/>
      <c r="K499" s="29" t="str">
        <f aca="false">IF(H499&lt;&gt;"", IFERROR(P499*M499, ""), "")</f>
        <v/>
      </c>
      <c r="L499" s="30" t="str">
        <f aca="false">IF(H499&lt;&gt;"", IFERROR((((N499 - 1) * H499 - (1 - H499) / (N499 - 1))/20)*100,""),"")</f>
        <v/>
      </c>
      <c r="M499" s="31" t="str">
        <f aca="false">IF(H499&lt;&gt;"", IFERROR(((N499 - 1) * H499 - (1 - H499) / (N499 - 1))/20,""),"")</f>
        <v/>
      </c>
      <c r="N499" s="32" t="str">
        <f aca="false">IF(ISBLANK(G499), "", IF(G499 &gt;= 0, (G499/100) + 1, 1/ABS(G499/100) + 1))</f>
        <v/>
      </c>
      <c r="O499" s="33" t="str">
        <f aca="false">IFERROR(SUM(I499*N499),"")</f>
        <v/>
      </c>
      <c r="P499" s="29" t="str">
        <f aca="false">IF(I499&lt;&gt;"",P498-I499+J499,"")</f>
        <v/>
      </c>
      <c r="Q499" s="30" t="str">
        <f aca="false">IF(J499="", "", IF(J499 &lt; I499, "Loss", IF(J499 = I499, "Push", "Win")))</f>
        <v/>
      </c>
      <c r="R499" s="22"/>
      <c r="S499" s="56"/>
      <c r="T499" s="57"/>
      <c r="U499" s="22"/>
    </row>
    <row r="500" customFormat="false" ht="18" hidden="false" customHeight="true" outlineLevel="0" collapsed="false">
      <c r="A500" s="22"/>
      <c r="B500" s="35"/>
      <c r="C500" s="36"/>
      <c r="D500" s="36"/>
      <c r="E500" s="36"/>
      <c r="F500" s="36"/>
      <c r="G500" s="37"/>
      <c r="H500" s="38"/>
      <c r="I500" s="39"/>
      <c r="J500" s="40"/>
      <c r="K500" s="41" t="str">
        <f aca="false">IF(H500&lt;&gt;"", IFERROR(P500*M500, ""), "")</f>
        <v/>
      </c>
      <c r="L500" s="42" t="str">
        <f aca="false">IF(H500&lt;&gt;"", IFERROR((((N500 - 1) * H500 - (1 - H500) / (N500 - 1))/20)*100,""),"")</f>
        <v/>
      </c>
      <c r="M500" s="43" t="str">
        <f aca="false">IF(H500&lt;&gt;"", IFERROR(((N500 - 1) * H500 - (1 - H500) / (N500 - 1))/20,""),"")</f>
        <v/>
      </c>
      <c r="N500" s="44" t="str">
        <f aca="false">IF(ISBLANK(G500), "", IF(G500 &gt;= 0, (G500/100) + 1, 1/ABS(G500/100) + 1))</f>
        <v/>
      </c>
      <c r="O500" s="45" t="str">
        <f aca="false">IFERROR(SUM(I500*N500),"")</f>
        <v/>
      </c>
      <c r="P500" s="41" t="str">
        <f aca="false">IF(I500&lt;&gt;"",P499-I500+J500,"")</f>
        <v/>
      </c>
      <c r="Q500" s="42" t="str">
        <f aca="false">IF(J500="", "", IF(J500 &lt; I500, "Loss", IF(J500 = I500, "Push", "Win")))</f>
        <v/>
      </c>
      <c r="R500" s="22"/>
      <c r="S500" s="56"/>
      <c r="T500" s="57"/>
      <c r="U500" s="22"/>
    </row>
    <row r="501" customFormat="false" ht="18" hidden="false" customHeight="true" outlineLevel="0" collapsed="false">
      <c r="A501" s="22"/>
      <c r="B501" s="23"/>
      <c r="C501" s="24"/>
      <c r="D501" s="24"/>
      <c r="E501" s="24"/>
      <c r="F501" s="24"/>
      <c r="G501" s="25"/>
      <c r="H501" s="26"/>
      <c r="I501" s="27"/>
      <c r="J501" s="28"/>
      <c r="K501" s="29" t="str">
        <f aca="false">IF(H501&lt;&gt;"", IFERROR(P501*M501, ""), "")</f>
        <v/>
      </c>
      <c r="L501" s="30" t="str">
        <f aca="false">IF(H501&lt;&gt;"", IFERROR((((N501 - 1) * H501 - (1 - H501) / (N501 - 1))/20)*100,""),"")</f>
        <v/>
      </c>
      <c r="M501" s="31" t="str">
        <f aca="false">IF(H501&lt;&gt;"", IFERROR(((N501 - 1) * H501 - (1 - H501) / (N501 - 1))/20,""),"")</f>
        <v/>
      </c>
      <c r="N501" s="32" t="str">
        <f aca="false">IF(ISBLANK(G501), "", IF(G501 &gt;= 0, (G501/100) + 1, 1/ABS(G501/100) + 1))</f>
        <v/>
      </c>
      <c r="O501" s="33" t="str">
        <f aca="false">IFERROR(SUM(I501*N501),"")</f>
        <v/>
      </c>
      <c r="P501" s="29" t="str">
        <f aca="false">IF(I501&lt;&gt;"",P500-I501+J501,"")</f>
        <v/>
      </c>
      <c r="Q501" s="30" t="str">
        <f aca="false">IF(J501="", "", IF(J501 &lt; I501, "Loss", IF(J501 = I501, "Push", "Win")))</f>
        <v/>
      </c>
      <c r="R501" s="22"/>
      <c r="S501" s="56"/>
      <c r="T501" s="57"/>
      <c r="U501" s="22"/>
    </row>
    <row r="502" customFormat="false" ht="18" hidden="false" customHeight="true" outlineLevel="0" collapsed="false">
      <c r="A502" s="22"/>
      <c r="B502" s="35"/>
      <c r="C502" s="36"/>
      <c r="D502" s="36"/>
      <c r="E502" s="36"/>
      <c r="F502" s="36"/>
      <c r="G502" s="37"/>
      <c r="H502" s="38"/>
      <c r="I502" s="39"/>
      <c r="J502" s="40"/>
      <c r="K502" s="41" t="str">
        <f aca="false">IF(H502&lt;&gt;"", IFERROR(P502*M502, ""), "")</f>
        <v/>
      </c>
      <c r="L502" s="42" t="str">
        <f aca="false">IF(H502&lt;&gt;"", IFERROR((((N502 - 1) * H502 - (1 - H502) / (N502 - 1))/20)*100,""),"")</f>
        <v/>
      </c>
      <c r="M502" s="43" t="str">
        <f aca="false">IF(H502&lt;&gt;"", IFERROR(((N502 - 1) * H502 - (1 - H502) / (N502 - 1))/20,""),"")</f>
        <v/>
      </c>
      <c r="N502" s="44" t="str">
        <f aca="false">IF(ISBLANK(G502), "", IF(G502 &gt;= 0, (G502/100) + 1, 1/ABS(G502/100) + 1))</f>
        <v/>
      </c>
      <c r="O502" s="45" t="str">
        <f aca="false">IFERROR(SUM(I502*N502),"")</f>
        <v/>
      </c>
      <c r="P502" s="41" t="str">
        <f aca="false">IF(I502&lt;&gt;"",P501-I502+J502,"")</f>
        <v/>
      </c>
      <c r="Q502" s="42" t="str">
        <f aca="false">IF(J502="", "", IF(J502 &lt; I502, "Loss", IF(J502 = I502, "Push", "Win")))</f>
        <v/>
      </c>
      <c r="R502" s="22"/>
      <c r="S502" s="56"/>
      <c r="T502" s="57"/>
      <c r="U502" s="22"/>
    </row>
    <row r="503" customFormat="false" ht="18" hidden="false" customHeight="true" outlineLevel="0" collapsed="false">
      <c r="A503" s="22"/>
      <c r="B503" s="23"/>
      <c r="C503" s="24"/>
      <c r="D503" s="24"/>
      <c r="E503" s="24"/>
      <c r="F503" s="24"/>
      <c r="G503" s="25"/>
      <c r="H503" s="26"/>
      <c r="I503" s="27"/>
      <c r="J503" s="28"/>
      <c r="K503" s="29" t="str">
        <f aca="false">IF(H503&lt;&gt;"", IFERROR(P503*M503, ""), "")</f>
        <v/>
      </c>
      <c r="L503" s="30" t="str">
        <f aca="false">IF(H503&lt;&gt;"", IFERROR((((N503 - 1) * H503 - (1 - H503) / (N503 - 1))/20)*100,""),"")</f>
        <v/>
      </c>
      <c r="M503" s="31" t="str">
        <f aca="false">IF(H503&lt;&gt;"", IFERROR(((N503 - 1) * H503 - (1 - H503) / (N503 - 1))/20,""),"")</f>
        <v/>
      </c>
      <c r="N503" s="32" t="str">
        <f aca="false">IF(ISBLANK(G503), "", IF(G503 &gt;= 0, (G503/100) + 1, 1/ABS(G503/100) + 1))</f>
        <v/>
      </c>
      <c r="O503" s="33" t="str">
        <f aca="false">IFERROR(SUM(I503*N503),"")</f>
        <v/>
      </c>
      <c r="P503" s="29" t="str">
        <f aca="false">IF(I503&lt;&gt;"",P502-I503+J503,"")</f>
        <v/>
      </c>
      <c r="Q503" s="30" t="str">
        <f aca="false">IF(J503="", "", IF(J503 &lt; I503, "Loss", IF(J503 = I503, "Push", "Win")))</f>
        <v/>
      </c>
      <c r="R503" s="22"/>
      <c r="S503" s="56"/>
      <c r="T503" s="57"/>
      <c r="U503" s="22"/>
    </row>
    <row r="504" customFormat="false" ht="18" hidden="false" customHeight="true" outlineLevel="0" collapsed="false">
      <c r="A504" s="22"/>
      <c r="B504" s="35"/>
      <c r="C504" s="36"/>
      <c r="D504" s="36"/>
      <c r="E504" s="36"/>
      <c r="F504" s="36"/>
      <c r="G504" s="37"/>
      <c r="H504" s="38"/>
      <c r="I504" s="39"/>
      <c r="J504" s="40"/>
      <c r="K504" s="41" t="str">
        <f aca="false">IF(H504&lt;&gt;"", IFERROR(P504*M504, ""), "")</f>
        <v/>
      </c>
      <c r="L504" s="42" t="str">
        <f aca="false">IF(H504&lt;&gt;"", IFERROR((((N504 - 1) * H504 - (1 - H504) / (N504 - 1))/20)*100,""),"")</f>
        <v/>
      </c>
      <c r="M504" s="43" t="str">
        <f aca="false">IF(H504&lt;&gt;"", IFERROR(((N504 - 1) * H504 - (1 - H504) / (N504 - 1))/20,""),"")</f>
        <v/>
      </c>
      <c r="N504" s="44" t="str">
        <f aca="false">IF(ISBLANK(G504), "", IF(G504 &gt;= 0, (G504/100) + 1, 1/ABS(G504/100) + 1))</f>
        <v/>
      </c>
      <c r="O504" s="45" t="str">
        <f aca="false">IFERROR(SUM(I504*N504),"")</f>
        <v/>
      </c>
      <c r="P504" s="41" t="str">
        <f aca="false">IF(I504&lt;&gt;"",P503-I504+J504,"")</f>
        <v/>
      </c>
      <c r="Q504" s="42" t="str">
        <f aca="false">IF(J504="", "", IF(J504 &lt; I504, "Loss", IF(J504 = I504, "Push", "Win")))</f>
        <v/>
      </c>
      <c r="R504" s="22"/>
      <c r="S504" s="56"/>
      <c r="T504" s="57"/>
      <c r="U504" s="22"/>
    </row>
    <row r="505" customFormat="false" ht="18" hidden="false" customHeight="true" outlineLevel="0" collapsed="false">
      <c r="A505" s="22"/>
      <c r="B505" s="23"/>
      <c r="C505" s="24"/>
      <c r="D505" s="24"/>
      <c r="E505" s="24"/>
      <c r="F505" s="24"/>
      <c r="G505" s="25"/>
      <c r="H505" s="26"/>
      <c r="I505" s="27"/>
      <c r="J505" s="28"/>
      <c r="K505" s="29" t="str">
        <f aca="false">IF(H505&lt;&gt;"", IFERROR(P505*M505, ""), "")</f>
        <v/>
      </c>
      <c r="L505" s="30" t="str">
        <f aca="false">IF(H505&lt;&gt;"", IFERROR((((N505 - 1) * H505 - (1 - H505) / (N505 - 1))/20)*100,""),"")</f>
        <v/>
      </c>
      <c r="M505" s="31" t="str">
        <f aca="false">IF(H505&lt;&gt;"", IFERROR(((N505 - 1) * H505 - (1 - H505) / (N505 - 1))/20,""),"")</f>
        <v/>
      </c>
      <c r="N505" s="32" t="str">
        <f aca="false">IF(ISBLANK(G505), "", IF(G505 &gt;= 0, (G505/100) + 1, 1/ABS(G505/100) + 1))</f>
        <v/>
      </c>
      <c r="O505" s="33" t="str">
        <f aca="false">IFERROR(SUM(I505*N505),"")</f>
        <v/>
      </c>
      <c r="P505" s="29" t="str">
        <f aca="false">IF(I505&lt;&gt;"",P504-I505+J505,"")</f>
        <v/>
      </c>
      <c r="Q505" s="30" t="str">
        <f aca="false">IF(J505="", "", IF(J505 &lt; I505, "Loss", IF(J505 = I505, "Push", "Win")))</f>
        <v/>
      </c>
      <c r="R505" s="22"/>
      <c r="S505" s="56"/>
      <c r="T505" s="57"/>
      <c r="U505" s="22"/>
    </row>
    <row r="506" customFormat="false" ht="18" hidden="false" customHeight="true" outlineLevel="0" collapsed="false">
      <c r="A506" s="22"/>
      <c r="B506" s="35"/>
      <c r="C506" s="36"/>
      <c r="D506" s="36"/>
      <c r="E506" s="36"/>
      <c r="F506" s="36"/>
      <c r="G506" s="37"/>
      <c r="H506" s="38"/>
      <c r="I506" s="39"/>
      <c r="J506" s="40"/>
      <c r="K506" s="41" t="str">
        <f aca="false">IF(H506&lt;&gt;"", IFERROR(P506*M506, ""), "")</f>
        <v/>
      </c>
      <c r="L506" s="42" t="str">
        <f aca="false">IF(H506&lt;&gt;"", IFERROR((((N506 - 1) * H506 - (1 - H506) / (N506 - 1))/20)*100,""),"")</f>
        <v/>
      </c>
      <c r="M506" s="43" t="str">
        <f aca="false">IF(H506&lt;&gt;"", IFERROR(((N506 - 1) * H506 - (1 - H506) / (N506 - 1))/20,""),"")</f>
        <v/>
      </c>
      <c r="N506" s="44" t="str">
        <f aca="false">IF(ISBLANK(G506), "", IF(G506 &gt;= 0, (G506/100) + 1, 1/ABS(G506/100) + 1))</f>
        <v/>
      </c>
      <c r="O506" s="45" t="str">
        <f aca="false">IFERROR(SUM(I506*N506),"")</f>
        <v/>
      </c>
      <c r="P506" s="41" t="str">
        <f aca="false">IF(I506&lt;&gt;"",P505-I506+J506,"")</f>
        <v/>
      </c>
      <c r="Q506" s="42" t="str">
        <f aca="false">IF(J506="", "", IF(J506 &lt; I506, "Loss", IF(J506 = I506, "Push", "Win")))</f>
        <v/>
      </c>
      <c r="R506" s="22"/>
      <c r="S506" s="56"/>
      <c r="T506" s="57"/>
      <c r="U506" s="22"/>
    </row>
    <row r="507" customFormat="false" ht="18" hidden="false" customHeight="true" outlineLevel="0" collapsed="false">
      <c r="A507" s="22"/>
      <c r="B507" s="23"/>
      <c r="C507" s="24"/>
      <c r="D507" s="24"/>
      <c r="E507" s="24"/>
      <c r="F507" s="24"/>
      <c r="G507" s="25"/>
      <c r="H507" s="26"/>
      <c r="I507" s="27"/>
      <c r="J507" s="28"/>
      <c r="K507" s="29" t="str">
        <f aca="false">IF(H507&lt;&gt;"", IFERROR(P507*M507, ""), "")</f>
        <v/>
      </c>
      <c r="L507" s="30" t="str">
        <f aca="false">IF(H507&lt;&gt;"", IFERROR((((N507 - 1) * H507 - (1 - H507) / (N507 - 1))/20)*100,""),"")</f>
        <v/>
      </c>
      <c r="M507" s="31" t="str">
        <f aca="false">IF(H507&lt;&gt;"", IFERROR(((N507 - 1) * H507 - (1 - H507) / (N507 - 1))/20,""),"")</f>
        <v/>
      </c>
      <c r="N507" s="32" t="str">
        <f aca="false">IF(ISBLANK(G507), "", IF(G507 &gt;= 0, (G507/100) + 1, 1/ABS(G507/100) + 1))</f>
        <v/>
      </c>
      <c r="O507" s="33" t="str">
        <f aca="false">IFERROR(SUM(I507*N507),"")</f>
        <v/>
      </c>
      <c r="P507" s="29" t="str">
        <f aca="false">IF(I507&lt;&gt;"",P506-I507+J507,"")</f>
        <v/>
      </c>
      <c r="Q507" s="30" t="str">
        <f aca="false">IF(J507="", "", IF(J507 &lt; I507, "Loss", IF(J507 = I507, "Push", "Win")))</f>
        <v/>
      </c>
      <c r="R507" s="22"/>
      <c r="S507" s="56"/>
      <c r="T507" s="57"/>
      <c r="U507" s="22"/>
    </row>
    <row r="508" customFormat="false" ht="18" hidden="false" customHeight="true" outlineLevel="0" collapsed="false">
      <c r="A508" s="22"/>
      <c r="B508" s="35"/>
      <c r="C508" s="36"/>
      <c r="D508" s="36"/>
      <c r="E508" s="36"/>
      <c r="F508" s="36"/>
      <c r="G508" s="37"/>
      <c r="H508" s="38"/>
      <c r="I508" s="39"/>
      <c r="J508" s="40"/>
      <c r="K508" s="41" t="str">
        <f aca="false">IF(H508&lt;&gt;"", IFERROR(P508*M508, ""), "")</f>
        <v/>
      </c>
      <c r="L508" s="42" t="str">
        <f aca="false">IF(H508&lt;&gt;"", IFERROR((((N508 - 1) * H508 - (1 - H508) / (N508 - 1))/20)*100,""),"")</f>
        <v/>
      </c>
      <c r="M508" s="43" t="str">
        <f aca="false">IF(H508&lt;&gt;"", IFERROR(((N508 - 1) * H508 - (1 - H508) / (N508 - 1))/20,""),"")</f>
        <v/>
      </c>
      <c r="N508" s="44" t="str">
        <f aca="false">IF(ISBLANK(G508), "", IF(G508 &gt;= 0, (G508/100) + 1, 1/ABS(G508/100) + 1))</f>
        <v/>
      </c>
      <c r="O508" s="45" t="str">
        <f aca="false">IFERROR(SUM(I508*N508),"")</f>
        <v/>
      </c>
      <c r="P508" s="41" t="str">
        <f aca="false">IF(I508&lt;&gt;"",P507-I508+J508,"")</f>
        <v/>
      </c>
      <c r="Q508" s="42" t="str">
        <f aca="false">IF(J508="", "", IF(J508 &lt; I508, "Loss", IF(J508 = I508, "Push", "Win")))</f>
        <v/>
      </c>
      <c r="R508" s="22"/>
      <c r="S508" s="56"/>
      <c r="T508" s="57"/>
      <c r="U508" s="22"/>
    </row>
    <row r="509" customFormat="false" ht="18" hidden="false" customHeight="true" outlineLevel="0" collapsed="false">
      <c r="A509" s="22"/>
      <c r="B509" s="23"/>
      <c r="C509" s="24"/>
      <c r="D509" s="24"/>
      <c r="E509" s="24"/>
      <c r="F509" s="24"/>
      <c r="G509" s="25"/>
      <c r="H509" s="26"/>
      <c r="I509" s="27"/>
      <c r="J509" s="28"/>
      <c r="K509" s="29" t="str">
        <f aca="false">IF(H509&lt;&gt;"", IFERROR(P509*M509, ""), "")</f>
        <v/>
      </c>
      <c r="L509" s="30" t="str">
        <f aca="false">IF(H509&lt;&gt;"", IFERROR((((N509 - 1) * H509 - (1 - H509) / (N509 - 1))/20)*100,""),"")</f>
        <v/>
      </c>
      <c r="M509" s="31" t="str">
        <f aca="false">IF(H509&lt;&gt;"", IFERROR(((N509 - 1) * H509 - (1 - H509) / (N509 - 1))/20,""),"")</f>
        <v/>
      </c>
      <c r="N509" s="32" t="str">
        <f aca="false">IF(ISBLANK(G509), "", IF(G509 &gt;= 0, (G509/100) + 1, 1/ABS(G509/100) + 1))</f>
        <v/>
      </c>
      <c r="O509" s="33" t="str">
        <f aca="false">IFERROR(SUM(I509*N509),"")</f>
        <v/>
      </c>
      <c r="P509" s="29" t="str">
        <f aca="false">IF(I509&lt;&gt;"",P508-I509+J509,"")</f>
        <v/>
      </c>
      <c r="Q509" s="30" t="str">
        <f aca="false">IF(J509="", "", IF(J509 &lt; I509, "Loss", IF(J509 = I509, "Push", "Win")))</f>
        <v/>
      </c>
      <c r="R509" s="22"/>
      <c r="S509" s="56"/>
      <c r="T509" s="57"/>
      <c r="U509" s="22"/>
    </row>
    <row r="510" customFormat="false" ht="18" hidden="false" customHeight="true" outlineLevel="0" collapsed="false">
      <c r="A510" s="22"/>
      <c r="B510" s="35"/>
      <c r="C510" s="36"/>
      <c r="D510" s="36"/>
      <c r="E510" s="36"/>
      <c r="F510" s="36"/>
      <c r="G510" s="37"/>
      <c r="H510" s="38"/>
      <c r="I510" s="39"/>
      <c r="J510" s="40"/>
      <c r="K510" s="41" t="str">
        <f aca="false">IF(H510&lt;&gt;"", IFERROR(P510*M510, ""), "")</f>
        <v/>
      </c>
      <c r="L510" s="42" t="str">
        <f aca="false">IF(H510&lt;&gt;"", IFERROR((((N510 - 1) * H510 - (1 - H510) / (N510 - 1))/20)*100,""),"")</f>
        <v/>
      </c>
      <c r="M510" s="43" t="str">
        <f aca="false">IF(H510&lt;&gt;"", IFERROR(((N510 - 1) * H510 - (1 - H510) / (N510 - 1))/20,""),"")</f>
        <v/>
      </c>
      <c r="N510" s="44" t="str">
        <f aca="false">IF(ISBLANK(G510), "", IF(G510 &gt;= 0, (G510/100) + 1, 1/ABS(G510/100) + 1))</f>
        <v/>
      </c>
      <c r="O510" s="45" t="str">
        <f aca="false">IFERROR(SUM(I510*N510),"")</f>
        <v/>
      </c>
      <c r="P510" s="41" t="str">
        <f aca="false">IF(I510&lt;&gt;"",P509-I510+J510,"")</f>
        <v/>
      </c>
      <c r="Q510" s="42" t="str">
        <f aca="false">IF(J510="", "", IF(J510 &lt; I510, "Loss", IF(J510 = I510, "Push", "Win")))</f>
        <v/>
      </c>
      <c r="R510" s="22"/>
      <c r="S510" s="56"/>
      <c r="T510" s="57"/>
      <c r="U510" s="22"/>
    </row>
    <row r="511" customFormat="false" ht="18" hidden="false" customHeight="true" outlineLevel="0" collapsed="false">
      <c r="A511" s="22"/>
      <c r="B511" s="23"/>
      <c r="C511" s="24"/>
      <c r="D511" s="24"/>
      <c r="E511" s="24"/>
      <c r="F511" s="24"/>
      <c r="G511" s="25"/>
      <c r="H511" s="26"/>
      <c r="I511" s="27"/>
      <c r="J511" s="28"/>
      <c r="K511" s="29" t="str">
        <f aca="false">IF(H511&lt;&gt;"", IFERROR(P511*M511, ""), "")</f>
        <v/>
      </c>
      <c r="L511" s="30" t="str">
        <f aca="false">IF(H511&lt;&gt;"", IFERROR((((N511 - 1) * H511 - (1 - H511) / (N511 - 1))/20)*100,""),"")</f>
        <v/>
      </c>
      <c r="M511" s="31" t="str">
        <f aca="false">IF(H511&lt;&gt;"", IFERROR(((N511 - 1) * H511 - (1 - H511) / (N511 - 1))/20,""),"")</f>
        <v/>
      </c>
      <c r="N511" s="32" t="str">
        <f aca="false">IF(ISBLANK(G511), "", IF(G511 &gt;= 0, (G511/100) + 1, 1/ABS(G511/100) + 1))</f>
        <v/>
      </c>
      <c r="O511" s="33" t="str">
        <f aca="false">IFERROR(SUM(I511*N511),"")</f>
        <v/>
      </c>
      <c r="P511" s="29" t="str">
        <f aca="false">IF(I511&lt;&gt;"",P510-I511+J511,"")</f>
        <v/>
      </c>
      <c r="Q511" s="30" t="str">
        <f aca="false">IF(J511="", "", IF(J511 &lt; I511, "Loss", IF(J511 = I511, "Push", "Win")))</f>
        <v/>
      </c>
      <c r="R511" s="22"/>
      <c r="S511" s="56"/>
      <c r="T511" s="57"/>
      <c r="U511" s="22"/>
    </row>
    <row r="512" customFormat="false" ht="18" hidden="false" customHeight="true" outlineLevel="0" collapsed="false">
      <c r="A512" s="22"/>
      <c r="B512" s="35"/>
      <c r="C512" s="36"/>
      <c r="D512" s="36"/>
      <c r="E512" s="36"/>
      <c r="F512" s="36"/>
      <c r="G512" s="37"/>
      <c r="H512" s="38"/>
      <c r="I512" s="39"/>
      <c r="J512" s="40"/>
      <c r="K512" s="41" t="str">
        <f aca="false">IF(H512&lt;&gt;"", IFERROR(P512*M512, ""), "")</f>
        <v/>
      </c>
      <c r="L512" s="42" t="str">
        <f aca="false">IF(H512&lt;&gt;"", IFERROR((((N512 - 1) * H512 - (1 - H512) / (N512 - 1))/20)*100,""),"")</f>
        <v/>
      </c>
      <c r="M512" s="43" t="str">
        <f aca="false">IF(H512&lt;&gt;"", IFERROR(((N512 - 1) * H512 - (1 - H512) / (N512 - 1))/20,""),"")</f>
        <v/>
      </c>
      <c r="N512" s="44" t="str">
        <f aca="false">IF(ISBLANK(G512), "", IF(G512 &gt;= 0, (G512/100) + 1, 1/ABS(G512/100) + 1))</f>
        <v/>
      </c>
      <c r="O512" s="45" t="str">
        <f aca="false">IFERROR(SUM(I512*N512),"")</f>
        <v/>
      </c>
      <c r="P512" s="41" t="str">
        <f aca="false">IF(I512&lt;&gt;"",P511-I512+J512,"")</f>
        <v/>
      </c>
      <c r="Q512" s="42" t="str">
        <f aca="false">IF(J512="", "", IF(J512 &lt; I512, "Loss", IF(J512 = I512, "Push", "Win")))</f>
        <v/>
      </c>
      <c r="R512" s="22"/>
      <c r="S512" s="56"/>
      <c r="T512" s="57"/>
      <c r="U512" s="22"/>
    </row>
    <row r="513" customFormat="false" ht="18" hidden="false" customHeight="true" outlineLevel="0" collapsed="false">
      <c r="A513" s="22"/>
      <c r="B513" s="23"/>
      <c r="C513" s="24"/>
      <c r="D513" s="24"/>
      <c r="E513" s="24"/>
      <c r="F513" s="24"/>
      <c r="G513" s="25"/>
      <c r="H513" s="26"/>
      <c r="I513" s="27"/>
      <c r="J513" s="28"/>
      <c r="K513" s="29" t="str">
        <f aca="false">IF(H513&lt;&gt;"", IFERROR(P513*M513, ""), "")</f>
        <v/>
      </c>
      <c r="L513" s="30" t="str">
        <f aca="false">IF(H513&lt;&gt;"", IFERROR((((N513 - 1) * H513 - (1 - H513) / (N513 - 1))/20)*100,""),"")</f>
        <v/>
      </c>
      <c r="M513" s="31" t="str">
        <f aca="false">IF(H513&lt;&gt;"", IFERROR(((N513 - 1) * H513 - (1 - H513) / (N513 - 1))/20,""),"")</f>
        <v/>
      </c>
      <c r="N513" s="32" t="str">
        <f aca="false">IF(ISBLANK(G513), "", IF(G513 &gt;= 0, (G513/100) + 1, 1/ABS(G513/100) + 1))</f>
        <v/>
      </c>
      <c r="O513" s="33" t="str">
        <f aca="false">IFERROR(SUM(I513*N513),"")</f>
        <v/>
      </c>
      <c r="P513" s="29" t="str">
        <f aca="false">IF(I513&lt;&gt;"",P512-I513+J513,"")</f>
        <v/>
      </c>
      <c r="Q513" s="30" t="str">
        <f aca="false">IF(J513="", "", IF(J513 &lt; I513, "Loss", IF(J513 = I513, "Push", "Win")))</f>
        <v/>
      </c>
      <c r="R513" s="22"/>
      <c r="S513" s="56"/>
      <c r="T513" s="57"/>
      <c r="U513" s="22"/>
    </row>
    <row r="514" customFormat="false" ht="18" hidden="false" customHeight="true" outlineLevel="0" collapsed="false">
      <c r="A514" s="22"/>
      <c r="B514" s="35"/>
      <c r="C514" s="36"/>
      <c r="D514" s="36"/>
      <c r="E514" s="36"/>
      <c r="F514" s="36"/>
      <c r="G514" s="37"/>
      <c r="H514" s="38"/>
      <c r="I514" s="39"/>
      <c r="J514" s="40"/>
      <c r="K514" s="41" t="str">
        <f aca="false">IF(H514&lt;&gt;"", IFERROR(P514*M514, ""), "")</f>
        <v/>
      </c>
      <c r="L514" s="42" t="str">
        <f aca="false">IF(H514&lt;&gt;"", IFERROR((((N514 - 1) * H514 - (1 - H514) / (N514 - 1))/20)*100,""),"")</f>
        <v/>
      </c>
      <c r="M514" s="43" t="str">
        <f aca="false">IF(H514&lt;&gt;"", IFERROR(((N514 - 1) * H514 - (1 - H514) / (N514 - 1))/20,""),"")</f>
        <v/>
      </c>
      <c r="N514" s="44" t="str">
        <f aca="false">IF(ISBLANK(G514), "", IF(G514 &gt;= 0, (G514/100) + 1, 1/ABS(G514/100) + 1))</f>
        <v/>
      </c>
      <c r="O514" s="45" t="str">
        <f aca="false">IFERROR(SUM(I514*N514),"")</f>
        <v/>
      </c>
      <c r="P514" s="41" t="str">
        <f aca="false">IF(I514&lt;&gt;"",P513-I514+J514,"")</f>
        <v/>
      </c>
      <c r="Q514" s="42" t="str">
        <f aca="false">IF(J514="", "", IF(J514 &lt; I514, "Loss", IF(J514 = I514, "Push", "Win")))</f>
        <v/>
      </c>
      <c r="R514" s="22"/>
      <c r="S514" s="56"/>
      <c r="T514" s="57"/>
      <c r="U514" s="22"/>
    </row>
    <row r="515" customFormat="false" ht="18" hidden="false" customHeight="true" outlineLevel="0" collapsed="false">
      <c r="A515" s="22"/>
      <c r="B515" s="23"/>
      <c r="C515" s="24"/>
      <c r="D515" s="24"/>
      <c r="E515" s="24"/>
      <c r="F515" s="24"/>
      <c r="G515" s="25"/>
      <c r="H515" s="26"/>
      <c r="I515" s="27"/>
      <c r="J515" s="28"/>
      <c r="K515" s="29" t="str">
        <f aca="false">IF(H515&lt;&gt;"", IFERROR(P515*M515, ""), "")</f>
        <v/>
      </c>
      <c r="L515" s="30" t="str">
        <f aca="false">IF(H515&lt;&gt;"", IFERROR((((N515 - 1) * H515 - (1 - H515) / (N515 - 1))/20)*100,""),"")</f>
        <v/>
      </c>
      <c r="M515" s="31" t="str">
        <f aca="false">IF(H515&lt;&gt;"", IFERROR(((N515 - 1) * H515 - (1 - H515) / (N515 - 1))/20,""),"")</f>
        <v/>
      </c>
      <c r="N515" s="32" t="str">
        <f aca="false">IF(ISBLANK(G515), "", IF(G515 &gt;= 0, (G515/100) + 1, 1/ABS(G515/100) + 1))</f>
        <v/>
      </c>
      <c r="O515" s="33" t="str">
        <f aca="false">IFERROR(SUM(I515*N515),"")</f>
        <v/>
      </c>
      <c r="P515" s="29" t="str">
        <f aca="false">IF(I515&lt;&gt;"",P514-I515+J515,"")</f>
        <v/>
      </c>
      <c r="Q515" s="30" t="str">
        <f aca="false">IF(J515="", "", IF(J515 &lt; I515, "Loss", IF(J515 = I515, "Push", "Win")))</f>
        <v/>
      </c>
      <c r="R515" s="22"/>
      <c r="S515" s="56"/>
      <c r="T515" s="57"/>
      <c r="U515" s="22"/>
    </row>
    <row r="516" customFormat="false" ht="18" hidden="false" customHeight="true" outlineLevel="0" collapsed="false">
      <c r="A516" s="22"/>
      <c r="B516" s="35"/>
      <c r="C516" s="36"/>
      <c r="D516" s="36"/>
      <c r="E516" s="36"/>
      <c r="F516" s="36"/>
      <c r="G516" s="37"/>
      <c r="H516" s="38"/>
      <c r="I516" s="39"/>
      <c r="J516" s="40"/>
      <c r="K516" s="41" t="str">
        <f aca="false">IF(H516&lt;&gt;"", IFERROR(P516*M516, ""), "")</f>
        <v/>
      </c>
      <c r="L516" s="42" t="str">
        <f aca="false">IF(H516&lt;&gt;"", IFERROR((((N516 - 1) * H516 - (1 - H516) / (N516 - 1))/20)*100,""),"")</f>
        <v/>
      </c>
      <c r="M516" s="43" t="str">
        <f aca="false">IF(H516&lt;&gt;"", IFERROR(((N516 - 1) * H516 - (1 - H516) / (N516 - 1))/20,""),"")</f>
        <v/>
      </c>
      <c r="N516" s="44" t="str">
        <f aca="false">IF(ISBLANK(G516), "", IF(G516 &gt;= 0, (G516/100) + 1, 1/ABS(G516/100) + 1))</f>
        <v/>
      </c>
      <c r="O516" s="45" t="str">
        <f aca="false">IFERROR(SUM(I516*N516),"")</f>
        <v/>
      </c>
      <c r="P516" s="41" t="str">
        <f aca="false">IF(I516&lt;&gt;"",P515-I516+J516,"")</f>
        <v/>
      </c>
      <c r="Q516" s="42" t="str">
        <f aca="false">IF(J516="", "", IF(J516 &lt; I516, "Loss", IF(J516 = I516, "Push", "Win")))</f>
        <v/>
      </c>
      <c r="R516" s="22"/>
      <c r="S516" s="56"/>
      <c r="T516" s="57"/>
      <c r="U516" s="22"/>
    </row>
    <row r="517" customFormat="false" ht="18" hidden="false" customHeight="true" outlineLevel="0" collapsed="false">
      <c r="A517" s="22"/>
      <c r="B517" s="23"/>
      <c r="C517" s="24"/>
      <c r="D517" s="24"/>
      <c r="E517" s="24"/>
      <c r="F517" s="24"/>
      <c r="G517" s="25"/>
      <c r="H517" s="26"/>
      <c r="I517" s="27"/>
      <c r="J517" s="28"/>
      <c r="K517" s="29" t="str">
        <f aca="false">IF(H517&lt;&gt;"", IFERROR(P517*M517, ""), "")</f>
        <v/>
      </c>
      <c r="L517" s="30" t="str">
        <f aca="false">IF(H517&lt;&gt;"", IFERROR((((N517 - 1) * H517 - (1 - H517) / (N517 - 1))/20)*100,""),"")</f>
        <v/>
      </c>
      <c r="M517" s="31" t="str">
        <f aca="false">IF(H517&lt;&gt;"", IFERROR(((N517 - 1) * H517 - (1 - H517) / (N517 - 1))/20,""),"")</f>
        <v/>
      </c>
      <c r="N517" s="32" t="str">
        <f aca="false">IF(ISBLANK(G517), "", IF(G517 &gt;= 0, (G517/100) + 1, 1/ABS(G517/100) + 1))</f>
        <v/>
      </c>
      <c r="O517" s="33" t="str">
        <f aca="false">IFERROR(SUM(I517*N517),"")</f>
        <v/>
      </c>
      <c r="P517" s="29" t="str">
        <f aca="false">IF(I517&lt;&gt;"",P516-I517+J517,"")</f>
        <v/>
      </c>
      <c r="Q517" s="30" t="str">
        <f aca="false">IF(J517="", "", IF(J517 &lt; I517, "Loss", IF(J517 = I517, "Push", "Win")))</f>
        <v/>
      </c>
      <c r="R517" s="22"/>
      <c r="S517" s="56"/>
      <c r="T517" s="57"/>
      <c r="U517" s="22"/>
    </row>
    <row r="518" customFormat="false" ht="18" hidden="false" customHeight="true" outlineLevel="0" collapsed="false">
      <c r="A518" s="22"/>
      <c r="B518" s="35"/>
      <c r="C518" s="36"/>
      <c r="D518" s="36"/>
      <c r="E518" s="36"/>
      <c r="F518" s="36"/>
      <c r="G518" s="37"/>
      <c r="H518" s="38"/>
      <c r="I518" s="39"/>
      <c r="J518" s="40"/>
      <c r="K518" s="41" t="str">
        <f aca="false">IF(H518&lt;&gt;"", IFERROR(P518*M518, ""), "")</f>
        <v/>
      </c>
      <c r="L518" s="42" t="str">
        <f aca="false">IF(H518&lt;&gt;"", IFERROR((((N518 - 1) * H518 - (1 - H518) / (N518 - 1))/20)*100,""),"")</f>
        <v/>
      </c>
      <c r="M518" s="43" t="str">
        <f aca="false">IF(H518&lt;&gt;"", IFERROR(((N518 - 1) * H518 - (1 - H518) / (N518 - 1))/20,""),"")</f>
        <v/>
      </c>
      <c r="N518" s="44" t="str">
        <f aca="false">IF(ISBLANK(G518), "", IF(G518 &gt;= 0, (G518/100) + 1, 1/ABS(G518/100) + 1))</f>
        <v/>
      </c>
      <c r="O518" s="45" t="str">
        <f aca="false">IFERROR(SUM(I518*N518),"")</f>
        <v/>
      </c>
      <c r="P518" s="41" t="str">
        <f aca="false">IF(I518&lt;&gt;"",P517-I518+J518,"")</f>
        <v/>
      </c>
      <c r="Q518" s="42" t="str">
        <f aca="false">IF(J518="", "", IF(J518 &lt; I518, "Loss", IF(J518 = I518, "Push", "Win")))</f>
        <v/>
      </c>
      <c r="R518" s="22"/>
      <c r="S518" s="56"/>
      <c r="T518" s="57"/>
      <c r="U518" s="22"/>
    </row>
    <row r="519" customFormat="false" ht="18" hidden="false" customHeight="true" outlineLevel="0" collapsed="false">
      <c r="A519" s="22"/>
      <c r="B519" s="23"/>
      <c r="C519" s="24"/>
      <c r="D519" s="24"/>
      <c r="E519" s="24"/>
      <c r="F519" s="24"/>
      <c r="G519" s="25"/>
      <c r="H519" s="26"/>
      <c r="I519" s="27"/>
      <c r="J519" s="28"/>
      <c r="K519" s="29" t="str">
        <f aca="false">IF(H519&lt;&gt;"", IFERROR(P519*M519, ""), "")</f>
        <v/>
      </c>
      <c r="L519" s="30" t="str">
        <f aca="false">IF(H519&lt;&gt;"", IFERROR((((N519 - 1) * H519 - (1 - H519) / (N519 - 1))/20)*100,""),"")</f>
        <v/>
      </c>
      <c r="M519" s="31" t="str">
        <f aca="false">IF(H519&lt;&gt;"", IFERROR(((N519 - 1) * H519 - (1 - H519) / (N519 - 1))/20,""),"")</f>
        <v/>
      </c>
      <c r="N519" s="32" t="str">
        <f aca="false">IF(ISBLANK(G519), "", IF(G519 &gt;= 0, (G519/100) + 1, 1/ABS(G519/100) + 1))</f>
        <v/>
      </c>
      <c r="O519" s="33" t="str">
        <f aca="false">IFERROR(SUM(I519*N519),"")</f>
        <v/>
      </c>
      <c r="P519" s="29" t="str">
        <f aca="false">IF(I519&lt;&gt;"",P518-I519+J519,"")</f>
        <v/>
      </c>
      <c r="Q519" s="30" t="str">
        <f aca="false">IF(J519="", "", IF(J519 &lt; I519, "Loss", IF(J519 = I519, "Push", "Win")))</f>
        <v/>
      </c>
      <c r="R519" s="22"/>
      <c r="S519" s="56"/>
      <c r="T519" s="57"/>
      <c r="U519" s="22"/>
    </row>
    <row r="520" customFormat="false" ht="18" hidden="false" customHeight="true" outlineLevel="0" collapsed="false">
      <c r="A520" s="22"/>
      <c r="B520" s="35"/>
      <c r="C520" s="36"/>
      <c r="D520" s="36"/>
      <c r="E520" s="36"/>
      <c r="F520" s="36"/>
      <c r="G520" s="37"/>
      <c r="H520" s="38"/>
      <c r="I520" s="39"/>
      <c r="J520" s="40"/>
      <c r="K520" s="41" t="str">
        <f aca="false">IF(H520&lt;&gt;"", IFERROR(P520*M520, ""), "")</f>
        <v/>
      </c>
      <c r="L520" s="42" t="str">
        <f aca="false">IF(H520&lt;&gt;"", IFERROR((((N520 - 1) * H520 - (1 - H520) / (N520 - 1))/20)*100,""),"")</f>
        <v/>
      </c>
      <c r="M520" s="43" t="str">
        <f aca="false">IF(H520&lt;&gt;"", IFERROR(((N520 - 1) * H520 - (1 - H520) / (N520 - 1))/20,""),"")</f>
        <v/>
      </c>
      <c r="N520" s="44" t="str">
        <f aca="false">IF(ISBLANK(G520), "", IF(G520 &gt;= 0, (G520/100) + 1, 1/ABS(G520/100) + 1))</f>
        <v/>
      </c>
      <c r="O520" s="45" t="str">
        <f aca="false">IFERROR(SUM(I520*N520),"")</f>
        <v/>
      </c>
      <c r="P520" s="41" t="str">
        <f aca="false">IF(I520&lt;&gt;"",P519-I520+J520,"")</f>
        <v/>
      </c>
      <c r="Q520" s="42" t="str">
        <f aca="false">IF(J520="", "", IF(J520 &lt; I520, "Loss", IF(J520 = I520, "Push", "Win")))</f>
        <v/>
      </c>
      <c r="R520" s="22"/>
      <c r="S520" s="56"/>
      <c r="T520" s="57"/>
      <c r="U520" s="22"/>
    </row>
    <row r="521" customFormat="false" ht="18" hidden="false" customHeight="true" outlineLevel="0" collapsed="false">
      <c r="A521" s="22"/>
      <c r="B521" s="23"/>
      <c r="C521" s="24"/>
      <c r="D521" s="24"/>
      <c r="E521" s="24"/>
      <c r="F521" s="24"/>
      <c r="G521" s="25"/>
      <c r="H521" s="26"/>
      <c r="I521" s="27"/>
      <c r="J521" s="28"/>
      <c r="K521" s="29" t="str">
        <f aca="false">IF(H521&lt;&gt;"", IFERROR(P521*M521, ""), "")</f>
        <v/>
      </c>
      <c r="L521" s="30" t="str">
        <f aca="false">IF(H521&lt;&gt;"", IFERROR((((N521 - 1) * H521 - (1 - H521) / (N521 - 1))/20)*100,""),"")</f>
        <v/>
      </c>
      <c r="M521" s="31" t="str">
        <f aca="false">IF(H521&lt;&gt;"", IFERROR(((N521 - 1) * H521 - (1 - H521) / (N521 - 1))/20,""),"")</f>
        <v/>
      </c>
      <c r="N521" s="32" t="str">
        <f aca="false">IF(ISBLANK(G521), "", IF(G521 &gt;= 0, (G521/100) + 1, 1/ABS(G521/100) + 1))</f>
        <v/>
      </c>
      <c r="O521" s="33" t="str">
        <f aca="false">IFERROR(SUM(I521*N521),"")</f>
        <v/>
      </c>
      <c r="P521" s="29" t="str">
        <f aca="false">IF(I521&lt;&gt;"",P520-I521+J521,"")</f>
        <v/>
      </c>
      <c r="Q521" s="30" t="str">
        <f aca="false">IF(J521="", "", IF(J521 &lt; I521, "Loss", IF(J521 = I521, "Push", "Win")))</f>
        <v/>
      </c>
      <c r="R521" s="22"/>
      <c r="S521" s="56"/>
      <c r="T521" s="57"/>
      <c r="U521" s="22"/>
    </row>
    <row r="522" customFormat="false" ht="18" hidden="false" customHeight="true" outlineLevel="0" collapsed="false">
      <c r="A522" s="22"/>
      <c r="B522" s="35"/>
      <c r="C522" s="36"/>
      <c r="D522" s="36"/>
      <c r="E522" s="36"/>
      <c r="F522" s="36"/>
      <c r="G522" s="37"/>
      <c r="H522" s="38"/>
      <c r="I522" s="39"/>
      <c r="J522" s="40"/>
      <c r="K522" s="41" t="str">
        <f aca="false">IF(H522&lt;&gt;"", IFERROR(P522*M522, ""), "")</f>
        <v/>
      </c>
      <c r="L522" s="42" t="str">
        <f aca="false">IF(H522&lt;&gt;"", IFERROR((((N522 - 1) * H522 - (1 - H522) / (N522 - 1))/20)*100,""),"")</f>
        <v/>
      </c>
      <c r="M522" s="43" t="str">
        <f aca="false">IF(H522&lt;&gt;"", IFERROR(((N522 - 1) * H522 - (1 - H522) / (N522 - 1))/20,""),"")</f>
        <v/>
      </c>
      <c r="N522" s="44" t="str">
        <f aca="false">IF(ISBLANK(G522), "", IF(G522 &gt;= 0, (G522/100) + 1, 1/ABS(G522/100) + 1))</f>
        <v/>
      </c>
      <c r="O522" s="45" t="str">
        <f aca="false">IFERROR(SUM(I522*N522),"")</f>
        <v/>
      </c>
      <c r="P522" s="41" t="str">
        <f aca="false">IF(I522&lt;&gt;"",P521-I522+J522,"")</f>
        <v/>
      </c>
      <c r="Q522" s="42" t="str">
        <f aca="false">IF(J522="", "", IF(J522 &lt; I522, "Loss", IF(J522 = I522, "Push", "Win")))</f>
        <v/>
      </c>
      <c r="R522" s="22"/>
      <c r="S522" s="56"/>
      <c r="T522" s="57"/>
      <c r="U522" s="22"/>
    </row>
    <row r="523" customFormat="false" ht="18" hidden="false" customHeight="true" outlineLevel="0" collapsed="false">
      <c r="A523" s="22"/>
      <c r="B523" s="23"/>
      <c r="C523" s="24"/>
      <c r="D523" s="24"/>
      <c r="E523" s="24"/>
      <c r="F523" s="24"/>
      <c r="G523" s="25"/>
      <c r="H523" s="26"/>
      <c r="I523" s="27"/>
      <c r="J523" s="28"/>
      <c r="K523" s="29" t="str">
        <f aca="false">IF(H523&lt;&gt;"", IFERROR(P523*M523, ""), "")</f>
        <v/>
      </c>
      <c r="L523" s="30" t="str">
        <f aca="false">IF(H523&lt;&gt;"", IFERROR((((N523 - 1) * H523 - (1 - H523) / (N523 - 1))/20)*100,""),"")</f>
        <v/>
      </c>
      <c r="M523" s="31" t="str">
        <f aca="false">IF(H523&lt;&gt;"", IFERROR(((N523 - 1) * H523 - (1 - H523) / (N523 - 1))/20,""),"")</f>
        <v/>
      </c>
      <c r="N523" s="32" t="str">
        <f aca="false">IF(ISBLANK(G523), "", IF(G523 &gt;= 0, (G523/100) + 1, 1/ABS(G523/100) + 1))</f>
        <v/>
      </c>
      <c r="O523" s="33" t="str">
        <f aca="false">IFERROR(SUM(I523*N523),"")</f>
        <v/>
      </c>
      <c r="P523" s="29" t="str">
        <f aca="false">IF(I523&lt;&gt;"",P522-I523+J523,"")</f>
        <v/>
      </c>
      <c r="Q523" s="30" t="str">
        <f aca="false">IF(J523="", "", IF(J523 &lt; I523, "Loss", IF(J523 = I523, "Push", "Win")))</f>
        <v/>
      </c>
      <c r="R523" s="22"/>
      <c r="S523" s="56"/>
      <c r="T523" s="57"/>
      <c r="U523" s="22"/>
    </row>
    <row r="524" customFormat="false" ht="18" hidden="false" customHeight="true" outlineLevel="0" collapsed="false">
      <c r="A524" s="22"/>
      <c r="B524" s="35"/>
      <c r="C524" s="36"/>
      <c r="D524" s="36"/>
      <c r="E524" s="36"/>
      <c r="F524" s="36"/>
      <c r="G524" s="37"/>
      <c r="H524" s="38"/>
      <c r="I524" s="39"/>
      <c r="J524" s="40"/>
      <c r="K524" s="41" t="str">
        <f aca="false">IF(H524&lt;&gt;"", IFERROR(P524*M524, ""), "")</f>
        <v/>
      </c>
      <c r="L524" s="42" t="str">
        <f aca="false">IF(H524&lt;&gt;"", IFERROR((((N524 - 1) * H524 - (1 - H524) / (N524 - 1))/20)*100,""),"")</f>
        <v/>
      </c>
      <c r="M524" s="43" t="str">
        <f aca="false">IF(H524&lt;&gt;"", IFERROR(((N524 - 1) * H524 - (1 - H524) / (N524 - 1))/20,""),"")</f>
        <v/>
      </c>
      <c r="N524" s="44" t="str">
        <f aca="false">IF(ISBLANK(G524), "", IF(G524 &gt;= 0, (G524/100) + 1, 1/ABS(G524/100) + 1))</f>
        <v/>
      </c>
      <c r="O524" s="45" t="str">
        <f aca="false">IFERROR(SUM(I524*N524),"")</f>
        <v/>
      </c>
      <c r="P524" s="41" t="str">
        <f aca="false">IF(I524&lt;&gt;"",P523-I524+J524,"")</f>
        <v/>
      </c>
      <c r="Q524" s="42" t="str">
        <f aca="false">IF(J524="", "", IF(J524 &lt; I524, "Loss", IF(J524 = I524, "Push", "Win")))</f>
        <v/>
      </c>
      <c r="R524" s="22"/>
      <c r="S524" s="56"/>
      <c r="T524" s="57"/>
      <c r="U524" s="22"/>
    </row>
    <row r="525" customFormat="false" ht="18" hidden="false" customHeight="true" outlineLevel="0" collapsed="false">
      <c r="A525" s="22"/>
      <c r="B525" s="23"/>
      <c r="C525" s="24"/>
      <c r="D525" s="24"/>
      <c r="E525" s="24"/>
      <c r="F525" s="24"/>
      <c r="G525" s="25"/>
      <c r="H525" s="26"/>
      <c r="I525" s="27"/>
      <c r="J525" s="28"/>
      <c r="K525" s="29" t="str">
        <f aca="false">IF(H525&lt;&gt;"", IFERROR(P525*M525, ""), "")</f>
        <v/>
      </c>
      <c r="L525" s="30" t="str">
        <f aca="false">IF(H525&lt;&gt;"", IFERROR((((N525 - 1) * H525 - (1 - H525) / (N525 - 1))/20)*100,""),"")</f>
        <v/>
      </c>
      <c r="M525" s="31" t="str">
        <f aca="false">IF(H525&lt;&gt;"", IFERROR(((N525 - 1) * H525 - (1 - H525) / (N525 - 1))/20,""),"")</f>
        <v/>
      </c>
      <c r="N525" s="32" t="str">
        <f aca="false">IF(ISBLANK(G525), "", IF(G525 &gt;= 0, (G525/100) + 1, 1/ABS(G525/100) + 1))</f>
        <v/>
      </c>
      <c r="O525" s="33" t="str">
        <f aca="false">IFERROR(SUM(I525*N525),"")</f>
        <v/>
      </c>
      <c r="P525" s="29" t="str">
        <f aca="false">IF(I525&lt;&gt;"",P524-I525+J525,"")</f>
        <v/>
      </c>
      <c r="Q525" s="30" t="str">
        <f aca="false">IF(J525="", "", IF(J525 &lt; I525, "Loss", IF(J525 = I525, "Push", "Win")))</f>
        <v/>
      </c>
      <c r="R525" s="22"/>
      <c r="S525" s="56"/>
      <c r="T525" s="57"/>
      <c r="U525" s="22"/>
    </row>
    <row r="526" customFormat="false" ht="18" hidden="false" customHeight="true" outlineLevel="0" collapsed="false">
      <c r="A526" s="22"/>
      <c r="B526" s="35"/>
      <c r="C526" s="36"/>
      <c r="D526" s="36"/>
      <c r="E526" s="36"/>
      <c r="F526" s="36"/>
      <c r="G526" s="37"/>
      <c r="H526" s="38"/>
      <c r="I526" s="39"/>
      <c r="J526" s="40"/>
      <c r="K526" s="41" t="str">
        <f aca="false">IF(H526&lt;&gt;"", IFERROR(P526*M526, ""), "")</f>
        <v/>
      </c>
      <c r="L526" s="42" t="str">
        <f aca="false">IF(H526&lt;&gt;"", IFERROR((((N526 - 1) * H526 - (1 - H526) / (N526 - 1))/20)*100,""),"")</f>
        <v/>
      </c>
      <c r="M526" s="43" t="str">
        <f aca="false">IF(H526&lt;&gt;"", IFERROR(((N526 - 1) * H526 - (1 - H526) / (N526 - 1))/20,""),"")</f>
        <v/>
      </c>
      <c r="N526" s="44" t="str">
        <f aca="false">IF(ISBLANK(G526), "", IF(G526 &gt;= 0, (G526/100) + 1, 1/ABS(G526/100) + 1))</f>
        <v/>
      </c>
      <c r="O526" s="45" t="str">
        <f aca="false">IFERROR(SUM(I526*N526),"")</f>
        <v/>
      </c>
      <c r="P526" s="41" t="str">
        <f aca="false">IF(I526&lt;&gt;"",P525-I526+J526,"")</f>
        <v/>
      </c>
      <c r="Q526" s="42" t="str">
        <f aca="false">IF(J526="", "", IF(J526 &lt; I526, "Loss", IF(J526 = I526, "Push", "Win")))</f>
        <v/>
      </c>
      <c r="R526" s="22"/>
      <c r="S526" s="56"/>
      <c r="T526" s="57"/>
      <c r="U526" s="22"/>
    </row>
    <row r="527" customFormat="false" ht="18" hidden="false" customHeight="true" outlineLevel="0" collapsed="false">
      <c r="A527" s="22"/>
      <c r="B527" s="23"/>
      <c r="C527" s="24"/>
      <c r="D527" s="24"/>
      <c r="E527" s="24"/>
      <c r="F527" s="24"/>
      <c r="G527" s="25"/>
      <c r="H527" s="26"/>
      <c r="I527" s="27"/>
      <c r="J527" s="28"/>
      <c r="K527" s="29" t="str">
        <f aca="false">IF(H527&lt;&gt;"", IFERROR(P527*M527, ""), "")</f>
        <v/>
      </c>
      <c r="L527" s="30" t="str">
        <f aca="false">IF(H527&lt;&gt;"", IFERROR((((N527 - 1) * H527 - (1 - H527) / (N527 - 1))/20)*100,""),"")</f>
        <v/>
      </c>
      <c r="M527" s="31" t="str">
        <f aca="false">IF(H527&lt;&gt;"", IFERROR(((N527 - 1) * H527 - (1 - H527) / (N527 - 1))/20,""),"")</f>
        <v/>
      </c>
      <c r="N527" s="32" t="str">
        <f aca="false">IF(ISBLANK(G527), "", IF(G527 &gt;= 0, (G527/100) + 1, 1/ABS(G527/100) + 1))</f>
        <v/>
      </c>
      <c r="O527" s="33" t="str">
        <f aca="false">IFERROR(SUM(I527*N527),"")</f>
        <v/>
      </c>
      <c r="P527" s="29" t="str">
        <f aca="false">IF(I527&lt;&gt;"",P526-I527+J527,"")</f>
        <v/>
      </c>
      <c r="Q527" s="30" t="str">
        <f aca="false">IF(J527="", "", IF(J527 &lt; I527, "Loss", IF(J527 = I527, "Push", "Win")))</f>
        <v/>
      </c>
      <c r="R527" s="22"/>
      <c r="S527" s="56"/>
      <c r="T527" s="57"/>
      <c r="U527" s="22"/>
    </row>
    <row r="528" customFormat="false" ht="18" hidden="false" customHeight="true" outlineLevel="0" collapsed="false">
      <c r="A528" s="22"/>
      <c r="B528" s="35"/>
      <c r="C528" s="36"/>
      <c r="D528" s="36"/>
      <c r="E528" s="36"/>
      <c r="F528" s="36"/>
      <c r="G528" s="37"/>
      <c r="H528" s="38"/>
      <c r="I528" s="39"/>
      <c r="J528" s="40"/>
      <c r="K528" s="41" t="str">
        <f aca="false">IF(H528&lt;&gt;"", IFERROR(P528*M528, ""), "")</f>
        <v/>
      </c>
      <c r="L528" s="42" t="str">
        <f aca="false">IF(H528&lt;&gt;"", IFERROR((((N528 - 1) * H528 - (1 - H528) / (N528 - 1))/20)*100,""),"")</f>
        <v/>
      </c>
      <c r="M528" s="43" t="str">
        <f aca="false">IF(H528&lt;&gt;"", IFERROR(((N528 - 1) * H528 - (1 - H528) / (N528 - 1))/20,""),"")</f>
        <v/>
      </c>
      <c r="N528" s="44" t="str">
        <f aca="false">IF(ISBLANK(G528), "", IF(G528 &gt;= 0, (G528/100) + 1, 1/ABS(G528/100) + 1))</f>
        <v/>
      </c>
      <c r="O528" s="45" t="str">
        <f aca="false">IFERROR(SUM(I528*N528),"")</f>
        <v/>
      </c>
      <c r="P528" s="41" t="str">
        <f aca="false">IF(I528&lt;&gt;"",P527-I528+J528,"")</f>
        <v/>
      </c>
      <c r="Q528" s="42" t="str">
        <f aca="false">IF(J528="", "", IF(J528 &lt; I528, "Loss", IF(J528 = I528, "Push", "Win")))</f>
        <v/>
      </c>
      <c r="R528" s="22"/>
      <c r="S528" s="56"/>
      <c r="T528" s="57"/>
      <c r="U528" s="22"/>
    </row>
    <row r="529" customFormat="false" ht="18" hidden="false" customHeight="true" outlineLevel="0" collapsed="false">
      <c r="A529" s="22"/>
      <c r="B529" s="23"/>
      <c r="C529" s="24"/>
      <c r="D529" s="24"/>
      <c r="E529" s="24"/>
      <c r="F529" s="24"/>
      <c r="G529" s="25"/>
      <c r="H529" s="26"/>
      <c r="I529" s="27"/>
      <c r="J529" s="28"/>
      <c r="K529" s="29" t="str">
        <f aca="false">IF(H529&lt;&gt;"", IFERROR(P529*M529, ""), "")</f>
        <v/>
      </c>
      <c r="L529" s="30" t="str">
        <f aca="false">IF(H529&lt;&gt;"", IFERROR((((N529 - 1) * H529 - (1 - H529) / (N529 - 1))/20)*100,""),"")</f>
        <v/>
      </c>
      <c r="M529" s="31" t="str">
        <f aca="false">IF(H529&lt;&gt;"", IFERROR(((N529 - 1) * H529 - (1 - H529) / (N529 - 1))/20,""),"")</f>
        <v/>
      </c>
      <c r="N529" s="32" t="str">
        <f aca="false">IF(ISBLANK(G529), "", IF(G529 &gt;= 0, (G529/100) + 1, 1/ABS(G529/100) + 1))</f>
        <v/>
      </c>
      <c r="O529" s="33" t="str">
        <f aca="false">IFERROR(SUM(I529*N529),"")</f>
        <v/>
      </c>
      <c r="P529" s="29" t="str">
        <f aca="false">IF(I529&lt;&gt;"",P528-I529+J529,"")</f>
        <v/>
      </c>
      <c r="Q529" s="30" t="str">
        <f aca="false">IF(J529="", "", IF(J529 &lt; I529, "Loss", IF(J529 = I529, "Push", "Win")))</f>
        <v/>
      </c>
      <c r="R529" s="22"/>
      <c r="S529" s="56"/>
      <c r="T529" s="57"/>
      <c r="U529" s="22"/>
    </row>
    <row r="530" customFormat="false" ht="18" hidden="false" customHeight="true" outlineLevel="0" collapsed="false">
      <c r="A530" s="22"/>
      <c r="B530" s="35"/>
      <c r="C530" s="36"/>
      <c r="D530" s="36"/>
      <c r="E530" s="36"/>
      <c r="F530" s="36"/>
      <c r="G530" s="37"/>
      <c r="H530" s="38"/>
      <c r="I530" s="39"/>
      <c r="J530" s="40"/>
      <c r="K530" s="41" t="str">
        <f aca="false">IF(H530&lt;&gt;"", IFERROR(P530*M530, ""), "")</f>
        <v/>
      </c>
      <c r="L530" s="42" t="str">
        <f aca="false">IF(H530&lt;&gt;"", IFERROR((((N530 - 1) * H530 - (1 - H530) / (N530 - 1))/20)*100,""),"")</f>
        <v/>
      </c>
      <c r="M530" s="43" t="str">
        <f aca="false">IF(H530&lt;&gt;"", IFERROR(((N530 - 1) * H530 - (1 - H530) / (N530 - 1))/20,""),"")</f>
        <v/>
      </c>
      <c r="N530" s="44" t="str">
        <f aca="false">IF(ISBLANK(G530), "", IF(G530 &gt;= 0, (G530/100) + 1, 1/ABS(G530/100) + 1))</f>
        <v/>
      </c>
      <c r="O530" s="45" t="str">
        <f aca="false">IFERROR(SUM(I530*N530),"")</f>
        <v/>
      </c>
      <c r="P530" s="41" t="str">
        <f aca="false">IF(I530&lt;&gt;"",P529-I530+J530,"")</f>
        <v/>
      </c>
      <c r="Q530" s="42" t="str">
        <f aca="false">IF(J530="", "", IF(J530 &lt; I530, "Loss", IF(J530 = I530, "Push", "Win")))</f>
        <v/>
      </c>
      <c r="R530" s="22"/>
      <c r="S530" s="56"/>
      <c r="T530" s="57"/>
      <c r="U530" s="22"/>
    </row>
    <row r="531" customFormat="false" ht="18" hidden="false" customHeight="true" outlineLevel="0" collapsed="false">
      <c r="A531" s="22"/>
      <c r="B531" s="23"/>
      <c r="C531" s="24"/>
      <c r="D531" s="24"/>
      <c r="E531" s="24"/>
      <c r="F531" s="24"/>
      <c r="G531" s="25"/>
      <c r="H531" s="26"/>
      <c r="I531" s="27"/>
      <c r="J531" s="28"/>
      <c r="K531" s="29" t="str">
        <f aca="false">IF(H531&lt;&gt;"", IFERROR(P531*M531, ""), "")</f>
        <v/>
      </c>
      <c r="L531" s="30" t="str">
        <f aca="false">IF(H531&lt;&gt;"", IFERROR((((N531 - 1) * H531 - (1 - H531) / (N531 - 1))/20)*100,""),"")</f>
        <v/>
      </c>
      <c r="M531" s="31" t="str">
        <f aca="false">IF(H531&lt;&gt;"", IFERROR(((N531 - 1) * H531 - (1 - H531) / (N531 - 1))/20,""),"")</f>
        <v/>
      </c>
      <c r="N531" s="32" t="str">
        <f aca="false">IF(ISBLANK(G531), "", IF(G531 &gt;= 0, (G531/100) + 1, 1/ABS(G531/100) + 1))</f>
        <v/>
      </c>
      <c r="O531" s="33" t="str">
        <f aca="false">IFERROR(SUM(I531*N531),"")</f>
        <v/>
      </c>
      <c r="P531" s="29" t="str">
        <f aca="false">IF(I531&lt;&gt;"",P530-I531+J531,"")</f>
        <v/>
      </c>
      <c r="Q531" s="30" t="str">
        <f aca="false">IF(J531="", "", IF(J531 &lt; I531, "Loss", IF(J531 = I531, "Push", "Win")))</f>
        <v/>
      </c>
      <c r="R531" s="22"/>
      <c r="S531" s="56"/>
      <c r="T531" s="57"/>
      <c r="U531" s="22"/>
    </row>
    <row r="532" customFormat="false" ht="18" hidden="false" customHeight="true" outlineLevel="0" collapsed="false">
      <c r="A532" s="22"/>
      <c r="B532" s="35"/>
      <c r="C532" s="36"/>
      <c r="D532" s="36"/>
      <c r="E532" s="36"/>
      <c r="F532" s="36"/>
      <c r="G532" s="37"/>
      <c r="H532" s="38"/>
      <c r="I532" s="39"/>
      <c r="J532" s="40"/>
      <c r="K532" s="41" t="str">
        <f aca="false">IF(H532&lt;&gt;"", IFERROR(P532*M532, ""), "")</f>
        <v/>
      </c>
      <c r="L532" s="42" t="str">
        <f aca="false">IF(H532&lt;&gt;"", IFERROR((((N532 - 1) * H532 - (1 - H532) / (N532 - 1))/20)*100,""),"")</f>
        <v/>
      </c>
      <c r="M532" s="43" t="str">
        <f aca="false">IF(H532&lt;&gt;"", IFERROR(((N532 - 1) * H532 - (1 - H532) / (N532 - 1))/20,""),"")</f>
        <v/>
      </c>
      <c r="N532" s="44" t="str">
        <f aca="false">IF(ISBLANK(G532), "", IF(G532 &gt;= 0, (G532/100) + 1, 1/ABS(G532/100) + 1))</f>
        <v/>
      </c>
      <c r="O532" s="45" t="str">
        <f aca="false">IFERROR(SUM(I532*N532),"")</f>
        <v/>
      </c>
      <c r="P532" s="41" t="str">
        <f aca="false">IF(I532&lt;&gt;"",P531-I532+J532,"")</f>
        <v/>
      </c>
      <c r="Q532" s="42" t="str">
        <f aca="false">IF(J532="", "", IF(J532 &lt; I532, "Loss", IF(J532 = I532, "Push", "Win")))</f>
        <v/>
      </c>
      <c r="R532" s="22"/>
      <c r="S532" s="56"/>
      <c r="T532" s="57"/>
      <c r="U532" s="22"/>
    </row>
    <row r="533" customFormat="false" ht="18" hidden="false" customHeight="true" outlineLevel="0" collapsed="false">
      <c r="A533" s="22"/>
      <c r="B533" s="23"/>
      <c r="C533" s="24"/>
      <c r="D533" s="24"/>
      <c r="E533" s="24"/>
      <c r="F533" s="24"/>
      <c r="G533" s="25"/>
      <c r="H533" s="26"/>
      <c r="I533" s="27"/>
      <c r="J533" s="28"/>
      <c r="K533" s="29" t="str">
        <f aca="false">IF(H533&lt;&gt;"", IFERROR(P533*M533, ""), "")</f>
        <v/>
      </c>
      <c r="L533" s="30" t="str">
        <f aca="false">IF(H533&lt;&gt;"", IFERROR((((N533 - 1) * H533 - (1 - H533) / (N533 - 1))/20)*100,""),"")</f>
        <v/>
      </c>
      <c r="M533" s="31" t="str">
        <f aca="false">IF(H533&lt;&gt;"", IFERROR(((N533 - 1) * H533 - (1 - H533) / (N533 - 1))/20,""),"")</f>
        <v/>
      </c>
      <c r="N533" s="32" t="str">
        <f aca="false">IF(ISBLANK(G533), "", IF(G533 &gt;= 0, (G533/100) + 1, 1/ABS(G533/100) + 1))</f>
        <v/>
      </c>
      <c r="O533" s="33" t="str">
        <f aca="false">IFERROR(SUM(I533*N533),"")</f>
        <v/>
      </c>
      <c r="P533" s="29" t="str">
        <f aca="false">IF(I533&lt;&gt;"",P532-I533+J533,"")</f>
        <v/>
      </c>
      <c r="Q533" s="30" t="str">
        <f aca="false">IF(J533="", "", IF(J533 &lt; I533, "Loss", IF(J533 = I533, "Push", "Win")))</f>
        <v/>
      </c>
      <c r="R533" s="22"/>
      <c r="S533" s="56"/>
      <c r="T533" s="57"/>
      <c r="U533" s="22"/>
    </row>
    <row r="534" customFormat="false" ht="18" hidden="false" customHeight="true" outlineLevel="0" collapsed="false">
      <c r="A534" s="22"/>
      <c r="B534" s="35"/>
      <c r="C534" s="36"/>
      <c r="D534" s="36"/>
      <c r="E534" s="36"/>
      <c r="F534" s="36"/>
      <c r="G534" s="37"/>
      <c r="H534" s="38"/>
      <c r="I534" s="39"/>
      <c r="J534" s="40"/>
      <c r="K534" s="41" t="str">
        <f aca="false">IF(H534&lt;&gt;"", IFERROR(P534*M534, ""), "")</f>
        <v/>
      </c>
      <c r="L534" s="42" t="str">
        <f aca="false">IF(H534&lt;&gt;"", IFERROR((((N534 - 1) * H534 - (1 - H534) / (N534 - 1))/20)*100,""),"")</f>
        <v/>
      </c>
      <c r="M534" s="43" t="str">
        <f aca="false">IF(H534&lt;&gt;"", IFERROR(((N534 - 1) * H534 - (1 - H534) / (N534 - 1))/20,""),"")</f>
        <v/>
      </c>
      <c r="N534" s="44" t="str">
        <f aca="false">IF(ISBLANK(G534), "", IF(G534 &gt;= 0, (G534/100) + 1, 1/ABS(G534/100) + 1))</f>
        <v/>
      </c>
      <c r="O534" s="45" t="str">
        <f aca="false">IFERROR(SUM(I534*N534),"")</f>
        <v/>
      </c>
      <c r="P534" s="41" t="str">
        <f aca="false">IF(I534&lt;&gt;"",P533-I534+J534,"")</f>
        <v/>
      </c>
      <c r="Q534" s="42" t="str">
        <f aca="false">IF(J534="", "", IF(J534 &lt; I534, "Loss", IF(J534 = I534, "Push", "Win")))</f>
        <v/>
      </c>
      <c r="R534" s="22"/>
      <c r="S534" s="56"/>
      <c r="T534" s="57"/>
      <c r="U534" s="22"/>
    </row>
    <row r="535" customFormat="false" ht="18" hidden="false" customHeight="true" outlineLevel="0" collapsed="false">
      <c r="A535" s="22"/>
      <c r="B535" s="23"/>
      <c r="C535" s="24"/>
      <c r="D535" s="24"/>
      <c r="E535" s="24"/>
      <c r="F535" s="24"/>
      <c r="G535" s="25"/>
      <c r="H535" s="26"/>
      <c r="I535" s="27"/>
      <c r="J535" s="28"/>
      <c r="K535" s="29" t="str">
        <f aca="false">IF(H535&lt;&gt;"", IFERROR(P535*M535, ""), "")</f>
        <v/>
      </c>
      <c r="L535" s="30" t="str">
        <f aca="false">IF(H535&lt;&gt;"", IFERROR((((N535 - 1) * H535 - (1 - H535) / (N535 - 1))/20)*100,""),"")</f>
        <v/>
      </c>
      <c r="M535" s="31" t="str">
        <f aca="false">IF(H535&lt;&gt;"", IFERROR(((N535 - 1) * H535 - (1 - H535) / (N535 - 1))/20,""),"")</f>
        <v/>
      </c>
      <c r="N535" s="32" t="str">
        <f aca="false">IF(ISBLANK(G535), "", IF(G535 &gt;= 0, (G535/100) + 1, 1/ABS(G535/100) + 1))</f>
        <v/>
      </c>
      <c r="O535" s="33" t="str">
        <f aca="false">IFERROR(SUM(I535*N535),"")</f>
        <v/>
      </c>
      <c r="P535" s="29" t="str">
        <f aca="false">IF(I535&lt;&gt;"",P534-I535+J535,"")</f>
        <v/>
      </c>
      <c r="Q535" s="30" t="str">
        <f aca="false">IF(J535="", "", IF(J535 &lt; I535, "Loss", IF(J535 = I535, "Push", "Win")))</f>
        <v/>
      </c>
      <c r="R535" s="22"/>
      <c r="S535" s="56"/>
      <c r="T535" s="57"/>
      <c r="U535" s="22"/>
    </row>
    <row r="536" customFormat="false" ht="18" hidden="false" customHeight="true" outlineLevel="0" collapsed="false">
      <c r="A536" s="22"/>
      <c r="B536" s="35"/>
      <c r="C536" s="36"/>
      <c r="D536" s="36"/>
      <c r="E536" s="36"/>
      <c r="F536" s="36"/>
      <c r="G536" s="37"/>
      <c r="H536" s="38"/>
      <c r="I536" s="39"/>
      <c r="J536" s="40"/>
      <c r="K536" s="41" t="str">
        <f aca="false">IF(H536&lt;&gt;"", IFERROR(P536*M536, ""), "")</f>
        <v/>
      </c>
      <c r="L536" s="42" t="str">
        <f aca="false">IF(H536&lt;&gt;"", IFERROR((((N536 - 1) * H536 - (1 - H536) / (N536 - 1))/20)*100,""),"")</f>
        <v/>
      </c>
      <c r="M536" s="43" t="str">
        <f aca="false">IF(H536&lt;&gt;"", IFERROR(((N536 - 1) * H536 - (1 - H536) / (N536 - 1))/20,""),"")</f>
        <v/>
      </c>
      <c r="N536" s="44" t="str">
        <f aca="false">IF(ISBLANK(G536), "", IF(G536 &gt;= 0, (G536/100) + 1, 1/ABS(G536/100) + 1))</f>
        <v/>
      </c>
      <c r="O536" s="45" t="str">
        <f aca="false">IFERROR(SUM(I536*N536),"")</f>
        <v/>
      </c>
      <c r="P536" s="41" t="str">
        <f aca="false">IF(I536&lt;&gt;"",P535-I536+J536,"")</f>
        <v/>
      </c>
      <c r="Q536" s="42" t="str">
        <f aca="false">IF(J536="", "", IF(J536 &lt; I536, "Loss", IF(J536 = I536, "Push", "Win")))</f>
        <v/>
      </c>
      <c r="R536" s="22"/>
      <c r="S536" s="56"/>
      <c r="T536" s="57"/>
      <c r="U536" s="22"/>
    </row>
    <row r="537" customFormat="false" ht="18" hidden="false" customHeight="true" outlineLevel="0" collapsed="false">
      <c r="A537" s="22"/>
      <c r="B537" s="23"/>
      <c r="C537" s="24"/>
      <c r="D537" s="24"/>
      <c r="E537" s="24"/>
      <c r="F537" s="24"/>
      <c r="G537" s="25"/>
      <c r="H537" s="26"/>
      <c r="I537" s="27"/>
      <c r="J537" s="28"/>
      <c r="K537" s="29" t="str">
        <f aca="false">IF(H537&lt;&gt;"", IFERROR(P537*M537, ""), "")</f>
        <v/>
      </c>
      <c r="L537" s="30" t="str">
        <f aca="false">IF(H537&lt;&gt;"", IFERROR((((N537 - 1) * H537 - (1 - H537) / (N537 - 1))/20)*100,""),"")</f>
        <v/>
      </c>
      <c r="M537" s="31" t="str">
        <f aca="false">IF(H537&lt;&gt;"", IFERROR(((N537 - 1) * H537 - (1 - H537) / (N537 - 1))/20,""),"")</f>
        <v/>
      </c>
      <c r="N537" s="32" t="str">
        <f aca="false">IF(ISBLANK(G537), "", IF(G537 &gt;= 0, (G537/100) + 1, 1/ABS(G537/100) + 1))</f>
        <v/>
      </c>
      <c r="O537" s="33" t="str">
        <f aca="false">IFERROR(SUM(I537*N537),"")</f>
        <v/>
      </c>
      <c r="P537" s="29" t="str">
        <f aca="false">IF(I537&lt;&gt;"",P536-I537+J537,"")</f>
        <v/>
      </c>
      <c r="Q537" s="30" t="str">
        <f aca="false">IF(J537="", "", IF(J537 &lt; I537, "Loss", IF(J537 = I537, "Push", "Win")))</f>
        <v/>
      </c>
      <c r="R537" s="22"/>
      <c r="S537" s="56"/>
      <c r="T537" s="57"/>
      <c r="U537" s="22"/>
    </row>
    <row r="538" customFormat="false" ht="18" hidden="false" customHeight="true" outlineLevel="0" collapsed="false">
      <c r="A538" s="22"/>
      <c r="B538" s="35"/>
      <c r="C538" s="36"/>
      <c r="D538" s="36"/>
      <c r="E538" s="36"/>
      <c r="F538" s="36"/>
      <c r="G538" s="37"/>
      <c r="H538" s="38"/>
      <c r="I538" s="39"/>
      <c r="J538" s="40"/>
      <c r="K538" s="41" t="str">
        <f aca="false">IF(H538&lt;&gt;"", IFERROR(P538*M538, ""), "")</f>
        <v/>
      </c>
      <c r="L538" s="42" t="str">
        <f aca="false">IF(H538&lt;&gt;"", IFERROR((((N538 - 1) * H538 - (1 - H538) / (N538 - 1))/20)*100,""),"")</f>
        <v/>
      </c>
      <c r="M538" s="43" t="str">
        <f aca="false">IF(H538&lt;&gt;"", IFERROR(((N538 - 1) * H538 - (1 - H538) / (N538 - 1))/20,""),"")</f>
        <v/>
      </c>
      <c r="N538" s="44" t="str">
        <f aca="false">IF(ISBLANK(G538), "", IF(G538 &gt;= 0, (G538/100) + 1, 1/ABS(G538/100) + 1))</f>
        <v/>
      </c>
      <c r="O538" s="45" t="str">
        <f aca="false">IFERROR(SUM(I538*N538),"")</f>
        <v/>
      </c>
      <c r="P538" s="41" t="str">
        <f aca="false">IF(I538&lt;&gt;"",P537-I538+J538,"")</f>
        <v/>
      </c>
      <c r="Q538" s="42" t="str">
        <f aca="false">IF(J538="", "", IF(J538 &lt; I538, "Loss", IF(J538 = I538, "Push", "Win")))</f>
        <v/>
      </c>
      <c r="R538" s="22"/>
      <c r="S538" s="56"/>
      <c r="T538" s="57"/>
      <c r="U538" s="22"/>
    </row>
    <row r="539" customFormat="false" ht="18" hidden="false" customHeight="true" outlineLevel="0" collapsed="false">
      <c r="A539" s="22"/>
      <c r="B539" s="23"/>
      <c r="C539" s="24"/>
      <c r="D539" s="24"/>
      <c r="E539" s="24"/>
      <c r="F539" s="24"/>
      <c r="G539" s="25"/>
      <c r="H539" s="26"/>
      <c r="I539" s="27"/>
      <c r="J539" s="28"/>
      <c r="K539" s="29" t="str">
        <f aca="false">IF(H539&lt;&gt;"", IFERROR(P539*M539, ""), "")</f>
        <v/>
      </c>
      <c r="L539" s="30" t="str">
        <f aca="false">IF(H539&lt;&gt;"", IFERROR((((N539 - 1) * H539 - (1 - H539) / (N539 - 1))/20)*100,""),"")</f>
        <v/>
      </c>
      <c r="M539" s="31" t="str">
        <f aca="false">IF(H539&lt;&gt;"", IFERROR(((N539 - 1) * H539 - (1 - H539) / (N539 - 1))/20,""),"")</f>
        <v/>
      </c>
      <c r="N539" s="32" t="str">
        <f aca="false">IF(ISBLANK(G539), "", IF(G539 &gt;= 0, (G539/100) + 1, 1/ABS(G539/100) + 1))</f>
        <v/>
      </c>
      <c r="O539" s="33" t="str">
        <f aca="false">IFERROR(SUM(I539*N539),"")</f>
        <v/>
      </c>
      <c r="P539" s="29" t="str">
        <f aca="false">IF(I539&lt;&gt;"",P538-I539+J539,"")</f>
        <v/>
      </c>
      <c r="Q539" s="30" t="str">
        <f aca="false">IF(J539="", "", IF(J539 &lt; I539, "Loss", IF(J539 = I539, "Push", "Win")))</f>
        <v/>
      </c>
      <c r="R539" s="22"/>
      <c r="S539" s="56"/>
      <c r="T539" s="57"/>
      <c r="U539" s="22"/>
    </row>
    <row r="540" customFormat="false" ht="18" hidden="false" customHeight="true" outlineLevel="0" collapsed="false">
      <c r="A540" s="22"/>
      <c r="B540" s="35"/>
      <c r="C540" s="36"/>
      <c r="D540" s="36"/>
      <c r="E540" s="36"/>
      <c r="F540" s="36"/>
      <c r="G540" s="37"/>
      <c r="H540" s="38"/>
      <c r="I540" s="39"/>
      <c r="J540" s="40"/>
      <c r="K540" s="41" t="str">
        <f aca="false">IF(H540&lt;&gt;"", IFERROR(P540*M540, ""), "")</f>
        <v/>
      </c>
      <c r="L540" s="42" t="str">
        <f aca="false">IF(H540&lt;&gt;"", IFERROR((((N540 - 1) * H540 - (1 - H540) / (N540 - 1))/20)*100,""),"")</f>
        <v/>
      </c>
      <c r="M540" s="43" t="str">
        <f aca="false">IF(H540&lt;&gt;"", IFERROR(((N540 - 1) * H540 - (1 - H540) / (N540 - 1))/20,""),"")</f>
        <v/>
      </c>
      <c r="N540" s="44" t="str">
        <f aca="false">IF(ISBLANK(G540), "", IF(G540 &gt;= 0, (G540/100) + 1, 1/ABS(G540/100) + 1))</f>
        <v/>
      </c>
      <c r="O540" s="45" t="str">
        <f aca="false">IFERROR(SUM(I540*N540),"")</f>
        <v/>
      </c>
      <c r="P540" s="41" t="str">
        <f aca="false">IF(I540&lt;&gt;"",P539-I540+J540,"")</f>
        <v/>
      </c>
      <c r="Q540" s="42" t="str">
        <f aca="false">IF(J540="", "", IF(J540 &lt; I540, "Loss", IF(J540 = I540, "Push", "Win")))</f>
        <v/>
      </c>
      <c r="R540" s="22"/>
      <c r="S540" s="56"/>
      <c r="T540" s="57"/>
      <c r="U540" s="22"/>
    </row>
    <row r="541" customFormat="false" ht="18" hidden="false" customHeight="true" outlineLevel="0" collapsed="false">
      <c r="A541" s="22"/>
      <c r="B541" s="23"/>
      <c r="C541" s="24"/>
      <c r="D541" s="24"/>
      <c r="E541" s="24"/>
      <c r="F541" s="24"/>
      <c r="G541" s="25"/>
      <c r="H541" s="26"/>
      <c r="I541" s="27"/>
      <c r="J541" s="28"/>
      <c r="K541" s="29" t="str">
        <f aca="false">IF(H541&lt;&gt;"", IFERROR(P541*M541, ""), "")</f>
        <v/>
      </c>
      <c r="L541" s="30" t="str">
        <f aca="false">IF(H541&lt;&gt;"", IFERROR((((N541 - 1) * H541 - (1 - H541) / (N541 - 1))/20)*100,""),"")</f>
        <v/>
      </c>
      <c r="M541" s="31" t="str">
        <f aca="false">IF(H541&lt;&gt;"", IFERROR(((N541 - 1) * H541 - (1 - H541) / (N541 - 1))/20,""),"")</f>
        <v/>
      </c>
      <c r="N541" s="32" t="str">
        <f aca="false">IF(ISBLANK(G541), "", IF(G541 &gt;= 0, (G541/100) + 1, 1/ABS(G541/100) + 1))</f>
        <v/>
      </c>
      <c r="O541" s="33" t="str">
        <f aca="false">IFERROR(SUM(I541*N541),"")</f>
        <v/>
      </c>
      <c r="P541" s="29" t="str">
        <f aca="false">IF(I541&lt;&gt;"",P540-I541+J541,"")</f>
        <v/>
      </c>
      <c r="Q541" s="30" t="str">
        <f aca="false">IF(J541="", "", IF(J541 &lt; I541, "Loss", IF(J541 = I541, "Push", "Win")))</f>
        <v/>
      </c>
      <c r="R541" s="22"/>
      <c r="S541" s="56"/>
      <c r="T541" s="57"/>
      <c r="U541" s="22"/>
    </row>
    <row r="542" customFormat="false" ht="18" hidden="false" customHeight="true" outlineLevel="0" collapsed="false">
      <c r="A542" s="22"/>
      <c r="B542" s="35"/>
      <c r="C542" s="36"/>
      <c r="D542" s="36"/>
      <c r="E542" s="36"/>
      <c r="F542" s="36"/>
      <c r="G542" s="37"/>
      <c r="H542" s="38"/>
      <c r="I542" s="39"/>
      <c r="J542" s="40"/>
      <c r="K542" s="41" t="str">
        <f aca="false">IF(H542&lt;&gt;"", IFERROR(P542*M542, ""), "")</f>
        <v/>
      </c>
      <c r="L542" s="42" t="str">
        <f aca="false">IF(H542&lt;&gt;"", IFERROR((((N542 - 1) * H542 - (1 - H542) / (N542 - 1))/20)*100,""),"")</f>
        <v/>
      </c>
      <c r="M542" s="43" t="str">
        <f aca="false">IF(H542&lt;&gt;"", IFERROR(((N542 - 1) * H542 - (1 - H542) / (N542 - 1))/20,""),"")</f>
        <v/>
      </c>
      <c r="N542" s="44" t="str">
        <f aca="false">IF(ISBLANK(G542), "", IF(G542 &gt;= 0, (G542/100) + 1, 1/ABS(G542/100) + 1))</f>
        <v/>
      </c>
      <c r="O542" s="45" t="str">
        <f aca="false">IFERROR(SUM(I542*N542),"")</f>
        <v/>
      </c>
      <c r="P542" s="41" t="str">
        <f aca="false">IF(I542&lt;&gt;"",P541-I542+J542,"")</f>
        <v/>
      </c>
      <c r="Q542" s="42" t="str">
        <f aca="false">IF(J542="", "", IF(J542 &lt; I542, "Loss", IF(J542 = I542, "Push", "Win")))</f>
        <v/>
      </c>
      <c r="R542" s="22"/>
      <c r="S542" s="56"/>
      <c r="T542" s="57"/>
      <c r="U542" s="22"/>
    </row>
    <row r="543" customFormat="false" ht="18" hidden="false" customHeight="true" outlineLevel="0" collapsed="false">
      <c r="A543" s="22"/>
      <c r="B543" s="23"/>
      <c r="C543" s="24"/>
      <c r="D543" s="24"/>
      <c r="E543" s="24"/>
      <c r="F543" s="24"/>
      <c r="G543" s="25"/>
      <c r="H543" s="26"/>
      <c r="I543" s="27"/>
      <c r="J543" s="28"/>
      <c r="K543" s="29" t="str">
        <f aca="false">IF(H543&lt;&gt;"", IFERROR(P543*M543, ""), "")</f>
        <v/>
      </c>
      <c r="L543" s="30" t="str">
        <f aca="false">IF(H543&lt;&gt;"", IFERROR((((N543 - 1) * H543 - (1 - H543) / (N543 - 1))/20)*100,""),"")</f>
        <v/>
      </c>
      <c r="M543" s="31" t="str">
        <f aca="false">IF(H543&lt;&gt;"", IFERROR(((N543 - 1) * H543 - (1 - H543) / (N543 - 1))/20,""),"")</f>
        <v/>
      </c>
      <c r="N543" s="32" t="str">
        <f aca="false">IF(ISBLANK(G543), "", IF(G543 &gt;= 0, (G543/100) + 1, 1/ABS(G543/100) + 1))</f>
        <v/>
      </c>
      <c r="O543" s="33" t="str">
        <f aca="false">IFERROR(SUM(I543*N543),"")</f>
        <v/>
      </c>
      <c r="P543" s="29" t="str">
        <f aca="false">IF(I543&lt;&gt;"",P542-I543+J543,"")</f>
        <v/>
      </c>
      <c r="Q543" s="30" t="str">
        <f aca="false">IF(J543="", "", IF(J543 &lt; I543, "Loss", IF(J543 = I543, "Push", "Win")))</f>
        <v/>
      </c>
      <c r="R543" s="22"/>
      <c r="S543" s="56"/>
      <c r="T543" s="57"/>
      <c r="U543" s="22"/>
    </row>
    <row r="544" customFormat="false" ht="18" hidden="false" customHeight="true" outlineLevel="0" collapsed="false">
      <c r="A544" s="22"/>
      <c r="B544" s="35"/>
      <c r="C544" s="36"/>
      <c r="D544" s="36"/>
      <c r="E544" s="36"/>
      <c r="F544" s="36"/>
      <c r="G544" s="37"/>
      <c r="H544" s="38"/>
      <c r="I544" s="39"/>
      <c r="J544" s="40"/>
      <c r="K544" s="41" t="str">
        <f aca="false">IF(H544&lt;&gt;"", IFERROR(P544*M544, ""), "")</f>
        <v/>
      </c>
      <c r="L544" s="42" t="str">
        <f aca="false">IF(H544&lt;&gt;"", IFERROR((((N544 - 1) * H544 - (1 - H544) / (N544 - 1))/20)*100,""),"")</f>
        <v/>
      </c>
      <c r="M544" s="43" t="str">
        <f aca="false">IF(H544&lt;&gt;"", IFERROR(((N544 - 1) * H544 - (1 - H544) / (N544 - 1))/20,""),"")</f>
        <v/>
      </c>
      <c r="N544" s="44" t="str">
        <f aca="false">IF(ISBLANK(G544), "", IF(G544 &gt;= 0, (G544/100) + 1, 1/ABS(G544/100) + 1))</f>
        <v/>
      </c>
      <c r="O544" s="45" t="str">
        <f aca="false">IFERROR(SUM(I544*N544),"")</f>
        <v/>
      </c>
      <c r="P544" s="41" t="str">
        <f aca="false">IF(I544&lt;&gt;"",P543-I544+J544,"")</f>
        <v/>
      </c>
      <c r="Q544" s="42" t="str">
        <f aca="false">IF(J544="", "", IF(J544 &lt; I544, "Loss", IF(J544 = I544, "Push", "Win")))</f>
        <v/>
      </c>
      <c r="R544" s="22"/>
      <c r="S544" s="56"/>
      <c r="T544" s="57"/>
      <c r="U544" s="22"/>
    </row>
    <row r="545" customFormat="false" ht="18" hidden="false" customHeight="true" outlineLevel="0" collapsed="false">
      <c r="A545" s="22"/>
      <c r="B545" s="23"/>
      <c r="C545" s="24"/>
      <c r="D545" s="24"/>
      <c r="E545" s="24"/>
      <c r="F545" s="24"/>
      <c r="G545" s="25"/>
      <c r="H545" s="26"/>
      <c r="I545" s="27"/>
      <c r="J545" s="28"/>
      <c r="K545" s="29" t="str">
        <f aca="false">IF(H545&lt;&gt;"", IFERROR(P545*M545, ""), "")</f>
        <v/>
      </c>
      <c r="L545" s="30" t="str">
        <f aca="false">IF(H545&lt;&gt;"", IFERROR((((N545 - 1) * H545 - (1 - H545) / (N545 - 1))/20)*100,""),"")</f>
        <v/>
      </c>
      <c r="M545" s="31" t="str">
        <f aca="false">IF(H545&lt;&gt;"", IFERROR(((N545 - 1) * H545 - (1 - H545) / (N545 - 1))/20,""),"")</f>
        <v/>
      </c>
      <c r="N545" s="32" t="str">
        <f aca="false">IF(ISBLANK(G545), "", IF(G545 &gt;= 0, (G545/100) + 1, 1/ABS(G545/100) + 1))</f>
        <v/>
      </c>
      <c r="O545" s="33" t="str">
        <f aca="false">IFERROR(SUM(I545*N545),"")</f>
        <v/>
      </c>
      <c r="P545" s="29" t="str">
        <f aca="false">IF(I545&lt;&gt;"",P544-I545+J545,"")</f>
        <v/>
      </c>
      <c r="Q545" s="30" t="str">
        <f aca="false">IF(J545="", "", IF(J545 &lt; I545, "Loss", IF(J545 = I545, "Push", "Win")))</f>
        <v/>
      </c>
      <c r="R545" s="22"/>
      <c r="S545" s="56"/>
      <c r="T545" s="57"/>
      <c r="U545" s="22"/>
    </row>
    <row r="546" customFormat="false" ht="18" hidden="false" customHeight="true" outlineLevel="0" collapsed="false">
      <c r="A546" s="22"/>
      <c r="B546" s="35"/>
      <c r="C546" s="36"/>
      <c r="D546" s="36"/>
      <c r="E546" s="36"/>
      <c r="F546" s="36"/>
      <c r="G546" s="37"/>
      <c r="H546" s="38"/>
      <c r="I546" s="39"/>
      <c r="J546" s="40"/>
      <c r="K546" s="41" t="str">
        <f aca="false">IF(H546&lt;&gt;"", IFERROR(P546*M546, ""), "")</f>
        <v/>
      </c>
      <c r="L546" s="42" t="str">
        <f aca="false">IF(H546&lt;&gt;"", IFERROR((((N546 - 1) * H546 - (1 - H546) / (N546 - 1))/20)*100,""),"")</f>
        <v/>
      </c>
      <c r="M546" s="43" t="str">
        <f aca="false">IF(H546&lt;&gt;"", IFERROR(((N546 - 1) * H546 - (1 - H546) / (N546 - 1))/20,""),"")</f>
        <v/>
      </c>
      <c r="N546" s="44" t="str">
        <f aca="false">IF(ISBLANK(G546), "", IF(G546 &gt;= 0, (G546/100) + 1, 1/ABS(G546/100) + 1))</f>
        <v/>
      </c>
      <c r="O546" s="45" t="str">
        <f aca="false">IFERROR(SUM(I546*N546),"")</f>
        <v/>
      </c>
      <c r="P546" s="41" t="str">
        <f aca="false">IF(I546&lt;&gt;"",P545-I546+J546,"")</f>
        <v/>
      </c>
      <c r="Q546" s="42" t="str">
        <f aca="false">IF(J546="", "", IF(J546 &lt; I546, "Loss", IF(J546 = I546, "Push", "Win")))</f>
        <v/>
      </c>
      <c r="R546" s="22"/>
      <c r="S546" s="56"/>
      <c r="T546" s="57"/>
      <c r="U546" s="22"/>
    </row>
    <row r="547" customFormat="false" ht="18" hidden="false" customHeight="true" outlineLevel="0" collapsed="false">
      <c r="A547" s="22"/>
      <c r="B547" s="23"/>
      <c r="C547" s="24"/>
      <c r="D547" s="24"/>
      <c r="E547" s="24"/>
      <c r="F547" s="24"/>
      <c r="G547" s="25"/>
      <c r="H547" s="26"/>
      <c r="I547" s="27"/>
      <c r="J547" s="28"/>
      <c r="K547" s="29" t="str">
        <f aca="false">IF(H547&lt;&gt;"", IFERROR(P547*M547, ""), "")</f>
        <v/>
      </c>
      <c r="L547" s="30" t="str">
        <f aca="false">IF(H547&lt;&gt;"", IFERROR((((N547 - 1) * H547 - (1 - H547) / (N547 - 1))/20)*100,""),"")</f>
        <v/>
      </c>
      <c r="M547" s="31" t="str">
        <f aca="false">IF(H547&lt;&gt;"", IFERROR(((N547 - 1) * H547 - (1 - H547) / (N547 - 1))/20,""),"")</f>
        <v/>
      </c>
      <c r="N547" s="32" t="str">
        <f aca="false">IF(ISBLANK(G547), "", IF(G547 &gt;= 0, (G547/100) + 1, 1/ABS(G547/100) + 1))</f>
        <v/>
      </c>
      <c r="O547" s="33" t="str">
        <f aca="false">IFERROR(SUM(I547*N547),"")</f>
        <v/>
      </c>
      <c r="P547" s="29" t="str">
        <f aca="false">IF(I547&lt;&gt;"",P546-I547+J547,"")</f>
        <v/>
      </c>
      <c r="Q547" s="30" t="str">
        <f aca="false">IF(J547="", "", IF(J547 &lt; I547, "Loss", IF(J547 = I547, "Push", "Win")))</f>
        <v/>
      </c>
      <c r="R547" s="22"/>
      <c r="S547" s="56"/>
      <c r="T547" s="57"/>
      <c r="U547" s="22"/>
    </row>
    <row r="548" customFormat="false" ht="18" hidden="false" customHeight="true" outlineLevel="0" collapsed="false">
      <c r="A548" s="22"/>
      <c r="B548" s="35"/>
      <c r="C548" s="36"/>
      <c r="D548" s="36"/>
      <c r="E548" s="36"/>
      <c r="F548" s="36"/>
      <c r="G548" s="37"/>
      <c r="H548" s="38"/>
      <c r="I548" s="39"/>
      <c r="J548" s="40"/>
      <c r="K548" s="41" t="str">
        <f aca="false">IF(H548&lt;&gt;"", IFERROR(P548*M548, ""), "")</f>
        <v/>
      </c>
      <c r="L548" s="42" t="str">
        <f aca="false">IF(H548&lt;&gt;"", IFERROR((((N548 - 1) * H548 - (1 - H548) / (N548 - 1))/20)*100,""),"")</f>
        <v/>
      </c>
      <c r="M548" s="43" t="str">
        <f aca="false">IF(H548&lt;&gt;"", IFERROR(((N548 - 1) * H548 - (1 - H548) / (N548 - 1))/20,""),"")</f>
        <v/>
      </c>
      <c r="N548" s="44" t="str">
        <f aca="false">IF(ISBLANK(G548), "", IF(G548 &gt;= 0, (G548/100) + 1, 1/ABS(G548/100) + 1))</f>
        <v/>
      </c>
      <c r="O548" s="45" t="str">
        <f aca="false">IFERROR(SUM(I548*N548),"")</f>
        <v/>
      </c>
      <c r="P548" s="41" t="str">
        <f aca="false">IF(I548&lt;&gt;"",P547-I548+J548,"")</f>
        <v/>
      </c>
      <c r="Q548" s="42" t="str">
        <f aca="false">IF(J548="", "", IF(J548 &lt; I548, "Loss", IF(J548 = I548, "Push", "Win")))</f>
        <v/>
      </c>
      <c r="R548" s="22"/>
      <c r="S548" s="56"/>
      <c r="T548" s="57"/>
      <c r="U548" s="22"/>
    </row>
    <row r="549" customFormat="false" ht="18" hidden="false" customHeight="true" outlineLevel="0" collapsed="false">
      <c r="A549" s="22"/>
      <c r="B549" s="23"/>
      <c r="C549" s="24"/>
      <c r="D549" s="24"/>
      <c r="E549" s="24"/>
      <c r="F549" s="24"/>
      <c r="G549" s="25"/>
      <c r="H549" s="26"/>
      <c r="I549" s="27"/>
      <c r="J549" s="28"/>
      <c r="K549" s="29" t="str">
        <f aca="false">IF(H549&lt;&gt;"", IFERROR(P549*M549, ""), "")</f>
        <v/>
      </c>
      <c r="L549" s="30" t="str">
        <f aca="false">IF(H549&lt;&gt;"", IFERROR((((N549 - 1) * H549 - (1 - H549) / (N549 - 1))/20)*100,""),"")</f>
        <v/>
      </c>
      <c r="M549" s="31" t="str">
        <f aca="false">IF(H549&lt;&gt;"", IFERROR(((N549 - 1) * H549 - (1 - H549) / (N549 - 1))/20,""),"")</f>
        <v/>
      </c>
      <c r="N549" s="32" t="str">
        <f aca="false">IF(ISBLANK(G549), "", IF(G549 &gt;= 0, (G549/100) + 1, 1/ABS(G549/100) + 1))</f>
        <v/>
      </c>
      <c r="O549" s="33" t="str">
        <f aca="false">IFERROR(SUM(I549*N549),"")</f>
        <v/>
      </c>
      <c r="P549" s="29" t="str">
        <f aca="false">IF(I549&lt;&gt;"",P548-I549+J549,"")</f>
        <v/>
      </c>
      <c r="Q549" s="30" t="str">
        <f aca="false">IF(J549="", "", IF(J549 &lt; I549, "Loss", IF(J549 = I549, "Push", "Win")))</f>
        <v/>
      </c>
      <c r="R549" s="22"/>
      <c r="S549" s="56"/>
      <c r="T549" s="57"/>
      <c r="U549" s="22"/>
    </row>
    <row r="550" customFormat="false" ht="18" hidden="false" customHeight="true" outlineLevel="0" collapsed="false">
      <c r="A550" s="22"/>
      <c r="B550" s="35"/>
      <c r="C550" s="36"/>
      <c r="D550" s="36"/>
      <c r="E550" s="36"/>
      <c r="F550" s="36"/>
      <c r="G550" s="37"/>
      <c r="H550" s="38"/>
      <c r="I550" s="39"/>
      <c r="J550" s="40"/>
      <c r="K550" s="41" t="str">
        <f aca="false">IF(H550&lt;&gt;"", IFERROR(P550*M550, ""), "")</f>
        <v/>
      </c>
      <c r="L550" s="42" t="str">
        <f aca="false">IF(H550&lt;&gt;"", IFERROR((((N550 - 1) * H550 - (1 - H550) / (N550 - 1))/20)*100,""),"")</f>
        <v/>
      </c>
      <c r="M550" s="43" t="str">
        <f aca="false">IF(H550&lt;&gt;"", IFERROR(((N550 - 1) * H550 - (1 - H550) / (N550 - 1))/20,""),"")</f>
        <v/>
      </c>
      <c r="N550" s="44" t="str">
        <f aca="false">IF(ISBLANK(G550), "", IF(G550 &gt;= 0, (G550/100) + 1, 1/ABS(G550/100) + 1))</f>
        <v/>
      </c>
      <c r="O550" s="45" t="str">
        <f aca="false">IFERROR(SUM(I550*N550),"")</f>
        <v/>
      </c>
      <c r="P550" s="41" t="str">
        <f aca="false">IF(I550&lt;&gt;"",P549-I550+J550,"")</f>
        <v/>
      </c>
      <c r="Q550" s="42" t="str">
        <f aca="false">IF(J550="", "", IF(J550 &lt; I550, "Loss", IF(J550 = I550, "Push", "Win")))</f>
        <v/>
      </c>
      <c r="R550" s="22"/>
      <c r="S550" s="56"/>
      <c r="T550" s="57"/>
      <c r="U550" s="22"/>
    </row>
    <row r="551" customFormat="false" ht="18" hidden="false" customHeight="true" outlineLevel="0" collapsed="false">
      <c r="A551" s="22"/>
      <c r="B551" s="23"/>
      <c r="C551" s="24"/>
      <c r="D551" s="24"/>
      <c r="E551" s="24"/>
      <c r="F551" s="24"/>
      <c r="G551" s="25"/>
      <c r="H551" s="26"/>
      <c r="I551" s="27"/>
      <c r="J551" s="28"/>
      <c r="K551" s="29" t="str">
        <f aca="false">IF(H551&lt;&gt;"", IFERROR(P551*M551, ""), "")</f>
        <v/>
      </c>
      <c r="L551" s="30" t="str">
        <f aca="false">IF(H551&lt;&gt;"", IFERROR((((N551 - 1) * H551 - (1 - H551) / (N551 - 1))/20)*100,""),"")</f>
        <v/>
      </c>
      <c r="M551" s="31" t="str">
        <f aca="false">IF(H551&lt;&gt;"", IFERROR(((N551 - 1) * H551 - (1 - H551) / (N551 - 1))/20,""),"")</f>
        <v/>
      </c>
      <c r="N551" s="32" t="str">
        <f aca="false">IF(ISBLANK(G551), "", IF(G551 &gt;= 0, (G551/100) + 1, 1/ABS(G551/100) + 1))</f>
        <v/>
      </c>
      <c r="O551" s="33" t="str">
        <f aca="false">IFERROR(SUM(I551*N551),"")</f>
        <v/>
      </c>
      <c r="P551" s="29" t="str">
        <f aca="false">IF(I551&lt;&gt;"",P550-I551+J551,"")</f>
        <v/>
      </c>
      <c r="Q551" s="30" t="str">
        <f aca="false">IF(J551="", "", IF(J551 &lt; I551, "Loss", IF(J551 = I551, "Push", "Win")))</f>
        <v/>
      </c>
      <c r="R551" s="22"/>
      <c r="S551" s="56"/>
      <c r="T551" s="57"/>
      <c r="U551" s="22"/>
    </row>
    <row r="552" customFormat="false" ht="18" hidden="false" customHeight="true" outlineLevel="0" collapsed="false">
      <c r="A552" s="22"/>
      <c r="B552" s="35"/>
      <c r="C552" s="36"/>
      <c r="D552" s="36"/>
      <c r="E552" s="36"/>
      <c r="F552" s="36"/>
      <c r="G552" s="37"/>
      <c r="H552" s="38"/>
      <c r="I552" s="39"/>
      <c r="J552" s="40"/>
      <c r="K552" s="41" t="str">
        <f aca="false">IF(H552&lt;&gt;"", IFERROR(P552*M552, ""), "")</f>
        <v/>
      </c>
      <c r="L552" s="42" t="str">
        <f aca="false">IF(H552&lt;&gt;"", IFERROR((((N552 - 1) * H552 - (1 - H552) / (N552 - 1))/20)*100,""),"")</f>
        <v/>
      </c>
      <c r="M552" s="43" t="str">
        <f aca="false">IF(H552&lt;&gt;"", IFERROR(((N552 - 1) * H552 - (1 - H552) / (N552 - 1))/20,""),"")</f>
        <v/>
      </c>
      <c r="N552" s="44" t="str">
        <f aca="false">IF(ISBLANK(G552), "", IF(G552 &gt;= 0, (G552/100) + 1, 1/ABS(G552/100) + 1))</f>
        <v/>
      </c>
      <c r="O552" s="45" t="str">
        <f aca="false">IFERROR(SUM(I552*N552),"")</f>
        <v/>
      </c>
      <c r="P552" s="41" t="str">
        <f aca="false">IF(I552&lt;&gt;"",P551-I552+J552,"")</f>
        <v/>
      </c>
      <c r="Q552" s="42" t="str">
        <f aca="false">IF(J552="", "", IF(J552 &lt; I552, "Loss", IF(J552 = I552, "Push", "Win")))</f>
        <v/>
      </c>
      <c r="R552" s="22"/>
      <c r="S552" s="56"/>
      <c r="T552" s="57"/>
      <c r="U552" s="22"/>
    </row>
    <row r="553" customFormat="false" ht="18" hidden="false" customHeight="true" outlineLevel="0" collapsed="false">
      <c r="A553" s="22"/>
      <c r="B553" s="23"/>
      <c r="C553" s="24"/>
      <c r="D553" s="24"/>
      <c r="E553" s="24"/>
      <c r="F553" s="24"/>
      <c r="G553" s="25"/>
      <c r="H553" s="26"/>
      <c r="I553" s="27"/>
      <c r="J553" s="28"/>
      <c r="K553" s="29" t="str">
        <f aca="false">IF(H553&lt;&gt;"", IFERROR(P553*M553, ""), "")</f>
        <v/>
      </c>
      <c r="L553" s="30" t="str">
        <f aca="false">IF(H553&lt;&gt;"", IFERROR((((N553 - 1) * H553 - (1 - H553) / (N553 - 1))/20)*100,""),"")</f>
        <v/>
      </c>
      <c r="M553" s="31" t="str">
        <f aca="false">IF(H553&lt;&gt;"", IFERROR(((N553 - 1) * H553 - (1 - H553) / (N553 - 1))/20,""),"")</f>
        <v/>
      </c>
      <c r="N553" s="32" t="str">
        <f aca="false">IF(ISBLANK(G553), "", IF(G553 &gt;= 0, (G553/100) + 1, 1/ABS(G553/100) + 1))</f>
        <v/>
      </c>
      <c r="O553" s="33" t="str">
        <f aca="false">IFERROR(SUM(I553*N553),"")</f>
        <v/>
      </c>
      <c r="P553" s="29" t="str">
        <f aca="false">IF(I553&lt;&gt;"",P552-I553+J553,"")</f>
        <v/>
      </c>
      <c r="Q553" s="30" t="str">
        <f aca="false">IF(J553="", "", IF(J553 &lt; I553, "Loss", IF(J553 = I553, "Push", "Win")))</f>
        <v/>
      </c>
      <c r="R553" s="22"/>
      <c r="S553" s="56"/>
      <c r="T553" s="57"/>
      <c r="U553" s="22"/>
    </row>
    <row r="554" customFormat="false" ht="18" hidden="false" customHeight="true" outlineLevel="0" collapsed="false">
      <c r="A554" s="22"/>
      <c r="B554" s="35"/>
      <c r="C554" s="36"/>
      <c r="D554" s="36"/>
      <c r="E554" s="36"/>
      <c r="F554" s="36"/>
      <c r="G554" s="37"/>
      <c r="H554" s="38"/>
      <c r="I554" s="39"/>
      <c r="J554" s="40"/>
      <c r="K554" s="41" t="str">
        <f aca="false">IF(H554&lt;&gt;"", IFERROR(P554*M554, ""), "")</f>
        <v/>
      </c>
      <c r="L554" s="42" t="str">
        <f aca="false">IF(H554&lt;&gt;"", IFERROR((((N554 - 1) * H554 - (1 - H554) / (N554 - 1))/20)*100,""),"")</f>
        <v/>
      </c>
      <c r="M554" s="43" t="str">
        <f aca="false">IF(H554&lt;&gt;"", IFERROR(((N554 - 1) * H554 - (1 - H554) / (N554 - 1))/20,""),"")</f>
        <v/>
      </c>
      <c r="N554" s="44" t="str">
        <f aca="false">IF(ISBLANK(G554), "", IF(G554 &gt;= 0, (G554/100) + 1, 1/ABS(G554/100) + 1))</f>
        <v/>
      </c>
      <c r="O554" s="45" t="str">
        <f aca="false">IFERROR(SUM(I554*N554),"")</f>
        <v/>
      </c>
      <c r="P554" s="41" t="str">
        <f aca="false">IF(I554&lt;&gt;"",P553-I554+J554,"")</f>
        <v/>
      </c>
      <c r="Q554" s="42" t="str">
        <f aca="false">IF(J554="", "", IF(J554 &lt; I554, "Loss", IF(J554 = I554, "Push", "Win")))</f>
        <v/>
      </c>
      <c r="R554" s="22"/>
      <c r="S554" s="56"/>
      <c r="T554" s="57"/>
      <c r="U554" s="22"/>
    </row>
    <row r="555" customFormat="false" ht="18" hidden="false" customHeight="true" outlineLevel="0" collapsed="false">
      <c r="A555" s="22"/>
      <c r="B555" s="23"/>
      <c r="C555" s="24"/>
      <c r="D555" s="24"/>
      <c r="E555" s="24"/>
      <c r="F555" s="24"/>
      <c r="G555" s="25"/>
      <c r="H555" s="26"/>
      <c r="I555" s="27"/>
      <c r="J555" s="28"/>
      <c r="K555" s="29" t="str">
        <f aca="false">IF(H555&lt;&gt;"", IFERROR(P555*M555, ""), "")</f>
        <v/>
      </c>
      <c r="L555" s="30" t="str">
        <f aca="false">IF(H555&lt;&gt;"", IFERROR((((N555 - 1) * H555 - (1 - H555) / (N555 - 1))/20)*100,""),"")</f>
        <v/>
      </c>
      <c r="M555" s="31" t="str">
        <f aca="false">IF(H555&lt;&gt;"", IFERROR(((N555 - 1) * H555 - (1 - H555) / (N555 - 1))/20,""),"")</f>
        <v/>
      </c>
      <c r="N555" s="32" t="str">
        <f aca="false">IF(ISBLANK(G555), "", IF(G555 &gt;= 0, (G555/100) + 1, 1/ABS(G555/100) + 1))</f>
        <v/>
      </c>
      <c r="O555" s="33" t="str">
        <f aca="false">IFERROR(SUM(I555*N555),"")</f>
        <v/>
      </c>
      <c r="P555" s="29" t="str">
        <f aca="false">IF(I555&lt;&gt;"",P554-I555+J555,"")</f>
        <v/>
      </c>
      <c r="Q555" s="30" t="str">
        <f aca="false">IF(J555="", "", IF(J555 &lt; I555, "Loss", IF(J555 = I555, "Push", "Win")))</f>
        <v/>
      </c>
      <c r="R555" s="22"/>
      <c r="S555" s="56"/>
      <c r="T555" s="57"/>
      <c r="U555" s="22"/>
    </row>
    <row r="556" customFormat="false" ht="18" hidden="false" customHeight="true" outlineLevel="0" collapsed="false">
      <c r="A556" s="22"/>
      <c r="B556" s="35"/>
      <c r="C556" s="36"/>
      <c r="D556" s="36"/>
      <c r="E556" s="36"/>
      <c r="F556" s="36"/>
      <c r="G556" s="37"/>
      <c r="H556" s="38"/>
      <c r="I556" s="39"/>
      <c r="J556" s="40"/>
      <c r="K556" s="41" t="str">
        <f aca="false">IF(H556&lt;&gt;"", IFERROR(P556*M556, ""), "")</f>
        <v/>
      </c>
      <c r="L556" s="42" t="str">
        <f aca="false">IF(H556&lt;&gt;"", IFERROR((((N556 - 1) * H556 - (1 - H556) / (N556 - 1))/20)*100,""),"")</f>
        <v/>
      </c>
      <c r="M556" s="43" t="str">
        <f aca="false">IF(H556&lt;&gt;"", IFERROR(((N556 - 1) * H556 - (1 - H556) / (N556 - 1))/20,""),"")</f>
        <v/>
      </c>
      <c r="N556" s="44" t="str">
        <f aca="false">IF(ISBLANK(G556), "", IF(G556 &gt;= 0, (G556/100) + 1, 1/ABS(G556/100) + 1))</f>
        <v/>
      </c>
      <c r="O556" s="45" t="str">
        <f aca="false">IFERROR(SUM(I556*N556),"")</f>
        <v/>
      </c>
      <c r="P556" s="41" t="str">
        <f aca="false">IF(I556&lt;&gt;"",P555-I556+J556,"")</f>
        <v/>
      </c>
      <c r="Q556" s="42" t="str">
        <f aca="false">IF(J556="", "", IF(J556 &lt; I556, "Loss", IF(J556 = I556, "Push", "Win")))</f>
        <v/>
      </c>
      <c r="R556" s="22"/>
      <c r="S556" s="56"/>
      <c r="T556" s="57"/>
      <c r="U556" s="22"/>
    </row>
    <row r="557" customFormat="false" ht="18" hidden="false" customHeight="true" outlineLevel="0" collapsed="false">
      <c r="A557" s="22"/>
      <c r="B557" s="23"/>
      <c r="C557" s="24"/>
      <c r="D557" s="24"/>
      <c r="E557" s="24"/>
      <c r="F557" s="24"/>
      <c r="G557" s="25"/>
      <c r="H557" s="26"/>
      <c r="I557" s="27"/>
      <c r="J557" s="28"/>
      <c r="K557" s="29" t="str">
        <f aca="false">IF(H557&lt;&gt;"", IFERROR(P557*M557, ""), "")</f>
        <v/>
      </c>
      <c r="L557" s="30" t="str">
        <f aca="false">IF(H557&lt;&gt;"", IFERROR((((N557 - 1) * H557 - (1 - H557) / (N557 - 1))/20)*100,""),"")</f>
        <v/>
      </c>
      <c r="M557" s="31" t="str">
        <f aca="false">IF(H557&lt;&gt;"", IFERROR(((N557 - 1) * H557 - (1 - H557) / (N557 - 1))/20,""),"")</f>
        <v/>
      </c>
      <c r="N557" s="32" t="str">
        <f aca="false">IF(ISBLANK(G557), "", IF(G557 &gt;= 0, (G557/100) + 1, 1/ABS(G557/100) + 1))</f>
        <v/>
      </c>
      <c r="O557" s="33" t="str">
        <f aca="false">IFERROR(SUM(I557*N557),"")</f>
        <v/>
      </c>
      <c r="P557" s="29" t="str">
        <f aca="false">IF(I557&lt;&gt;"",P556-I557+J557,"")</f>
        <v/>
      </c>
      <c r="Q557" s="30" t="str">
        <f aca="false">IF(J557="", "", IF(J557 &lt; I557, "Loss", IF(J557 = I557, "Push", "Win")))</f>
        <v/>
      </c>
      <c r="R557" s="22"/>
      <c r="S557" s="56"/>
      <c r="T557" s="57"/>
      <c r="U557" s="22"/>
    </row>
    <row r="558" customFormat="false" ht="18" hidden="false" customHeight="true" outlineLevel="0" collapsed="false">
      <c r="A558" s="22"/>
      <c r="B558" s="35"/>
      <c r="C558" s="36"/>
      <c r="D558" s="36"/>
      <c r="E558" s="36"/>
      <c r="F558" s="36"/>
      <c r="G558" s="37"/>
      <c r="H558" s="38"/>
      <c r="I558" s="39"/>
      <c r="J558" s="40"/>
      <c r="K558" s="41" t="str">
        <f aca="false">IF(H558&lt;&gt;"", IFERROR(P558*M558, ""), "")</f>
        <v/>
      </c>
      <c r="L558" s="42" t="str">
        <f aca="false">IF(H558&lt;&gt;"", IFERROR((((N558 - 1) * H558 - (1 - H558) / (N558 - 1))/20)*100,""),"")</f>
        <v/>
      </c>
      <c r="M558" s="43" t="str">
        <f aca="false">IF(H558&lt;&gt;"", IFERROR(((N558 - 1) * H558 - (1 - H558) / (N558 - 1))/20,""),"")</f>
        <v/>
      </c>
      <c r="N558" s="44" t="str">
        <f aca="false">IF(ISBLANK(G558), "", IF(G558 &gt;= 0, (G558/100) + 1, 1/ABS(G558/100) + 1))</f>
        <v/>
      </c>
      <c r="O558" s="45" t="str">
        <f aca="false">IFERROR(SUM(I558*N558),"")</f>
        <v/>
      </c>
      <c r="P558" s="41" t="str">
        <f aca="false">IF(I558&lt;&gt;"",P557-I558+J558,"")</f>
        <v/>
      </c>
      <c r="Q558" s="42" t="str">
        <f aca="false">IF(J558="", "", IF(J558 &lt; I558, "Loss", IF(J558 = I558, "Push", "Win")))</f>
        <v/>
      </c>
      <c r="R558" s="22"/>
      <c r="S558" s="56"/>
      <c r="T558" s="57"/>
      <c r="U558" s="22"/>
    </row>
    <row r="559" customFormat="false" ht="18" hidden="false" customHeight="true" outlineLevel="0" collapsed="false">
      <c r="A559" s="22"/>
      <c r="B559" s="23"/>
      <c r="C559" s="24"/>
      <c r="D559" s="24"/>
      <c r="E559" s="24"/>
      <c r="F559" s="24"/>
      <c r="G559" s="25"/>
      <c r="H559" s="26"/>
      <c r="I559" s="27"/>
      <c r="J559" s="28"/>
      <c r="K559" s="29" t="str">
        <f aca="false">IF(H559&lt;&gt;"", IFERROR(P559*M559, ""), "")</f>
        <v/>
      </c>
      <c r="L559" s="30" t="str">
        <f aca="false">IF(H559&lt;&gt;"", IFERROR((((N559 - 1) * H559 - (1 - H559) / (N559 - 1))/20)*100,""),"")</f>
        <v/>
      </c>
      <c r="M559" s="31" t="str">
        <f aca="false">IF(H559&lt;&gt;"", IFERROR(((N559 - 1) * H559 - (1 - H559) / (N559 - 1))/20,""),"")</f>
        <v/>
      </c>
      <c r="N559" s="32" t="str">
        <f aca="false">IF(ISBLANK(G559), "", IF(G559 &gt;= 0, (G559/100) + 1, 1/ABS(G559/100) + 1))</f>
        <v/>
      </c>
      <c r="O559" s="33" t="str">
        <f aca="false">IFERROR(SUM(I559*N559),"")</f>
        <v/>
      </c>
      <c r="P559" s="29" t="str">
        <f aca="false">IF(I559&lt;&gt;"",P558-I559+J559,"")</f>
        <v/>
      </c>
      <c r="Q559" s="30" t="str">
        <f aca="false">IF(J559="", "", IF(J559 &lt; I559, "Loss", IF(J559 = I559, "Push", "Win")))</f>
        <v/>
      </c>
      <c r="R559" s="22"/>
      <c r="S559" s="56"/>
      <c r="T559" s="57"/>
      <c r="U559" s="22"/>
    </row>
    <row r="560" customFormat="false" ht="18" hidden="false" customHeight="true" outlineLevel="0" collapsed="false">
      <c r="A560" s="22"/>
      <c r="B560" s="35"/>
      <c r="C560" s="36"/>
      <c r="D560" s="36"/>
      <c r="E560" s="36"/>
      <c r="F560" s="36"/>
      <c r="G560" s="37"/>
      <c r="H560" s="38"/>
      <c r="I560" s="39"/>
      <c r="J560" s="40"/>
      <c r="K560" s="41" t="str">
        <f aca="false">IF(H560&lt;&gt;"", IFERROR(P560*M560, ""), "")</f>
        <v/>
      </c>
      <c r="L560" s="42" t="str">
        <f aca="false">IF(H560&lt;&gt;"", IFERROR((((N560 - 1) * H560 - (1 - H560) / (N560 - 1))/20)*100,""),"")</f>
        <v/>
      </c>
      <c r="M560" s="43" t="str">
        <f aca="false">IF(H560&lt;&gt;"", IFERROR(((N560 - 1) * H560 - (1 - H560) / (N560 - 1))/20,""),"")</f>
        <v/>
      </c>
      <c r="N560" s="44" t="str">
        <f aca="false">IF(ISBLANK(G560), "", IF(G560 &gt;= 0, (G560/100) + 1, 1/ABS(G560/100) + 1))</f>
        <v/>
      </c>
      <c r="O560" s="45" t="str">
        <f aca="false">IFERROR(SUM(I560*N560),"")</f>
        <v/>
      </c>
      <c r="P560" s="41" t="str">
        <f aca="false">IF(I560&lt;&gt;"",P559-I560+J560,"")</f>
        <v/>
      </c>
      <c r="Q560" s="42" t="str">
        <f aca="false">IF(J560="", "", IF(J560 &lt; I560, "Loss", IF(J560 = I560, "Push", "Win")))</f>
        <v/>
      </c>
      <c r="R560" s="22"/>
      <c r="S560" s="56"/>
      <c r="T560" s="57"/>
      <c r="U560" s="22"/>
    </row>
    <row r="561" customFormat="false" ht="18" hidden="false" customHeight="true" outlineLevel="0" collapsed="false">
      <c r="A561" s="22"/>
      <c r="B561" s="23"/>
      <c r="C561" s="24"/>
      <c r="D561" s="24"/>
      <c r="E561" s="24"/>
      <c r="F561" s="24"/>
      <c r="G561" s="25"/>
      <c r="H561" s="26"/>
      <c r="I561" s="27"/>
      <c r="J561" s="28"/>
      <c r="K561" s="29" t="str">
        <f aca="false">IF(H561&lt;&gt;"", IFERROR(P561*M561, ""), "")</f>
        <v/>
      </c>
      <c r="L561" s="30" t="str">
        <f aca="false">IF(H561&lt;&gt;"", IFERROR((((N561 - 1) * H561 - (1 - H561) / (N561 - 1))/20)*100,""),"")</f>
        <v/>
      </c>
      <c r="M561" s="31" t="str">
        <f aca="false">IF(H561&lt;&gt;"", IFERROR(((N561 - 1) * H561 - (1 - H561) / (N561 - 1))/20,""),"")</f>
        <v/>
      </c>
      <c r="N561" s="32" t="str">
        <f aca="false">IF(ISBLANK(G561), "", IF(G561 &gt;= 0, (G561/100) + 1, 1/ABS(G561/100) + 1))</f>
        <v/>
      </c>
      <c r="O561" s="33" t="str">
        <f aca="false">IFERROR(SUM(I561*N561),"")</f>
        <v/>
      </c>
      <c r="P561" s="29" t="str">
        <f aca="false">IF(I561&lt;&gt;"",P560-I561+J561,"")</f>
        <v/>
      </c>
      <c r="Q561" s="30" t="str">
        <f aca="false">IF(J561="", "", IF(J561 &lt; I561, "Loss", IF(J561 = I561, "Push", "Win")))</f>
        <v/>
      </c>
      <c r="R561" s="22"/>
      <c r="S561" s="56"/>
      <c r="T561" s="57"/>
      <c r="U561" s="22"/>
    </row>
    <row r="562" customFormat="false" ht="18" hidden="false" customHeight="true" outlineLevel="0" collapsed="false">
      <c r="A562" s="22"/>
      <c r="B562" s="35"/>
      <c r="C562" s="36"/>
      <c r="D562" s="36"/>
      <c r="E562" s="36"/>
      <c r="F562" s="36"/>
      <c r="G562" s="37"/>
      <c r="H562" s="38"/>
      <c r="I562" s="39"/>
      <c r="J562" s="40"/>
      <c r="K562" s="41" t="str">
        <f aca="false">IF(H562&lt;&gt;"", IFERROR(P562*M562, ""), "")</f>
        <v/>
      </c>
      <c r="L562" s="42" t="str">
        <f aca="false">IF(H562&lt;&gt;"", IFERROR((((N562 - 1) * H562 - (1 - H562) / (N562 - 1))/20)*100,""),"")</f>
        <v/>
      </c>
      <c r="M562" s="43" t="str">
        <f aca="false">IF(H562&lt;&gt;"", IFERROR(((N562 - 1) * H562 - (1 - H562) / (N562 - 1))/20,""),"")</f>
        <v/>
      </c>
      <c r="N562" s="44" t="str">
        <f aca="false">IF(ISBLANK(G562), "", IF(G562 &gt;= 0, (G562/100) + 1, 1/ABS(G562/100) + 1))</f>
        <v/>
      </c>
      <c r="O562" s="45" t="str">
        <f aca="false">IFERROR(SUM(I562*N562),"")</f>
        <v/>
      </c>
      <c r="P562" s="41" t="str">
        <f aca="false">IF(I562&lt;&gt;"",P561-I562+J562,"")</f>
        <v/>
      </c>
      <c r="Q562" s="42" t="str">
        <f aca="false">IF(J562="", "", IF(J562 &lt; I562, "Loss", IF(J562 = I562, "Push", "Win")))</f>
        <v/>
      </c>
      <c r="R562" s="22"/>
      <c r="S562" s="56"/>
      <c r="T562" s="57"/>
      <c r="U562" s="22"/>
    </row>
    <row r="563" customFormat="false" ht="18" hidden="false" customHeight="true" outlineLevel="0" collapsed="false">
      <c r="A563" s="22"/>
      <c r="B563" s="23"/>
      <c r="C563" s="24"/>
      <c r="D563" s="24"/>
      <c r="E563" s="24"/>
      <c r="F563" s="24"/>
      <c r="G563" s="25"/>
      <c r="H563" s="26"/>
      <c r="I563" s="27"/>
      <c r="J563" s="28"/>
      <c r="K563" s="29" t="str">
        <f aca="false">IF(H563&lt;&gt;"", IFERROR(P563*M563, ""), "")</f>
        <v/>
      </c>
      <c r="L563" s="30" t="str">
        <f aca="false">IF(H563&lt;&gt;"", IFERROR((((N563 - 1) * H563 - (1 - H563) / (N563 - 1))/20)*100,""),"")</f>
        <v/>
      </c>
      <c r="M563" s="31" t="str">
        <f aca="false">IF(H563&lt;&gt;"", IFERROR(((N563 - 1) * H563 - (1 - H563) / (N563 - 1))/20,""),"")</f>
        <v/>
      </c>
      <c r="N563" s="32" t="str">
        <f aca="false">IF(ISBLANK(G563), "", IF(G563 &gt;= 0, (G563/100) + 1, 1/ABS(G563/100) + 1))</f>
        <v/>
      </c>
      <c r="O563" s="33" t="str">
        <f aca="false">IFERROR(SUM(I563*N563),"")</f>
        <v/>
      </c>
      <c r="P563" s="29" t="str">
        <f aca="false">IF(I563&lt;&gt;"",P562-I563+J563,"")</f>
        <v/>
      </c>
      <c r="Q563" s="30" t="str">
        <f aca="false">IF(J563="", "", IF(J563 &lt; I563, "Loss", IF(J563 = I563, "Push", "Win")))</f>
        <v/>
      </c>
      <c r="R563" s="22"/>
      <c r="S563" s="56"/>
      <c r="T563" s="57"/>
      <c r="U563" s="22"/>
    </row>
    <row r="564" customFormat="false" ht="18" hidden="false" customHeight="true" outlineLevel="0" collapsed="false">
      <c r="A564" s="22"/>
      <c r="B564" s="35"/>
      <c r="C564" s="36"/>
      <c r="D564" s="36"/>
      <c r="E564" s="36"/>
      <c r="F564" s="36"/>
      <c r="G564" s="37"/>
      <c r="H564" s="38"/>
      <c r="I564" s="39"/>
      <c r="J564" s="40"/>
      <c r="K564" s="41" t="str">
        <f aca="false">IF(H564&lt;&gt;"", IFERROR(P564*M564, ""), "")</f>
        <v/>
      </c>
      <c r="L564" s="42" t="str">
        <f aca="false">IF(H564&lt;&gt;"", IFERROR((((N564 - 1) * H564 - (1 - H564) / (N564 - 1))/20)*100,""),"")</f>
        <v/>
      </c>
      <c r="M564" s="43" t="str">
        <f aca="false">IF(H564&lt;&gt;"", IFERROR(((N564 - 1) * H564 - (1 - H564) / (N564 - 1))/20,""),"")</f>
        <v/>
      </c>
      <c r="N564" s="44" t="str">
        <f aca="false">IF(ISBLANK(G564), "", IF(G564 &gt;= 0, (G564/100) + 1, 1/ABS(G564/100) + 1))</f>
        <v/>
      </c>
      <c r="O564" s="45" t="str">
        <f aca="false">IFERROR(SUM(I564*N564),"")</f>
        <v/>
      </c>
      <c r="P564" s="41" t="str">
        <f aca="false">IF(I564&lt;&gt;"",P563-I564+J564,"")</f>
        <v/>
      </c>
      <c r="Q564" s="42" t="str">
        <f aca="false">IF(J564="", "", IF(J564 &lt; I564, "Loss", IF(J564 = I564, "Push", "Win")))</f>
        <v/>
      </c>
      <c r="R564" s="22"/>
      <c r="S564" s="56"/>
      <c r="T564" s="57"/>
      <c r="U564" s="22"/>
    </row>
    <row r="565" customFormat="false" ht="18" hidden="false" customHeight="true" outlineLevel="0" collapsed="false">
      <c r="A565" s="22"/>
      <c r="B565" s="23"/>
      <c r="C565" s="24"/>
      <c r="D565" s="24"/>
      <c r="E565" s="24"/>
      <c r="F565" s="24"/>
      <c r="G565" s="25"/>
      <c r="H565" s="26"/>
      <c r="I565" s="27"/>
      <c r="J565" s="28"/>
      <c r="K565" s="29" t="str">
        <f aca="false">IF(H565&lt;&gt;"", IFERROR(P565*M565, ""), "")</f>
        <v/>
      </c>
      <c r="L565" s="30" t="str">
        <f aca="false">IF(H565&lt;&gt;"", IFERROR((((N565 - 1) * H565 - (1 - H565) / (N565 - 1))/20)*100,""),"")</f>
        <v/>
      </c>
      <c r="M565" s="31" t="str">
        <f aca="false">IF(H565&lt;&gt;"", IFERROR(((N565 - 1) * H565 - (1 - H565) / (N565 - 1))/20,""),"")</f>
        <v/>
      </c>
      <c r="N565" s="32" t="str">
        <f aca="false">IF(ISBLANK(G565), "", IF(G565 &gt;= 0, (G565/100) + 1, 1/ABS(G565/100) + 1))</f>
        <v/>
      </c>
      <c r="O565" s="33" t="str">
        <f aca="false">IFERROR(SUM(I565*N565),"")</f>
        <v/>
      </c>
      <c r="P565" s="29" t="str">
        <f aca="false">IF(I565&lt;&gt;"",P564-I565+J565,"")</f>
        <v/>
      </c>
      <c r="Q565" s="30" t="str">
        <f aca="false">IF(J565="", "", IF(J565 &lt; I565, "Loss", IF(J565 = I565, "Push", "Win")))</f>
        <v/>
      </c>
      <c r="R565" s="22"/>
      <c r="S565" s="56"/>
      <c r="T565" s="57"/>
      <c r="U565" s="22"/>
    </row>
    <row r="566" customFormat="false" ht="18" hidden="false" customHeight="true" outlineLevel="0" collapsed="false">
      <c r="A566" s="22"/>
      <c r="B566" s="35"/>
      <c r="C566" s="36"/>
      <c r="D566" s="36"/>
      <c r="E566" s="36"/>
      <c r="F566" s="36"/>
      <c r="G566" s="37"/>
      <c r="H566" s="38"/>
      <c r="I566" s="39"/>
      <c r="J566" s="40"/>
      <c r="K566" s="41" t="str">
        <f aca="false">IF(H566&lt;&gt;"", IFERROR(P566*M566, ""), "")</f>
        <v/>
      </c>
      <c r="L566" s="42" t="str">
        <f aca="false">IF(H566&lt;&gt;"", IFERROR((((N566 - 1) * H566 - (1 - H566) / (N566 - 1))/20)*100,""),"")</f>
        <v/>
      </c>
      <c r="M566" s="43" t="str">
        <f aca="false">IF(H566&lt;&gt;"", IFERROR(((N566 - 1) * H566 - (1 - H566) / (N566 - 1))/20,""),"")</f>
        <v/>
      </c>
      <c r="N566" s="44" t="str">
        <f aca="false">IF(ISBLANK(G566), "", IF(G566 &gt;= 0, (G566/100) + 1, 1/ABS(G566/100) + 1))</f>
        <v/>
      </c>
      <c r="O566" s="45" t="str">
        <f aca="false">IFERROR(SUM(I566*N566),"")</f>
        <v/>
      </c>
      <c r="P566" s="41" t="str">
        <f aca="false">IF(I566&lt;&gt;"",P565-I566+J566,"")</f>
        <v/>
      </c>
      <c r="Q566" s="42" t="str">
        <f aca="false">IF(J566="", "", IF(J566 &lt; I566, "Loss", IF(J566 = I566, "Push", "Win")))</f>
        <v/>
      </c>
      <c r="R566" s="22"/>
      <c r="S566" s="56"/>
      <c r="T566" s="57"/>
      <c r="U566" s="22"/>
    </row>
    <row r="567" customFormat="false" ht="18" hidden="false" customHeight="true" outlineLevel="0" collapsed="false">
      <c r="A567" s="22"/>
      <c r="B567" s="23"/>
      <c r="C567" s="24"/>
      <c r="D567" s="24"/>
      <c r="E567" s="24"/>
      <c r="F567" s="24"/>
      <c r="G567" s="25"/>
      <c r="H567" s="26"/>
      <c r="I567" s="27"/>
      <c r="J567" s="28"/>
      <c r="K567" s="29" t="str">
        <f aca="false">IF(H567&lt;&gt;"", IFERROR(P567*M567, ""), "")</f>
        <v/>
      </c>
      <c r="L567" s="30" t="str">
        <f aca="false">IF(H567&lt;&gt;"", IFERROR((((N567 - 1) * H567 - (1 - H567) / (N567 - 1))/20)*100,""),"")</f>
        <v/>
      </c>
      <c r="M567" s="31" t="str">
        <f aca="false">IF(H567&lt;&gt;"", IFERROR(((N567 - 1) * H567 - (1 - H567) / (N567 - 1))/20,""),"")</f>
        <v/>
      </c>
      <c r="N567" s="32" t="str">
        <f aca="false">IF(ISBLANK(G567), "", IF(G567 &gt;= 0, (G567/100) + 1, 1/ABS(G567/100) + 1))</f>
        <v/>
      </c>
      <c r="O567" s="33" t="str">
        <f aca="false">IFERROR(SUM(I567*N567),"")</f>
        <v/>
      </c>
      <c r="P567" s="29" t="str">
        <f aca="false">IF(I567&lt;&gt;"",P566-I567+J567,"")</f>
        <v/>
      </c>
      <c r="Q567" s="30" t="str">
        <f aca="false">IF(J567="", "", IF(J567 &lt; I567, "Loss", IF(J567 = I567, "Push", "Win")))</f>
        <v/>
      </c>
      <c r="R567" s="22"/>
      <c r="S567" s="56"/>
      <c r="T567" s="57"/>
      <c r="U567" s="22"/>
    </row>
    <row r="568" customFormat="false" ht="18" hidden="false" customHeight="true" outlineLevel="0" collapsed="false">
      <c r="A568" s="22"/>
      <c r="B568" s="35"/>
      <c r="C568" s="36"/>
      <c r="D568" s="36"/>
      <c r="E568" s="36"/>
      <c r="F568" s="36"/>
      <c r="G568" s="37"/>
      <c r="H568" s="38"/>
      <c r="I568" s="39"/>
      <c r="J568" s="40"/>
      <c r="K568" s="41" t="str">
        <f aca="false">IF(H568&lt;&gt;"", IFERROR(P568*M568, ""), "")</f>
        <v/>
      </c>
      <c r="L568" s="42" t="str">
        <f aca="false">IF(H568&lt;&gt;"", IFERROR((((N568 - 1) * H568 - (1 - H568) / (N568 - 1))/20)*100,""),"")</f>
        <v/>
      </c>
      <c r="M568" s="43" t="str">
        <f aca="false">IF(H568&lt;&gt;"", IFERROR(((N568 - 1) * H568 - (1 - H568) / (N568 - 1))/20,""),"")</f>
        <v/>
      </c>
      <c r="N568" s="44" t="str">
        <f aca="false">IF(ISBLANK(G568), "", IF(G568 &gt;= 0, (G568/100) + 1, 1/ABS(G568/100) + 1))</f>
        <v/>
      </c>
      <c r="O568" s="45" t="str">
        <f aca="false">IFERROR(SUM(I568*N568),"")</f>
        <v/>
      </c>
      <c r="P568" s="41" t="str">
        <f aca="false">IF(I568&lt;&gt;"",P567-I568+J568,"")</f>
        <v/>
      </c>
      <c r="Q568" s="42" t="str">
        <f aca="false">IF(J568="", "", IF(J568 &lt; I568, "Loss", IF(J568 = I568, "Push", "Win")))</f>
        <v/>
      </c>
      <c r="R568" s="22"/>
      <c r="S568" s="56"/>
      <c r="T568" s="57"/>
      <c r="U568" s="22"/>
    </row>
    <row r="569" customFormat="false" ht="18" hidden="false" customHeight="true" outlineLevel="0" collapsed="false">
      <c r="A569" s="22"/>
      <c r="B569" s="23"/>
      <c r="C569" s="24"/>
      <c r="D569" s="24"/>
      <c r="E569" s="24"/>
      <c r="F569" s="24"/>
      <c r="G569" s="25"/>
      <c r="H569" s="26"/>
      <c r="I569" s="27"/>
      <c r="J569" s="28"/>
      <c r="K569" s="29" t="str">
        <f aca="false">IF(H569&lt;&gt;"", IFERROR(P569*M569, ""), "")</f>
        <v/>
      </c>
      <c r="L569" s="30" t="str">
        <f aca="false">IF(H569&lt;&gt;"", IFERROR((((N569 - 1) * H569 - (1 - H569) / (N569 - 1))/20)*100,""),"")</f>
        <v/>
      </c>
      <c r="M569" s="31" t="str">
        <f aca="false">IF(H569&lt;&gt;"", IFERROR(((N569 - 1) * H569 - (1 - H569) / (N569 - 1))/20,""),"")</f>
        <v/>
      </c>
      <c r="N569" s="32" t="str">
        <f aca="false">IF(ISBLANK(G569), "", IF(G569 &gt;= 0, (G569/100) + 1, 1/ABS(G569/100) + 1))</f>
        <v/>
      </c>
      <c r="O569" s="33" t="str">
        <f aca="false">IFERROR(SUM(I569*N569),"")</f>
        <v/>
      </c>
      <c r="P569" s="29" t="str">
        <f aca="false">IF(I569&lt;&gt;"",P568-I569+J569,"")</f>
        <v/>
      </c>
      <c r="Q569" s="30" t="str">
        <f aca="false">IF(J569="", "", IF(J569 &lt; I569, "Loss", IF(J569 = I569, "Push", "Win")))</f>
        <v/>
      </c>
      <c r="R569" s="22"/>
      <c r="S569" s="56"/>
      <c r="T569" s="57"/>
      <c r="U569" s="22"/>
    </row>
    <row r="570" customFormat="false" ht="18" hidden="false" customHeight="true" outlineLevel="0" collapsed="false">
      <c r="A570" s="22"/>
      <c r="B570" s="35"/>
      <c r="C570" s="36"/>
      <c r="D570" s="36"/>
      <c r="E570" s="36"/>
      <c r="F570" s="36"/>
      <c r="G570" s="37"/>
      <c r="H570" s="38"/>
      <c r="I570" s="39"/>
      <c r="J570" s="40"/>
      <c r="K570" s="41" t="str">
        <f aca="false">IF(H570&lt;&gt;"", IFERROR(P570*M570, ""), "")</f>
        <v/>
      </c>
      <c r="L570" s="42" t="str">
        <f aca="false">IF(H570&lt;&gt;"", IFERROR((((N570 - 1) * H570 - (1 - H570) / (N570 - 1))/20)*100,""),"")</f>
        <v/>
      </c>
      <c r="M570" s="43" t="str">
        <f aca="false">IF(H570&lt;&gt;"", IFERROR(((N570 - 1) * H570 - (1 - H570) / (N570 - 1))/20,""),"")</f>
        <v/>
      </c>
      <c r="N570" s="44" t="str">
        <f aca="false">IF(ISBLANK(G570), "", IF(G570 &gt;= 0, (G570/100) + 1, 1/ABS(G570/100) + 1))</f>
        <v/>
      </c>
      <c r="O570" s="45" t="str">
        <f aca="false">IFERROR(SUM(I570*N570),"")</f>
        <v/>
      </c>
      <c r="P570" s="41" t="str">
        <f aca="false">IF(I570&lt;&gt;"",P569-I570+J570,"")</f>
        <v/>
      </c>
      <c r="Q570" s="42" t="str">
        <f aca="false">IF(J570="", "", IF(J570 &lt; I570, "Loss", IF(J570 = I570, "Push", "Win")))</f>
        <v/>
      </c>
      <c r="R570" s="22"/>
      <c r="S570" s="56"/>
      <c r="T570" s="57"/>
      <c r="U570" s="22"/>
    </row>
    <row r="571" customFormat="false" ht="18" hidden="false" customHeight="true" outlineLevel="0" collapsed="false">
      <c r="A571" s="22"/>
      <c r="B571" s="23"/>
      <c r="C571" s="24"/>
      <c r="D571" s="24"/>
      <c r="E571" s="24"/>
      <c r="F571" s="24"/>
      <c r="G571" s="25"/>
      <c r="H571" s="26"/>
      <c r="I571" s="27"/>
      <c r="J571" s="28"/>
      <c r="K571" s="29" t="str">
        <f aca="false">IF(H571&lt;&gt;"", IFERROR(P571*M571, ""), "")</f>
        <v/>
      </c>
      <c r="L571" s="30" t="str">
        <f aca="false">IF(H571&lt;&gt;"", IFERROR((((N571 - 1) * H571 - (1 - H571) / (N571 - 1))/20)*100,""),"")</f>
        <v/>
      </c>
      <c r="M571" s="31" t="str">
        <f aca="false">IF(H571&lt;&gt;"", IFERROR(((N571 - 1) * H571 - (1 - H571) / (N571 - 1))/20,""),"")</f>
        <v/>
      </c>
      <c r="N571" s="32" t="str">
        <f aca="false">IF(ISBLANK(G571), "", IF(G571 &gt;= 0, (G571/100) + 1, 1/ABS(G571/100) + 1))</f>
        <v/>
      </c>
      <c r="O571" s="33" t="str">
        <f aca="false">IFERROR(SUM(I571*N571),"")</f>
        <v/>
      </c>
      <c r="P571" s="29" t="str">
        <f aca="false">IF(I571&lt;&gt;"",P570-I571+J571,"")</f>
        <v/>
      </c>
      <c r="Q571" s="30" t="str">
        <f aca="false">IF(J571="", "", IF(J571 &lt; I571, "Loss", IF(J571 = I571, "Push", "Win")))</f>
        <v/>
      </c>
      <c r="R571" s="22"/>
      <c r="S571" s="56"/>
      <c r="T571" s="57"/>
      <c r="U571" s="22"/>
    </row>
    <row r="572" customFormat="false" ht="18" hidden="false" customHeight="true" outlineLevel="0" collapsed="false">
      <c r="A572" s="22"/>
      <c r="B572" s="35"/>
      <c r="C572" s="36"/>
      <c r="D572" s="36"/>
      <c r="E572" s="36"/>
      <c r="F572" s="36"/>
      <c r="G572" s="37"/>
      <c r="H572" s="38"/>
      <c r="I572" s="39"/>
      <c r="J572" s="40"/>
      <c r="K572" s="41" t="str">
        <f aca="false">IF(H572&lt;&gt;"", IFERROR(P572*M572, ""), "")</f>
        <v/>
      </c>
      <c r="L572" s="42" t="str">
        <f aca="false">IF(H572&lt;&gt;"", IFERROR((((N572 - 1) * H572 - (1 - H572) / (N572 - 1))/20)*100,""),"")</f>
        <v/>
      </c>
      <c r="M572" s="43" t="str">
        <f aca="false">IF(H572&lt;&gt;"", IFERROR(((N572 - 1) * H572 - (1 - H572) / (N572 - 1))/20,""),"")</f>
        <v/>
      </c>
      <c r="N572" s="44" t="str">
        <f aca="false">IF(ISBLANK(G572), "", IF(G572 &gt;= 0, (G572/100) + 1, 1/ABS(G572/100) + 1))</f>
        <v/>
      </c>
      <c r="O572" s="45" t="str">
        <f aca="false">IFERROR(SUM(I572*N572),"")</f>
        <v/>
      </c>
      <c r="P572" s="41" t="str">
        <f aca="false">IF(I572&lt;&gt;"",P571-I572+J572,"")</f>
        <v/>
      </c>
      <c r="Q572" s="42" t="str">
        <f aca="false">IF(J572="", "", IF(J572 &lt; I572, "Loss", IF(J572 = I572, "Push", "Win")))</f>
        <v/>
      </c>
      <c r="R572" s="22"/>
      <c r="S572" s="56"/>
      <c r="T572" s="57"/>
      <c r="U572" s="22"/>
    </row>
    <row r="573" customFormat="false" ht="18" hidden="false" customHeight="true" outlineLevel="0" collapsed="false">
      <c r="A573" s="22"/>
      <c r="B573" s="23"/>
      <c r="C573" s="24"/>
      <c r="D573" s="24"/>
      <c r="E573" s="24"/>
      <c r="F573" s="24"/>
      <c r="G573" s="25"/>
      <c r="H573" s="26"/>
      <c r="I573" s="27"/>
      <c r="J573" s="28"/>
      <c r="K573" s="29" t="str">
        <f aca="false">IF(H573&lt;&gt;"", IFERROR(P573*M573, ""), "")</f>
        <v/>
      </c>
      <c r="L573" s="30" t="str">
        <f aca="false">IF(H573&lt;&gt;"", IFERROR((((N573 - 1) * H573 - (1 - H573) / (N573 - 1))/20)*100,""),"")</f>
        <v/>
      </c>
      <c r="M573" s="31" t="str">
        <f aca="false">IF(H573&lt;&gt;"", IFERROR(((N573 - 1) * H573 - (1 - H573) / (N573 - 1))/20,""),"")</f>
        <v/>
      </c>
      <c r="N573" s="32" t="str">
        <f aca="false">IF(ISBLANK(G573), "", IF(G573 &gt;= 0, (G573/100) + 1, 1/ABS(G573/100) + 1))</f>
        <v/>
      </c>
      <c r="O573" s="33" t="str">
        <f aca="false">IFERROR(SUM(I573*N573),"")</f>
        <v/>
      </c>
      <c r="P573" s="29" t="str">
        <f aca="false">IF(I573&lt;&gt;"",P572-I573+J573,"")</f>
        <v/>
      </c>
      <c r="Q573" s="30" t="str">
        <f aca="false">IF(J573="", "", IF(J573 &lt; I573, "Loss", IF(J573 = I573, "Push", "Win")))</f>
        <v/>
      </c>
      <c r="R573" s="22"/>
      <c r="S573" s="56"/>
      <c r="T573" s="57"/>
      <c r="U573" s="22"/>
    </row>
    <row r="574" customFormat="false" ht="18" hidden="false" customHeight="true" outlineLevel="0" collapsed="false">
      <c r="A574" s="22"/>
      <c r="B574" s="35"/>
      <c r="C574" s="36"/>
      <c r="D574" s="36"/>
      <c r="E574" s="36"/>
      <c r="F574" s="36"/>
      <c r="G574" s="37"/>
      <c r="H574" s="38"/>
      <c r="I574" s="39"/>
      <c r="J574" s="40"/>
      <c r="K574" s="41" t="str">
        <f aca="false">IF(H574&lt;&gt;"", IFERROR(P574*M574, ""), "")</f>
        <v/>
      </c>
      <c r="L574" s="42" t="str">
        <f aca="false">IF(H574&lt;&gt;"", IFERROR((((N574 - 1) * H574 - (1 - H574) / (N574 - 1))/20)*100,""),"")</f>
        <v/>
      </c>
      <c r="M574" s="43" t="str">
        <f aca="false">IF(H574&lt;&gt;"", IFERROR(((N574 - 1) * H574 - (1 - H574) / (N574 - 1))/20,""),"")</f>
        <v/>
      </c>
      <c r="N574" s="44" t="str">
        <f aca="false">IF(ISBLANK(G574), "", IF(G574 &gt;= 0, (G574/100) + 1, 1/ABS(G574/100) + 1))</f>
        <v/>
      </c>
      <c r="O574" s="45" t="str">
        <f aca="false">IFERROR(SUM(I574*N574),"")</f>
        <v/>
      </c>
      <c r="P574" s="41" t="str">
        <f aca="false">IF(I574&lt;&gt;"",P573-I574+J574,"")</f>
        <v/>
      </c>
      <c r="Q574" s="42" t="str">
        <f aca="false">IF(J574="", "", IF(J574 &lt; I574, "Loss", IF(J574 = I574, "Push", "Win")))</f>
        <v/>
      </c>
      <c r="R574" s="22"/>
      <c r="S574" s="56"/>
      <c r="T574" s="57"/>
      <c r="U574" s="22"/>
    </row>
    <row r="575" customFormat="false" ht="18" hidden="false" customHeight="true" outlineLevel="0" collapsed="false">
      <c r="A575" s="22"/>
      <c r="B575" s="23"/>
      <c r="C575" s="24"/>
      <c r="D575" s="24"/>
      <c r="E575" s="24"/>
      <c r="F575" s="24"/>
      <c r="G575" s="25"/>
      <c r="H575" s="26"/>
      <c r="I575" s="27"/>
      <c r="J575" s="28"/>
      <c r="K575" s="29" t="str">
        <f aca="false">IF(H575&lt;&gt;"", IFERROR(P575*M575, ""), "")</f>
        <v/>
      </c>
      <c r="L575" s="30" t="str">
        <f aca="false">IF(H575&lt;&gt;"", IFERROR((((N575 - 1) * H575 - (1 - H575) / (N575 - 1))/20)*100,""),"")</f>
        <v/>
      </c>
      <c r="M575" s="31" t="str">
        <f aca="false">IF(H575&lt;&gt;"", IFERROR(((N575 - 1) * H575 - (1 - H575) / (N575 - 1))/20,""),"")</f>
        <v/>
      </c>
      <c r="N575" s="32" t="str">
        <f aca="false">IF(ISBLANK(G575), "", IF(G575 &gt;= 0, (G575/100) + 1, 1/ABS(G575/100) + 1))</f>
        <v/>
      </c>
      <c r="O575" s="33" t="str">
        <f aca="false">IFERROR(SUM(I575*N575),"")</f>
        <v/>
      </c>
      <c r="P575" s="29" t="str">
        <f aca="false">IF(I575&lt;&gt;"",P574-I575+J575,"")</f>
        <v/>
      </c>
      <c r="Q575" s="30" t="str">
        <f aca="false">IF(J575="", "", IF(J575 &lt; I575, "Loss", IF(J575 = I575, "Push", "Win")))</f>
        <v/>
      </c>
      <c r="R575" s="22"/>
      <c r="S575" s="56"/>
      <c r="T575" s="57"/>
      <c r="U575" s="22"/>
    </row>
    <row r="576" customFormat="false" ht="18" hidden="false" customHeight="true" outlineLevel="0" collapsed="false">
      <c r="A576" s="22"/>
      <c r="B576" s="35"/>
      <c r="C576" s="36"/>
      <c r="D576" s="36"/>
      <c r="E576" s="36"/>
      <c r="F576" s="36"/>
      <c r="G576" s="37"/>
      <c r="H576" s="38"/>
      <c r="I576" s="39"/>
      <c r="J576" s="40"/>
      <c r="K576" s="41" t="str">
        <f aca="false">IF(H576&lt;&gt;"", IFERROR(P576*M576, ""), "")</f>
        <v/>
      </c>
      <c r="L576" s="42" t="str">
        <f aca="false">IF(H576&lt;&gt;"", IFERROR((((N576 - 1) * H576 - (1 - H576) / (N576 - 1))/20)*100,""),"")</f>
        <v/>
      </c>
      <c r="M576" s="43" t="str">
        <f aca="false">IF(H576&lt;&gt;"", IFERROR(((N576 - 1) * H576 - (1 - H576) / (N576 - 1))/20,""),"")</f>
        <v/>
      </c>
      <c r="N576" s="44" t="str">
        <f aca="false">IF(ISBLANK(G576), "", IF(G576 &gt;= 0, (G576/100) + 1, 1/ABS(G576/100) + 1))</f>
        <v/>
      </c>
      <c r="O576" s="45" t="str">
        <f aca="false">IFERROR(SUM(I576*N576),"")</f>
        <v/>
      </c>
      <c r="P576" s="41" t="str">
        <f aca="false">IF(I576&lt;&gt;"",P575-I576+J576,"")</f>
        <v/>
      </c>
      <c r="Q576" s="42" t="str">
        <f aca="false">IF(J576="", "", IF(J576 &lt; I576, "Loss", IF(J576 = I576, "Push", "Win")))</f>
        <v/>
      </c>
      <c r="R576" s="22"/>
      <c r="S576" s="56"/>
      <c r="T576" s="57"/>
      <c r="U576" s="22"/>
    </row>
    <row r="577" customFormat="false" ht="18" hidden="false" customHeight="true" outlineLevel="0" collapsed="false">
      <c r="A577" s="22"/>
      <c r="B577" s="23"/>
      <c r="C577" s="24"/>
      <c r="D577" s="24"/>
      <c r="E577" s="24"/>
      <c r="F577" s="24"/>
      <c r="G577" s="25"/>
      <c r="H577" s="26"/>
      <c r="I577" s="27"/>
      <c r="J577" s="28"/>
      <c r="K577" s="29" t="str">
        <f aca="false">IF(H577&lt;&gt;"", IFERROR(P577*M577, ""), "")</f>
        <v/>
      </c>
      <c r="L577" s="30" t="str">
        <f aca="false">IF(H577&lt;&gt;"", IFERROR((((N577 - 1) * H577 - (1 - H577) / (N577 - 1))/20)*100,""),"")</f>
        <v/>
      </c>
      <c r="M577" s="31" t="str">
        <f aca="false">IF(H577&lt;&gt;"", IFERROR(((N577 - 1) * H577 - (1 - H577) / (N577 - 1))/20,""),"")</f>
        <v/>
      </c>
      <c r="N577" s="32" t="str">
        <f aca="false">IF(ISBLANK(G577), "", IF(G577 &gt;= 0, (G577/100) + 1, 1/ABS(G577/100) + 1))</f>
        <v/>
      </c>
      <c r="O577" s="33" t="str">
        <f aca="false">IFERROR(SUM(I577*N577),"")</f>
        <v/>
      </c>
      <c r="P577" s="29" t="str">
        <f aca="false">IF(I577&lt;&gt;"",P576-I577+J577,"")</f>
        <v/>
      </c>
      <c r="Q577" s="30" t="str">
        <f aca="false">IF(J577="", "", IF(J577 &lt; I577, "Loss", IF(J577 = I577, "Push", "Win")))</f>
        <v/>
      </c>
      <c r="R577" s="22"/>
      <c r="S577" s="56"/>
      <c r="T577" s="57"/>
      <c r="U577" s="22"/>
    </row>
    <row r="578" customFormat="false" ht="18" hidden="false" customHeight="true" outlineLevel="0" collapsed="false">
      <c r="A578" s="22"/>
      <c r="B578" s="35"/>
      <c r="C578" s="36"/>
      <c r="D578" s="36"/>
      <c r="E578" s="36"/>
      <c r="F578" s="36"/>
      <c r="G578" s="37"/>
      <c r="H578" s="38"/>
      <c r="I578" s="39"/>
      <c r="J578" s="40"/>
      <c r="K578" s="41" t="str">
        <f aca="false">IF(H578&lt;&gt;"", IFERROR(P578*M578, ""), "")</f>
        <v/>
      </c>
      <c r="L578" s="42" t="str">
        <f aca="false">IF(H578&lt;&gt;"", IFERROR((((N578 - 1) * H578 - (1 - H578) / (N578 - 1))/20)*100,""),"")</f>
        <v/>
      </c>
      <c r="M578" s="43" t="str">
        <f aca="false">IF(H578&lt;&gt;"", IFERROR(((N578 - 1) * H578 - (1 - H578) / (N578 - 1))/20,""),"")</f>
        <v/>
      </c>
      <c r="N578" s="44" t="str">
        <f aca="false">IF(ISBLANK(G578), "", IF(G578 &gt;= 0, (G578/100) + 1, 1/ABS(G578/100) + 1))</f>
        <v/>
      </c>
      <c r="O578" s="45" t="str">
        <f aca="false">IFERROR(SUM(I578*N578),"")</f>
        <v/>
      </c>
      <c r="P578" s="41" t="str">
        <f aca="false">IF(I578&lt;&gt;"",P577-I578+J578,"")</f>
        <v/>
      </c>
      <c r="Q578" s="42" t="str">
        <f aca="false">IF(J578="", "", IF(J578 &lt; I578, "Loss", IF(J578 = I578, "Push", "Win")))</f>
        <v/>
      </c>
      <c r="R578" s="22"/>
      <c r="S578" s="56"/>
      <c r="T578" s="57"/>
      <c r="U578" s="22"/>
    </row>
    <row r="579" customFormat="false" ht="18" hidden="false" customHeight="true" outlineLevel="0" collapsed="false">
      <c r="A579" s="22"/>
      <c r="B579" s="23"/>
      <c r="C579" s="24"/>
      <c r="D579" s="24"/>
      <c r="E579" s="24"/>
      <c r="F579" s="24"/>
      <c r="G579" s="25"/>
      <c r="H579" s="26"/>
      <c r="I579" s="27"/>
      <c r="J579" s="28"/>
      <c r="K579" s="29" t="str">
        <f aca="false">IF(H579&lt;&gt;"", IFERROR(P579*M579, ""), "")</f>
        <v/>
      </c>
      <c r="L579" s="30" t="str">
        <f aca="false">IF(H579&lt;&gt;"", IFERROR((((N579 - 1) * H579 - (1 - H579) / (N579 - 1))/20)*100,""),"")</f>
        <v/>
      </c>
      <c r="M579" s="31" t="str">
        <f aca="false">IF(H579&lt;&gt;"", IFERROR(((N579 - 1) * H579 - (1 - H579) / (N579 - 1))/20,""),"")</f>
        <v/>
      </c>
      <c r="N579" s="32" t="str">
        <f aca="false">IF(ISBLANK(G579), "", IF(G579 &gt;= 0, (G579/100) + 1, 1/ABS(G579/100) + 1))</f>
        <v/>
      </c>
      <c r="O579" s="33" t="str">
        <f aca="false">IFERROR(SUM(I579*N579),"")</f>
        <v/>
      </c>
      <c r="P579" s="29" t="str">
        <f aca="false">IF(I579&lt;&gt;"",P578-I579+J579,"")</f>
        <v/>
      </c>
      <c r="Q579" s="30" t="str">
        <f aca="false">IF(J579="", "", IF(J579 &lt; I579, "Loss", IF(J579 = I579, "Push", "Win")))</f>
        <v/>
      </c>
      <c r="R579" s="22"/>
      <c r="S579" s="56"/>
      <c r="T579" s="57"/>
      <c r="U579" s="22"/>
    </row>
    <row r="580" customFormat="false" ht="18" hidden="false" customHeight="true" outlineLevel="0" collapsed="false">
      <c r="A580" s="22"/>
      <c r="B580" s="35"/>
      <c r="C580" s="36"/>
      <c r="D580" s="36"/>
      <c r="E580" s="36"/>
      <c r="F580" s="36"/>
      <c r="G580" s="37"/>
      <c r="H580" s="38"/>
      <c r="I580" s="39"/>
      <c r="J580" s="40"/>
      <c r="K580" s="41" t="str">
        <f aca="false">IF(H580&lt;&gt;"", IFERROR(P580*M580, ""), "")</f>
        <v/>
      </c>
      <c r="L580" s="42" t="str">
        <f aca="false">IF(H580&lt;&gt;"", IFERROR((((N580 - 1) * H580 - (1 - H580) / (N580 - 1))/20)*100,""),"")</f>
        <v/>
      </c>
      <c r="M580" s="43" t="str">
        <f aca="false">IF(H580&lt;&gt;"", IFERROR(((N580 - 1) * H580 - (1 - H580) / (N580 - 1))/20,""),"")</f>
        <v/>
      </c>
      <c r="N580" s="44" t="str">
        <f aca="false">IF(ISBLANK(G580), "", IF(G580 &gt;= 0, (G580/100) + 1, 1/ABS(G580/100) + 1))</f>
        <v/>
      </c>
      <c r="O580" s="45" t="str">
        <f aca="false">IFERROR(SUM(I580*N580),"")</f>
        <v/>
      </c>
      <c r="P580" s="41" t="str">
        <f aca="false">IF(I580&lt;&gt;"",P579-I580+J580,"")</f>
        <v/>
      </c>
      <c r="Q580" s="42" t="str">
        <f aca="false">IF(J580="", "", IF(J580 &lt; I580, "Loss", IF(J580 = I580, "Push", "Win")))</f>
        <v/>
      </c>
      <c r="R580" s="22"/>
      <c r="S580" s="56"/>
      <c r="T580" s="57"/>
      <c r="U580" s="22"/>
    </row>
    <row r="581" customFormat="false" ht="18" hidden="false" customHeight="true" outlineLevel="0" collapsed="false">
      <c r="A581" s="22"/>
      <c r="B581" s="23"/>
      <c r="C581" s="24"/>
      <c r="D581" s="24"/>
      <c r="E581" s="24"/>
      <c r="F581" s="24"/>
      <c r="G581" s="25"/>
      <c r="H581" s="26"/>
      <c r="I581" s="27"/>
      <c r="J581" s="28"/>
      <c r="K581" s="29" t="str">
        <f aca="false">IF(H581&lt;&gt;"", IFERROR(P581*M581, ""), "")</f>
        <v/>
      </c>
      <c r="L581" s="30" t="str">
        <f aca="false">IF(H581&lt;&gt;"", IFERROR((((N581 - 1) * H581 - (1 - H581) / (N581 - 1))/20)*100,""),"")</f>
        <v/>
      </c>
      <c r="M581" s="31" t="str">
        <f aca="false">IF(H581&lt;&gt;"", IFERROR(((N581 - 1) * H581 - (1 - H581) / (N581 - 1))/20,""),"")</f>
        <v/>
      </c>
      <c r="N581" s="32" t="str">
        <f aca="false">IF(ISBLANK(G581), "", IF(G581 &gt;= 0, (G581/100) + 1, 1/ABS(G581/100) + 1))</f>
        <v/>
      </c>
      <c r="O581" s="33" t="str">
        <f aca="false">IFERROR(SUM(I581*N581),"")</f>
        <v/>
      </c>
      <c r="P581" s="29" t="str">
        <f aca="false">IF(I581&lt;&gt;"",P580-I581+J581,"")</f>
        <v/>
      </c>
      <c r="Q581" s="30" t="str">
        <f aca="false">IF(J581="", "", IF(J581 &lt; I581, "Loss", IF(J581 = I581, "Push", "Win")))</f>
        <v/>
      </c>
      <c r="R581" s="22"/>
      <c r="S581" s="56"/>
      <c r="T581" s="57"/>
      <c r="U581" s="22"/>
    </row>
    <row r="582" customFormat="false" ht="18" hidden="false" customHeight="true" outlineLevel="0" collapsed="false">
      <c r="A582" s="22"/>
      <c r="B582" s="35"/>
      <c r="C582" s="36"/>
      <c r="D582" s="36"/>
      <c r="E582" s="36"/>
      <c r="F582" s="36"/>
      <c r="G582" s="37"/>
      <c r="H582" s="38"/>
      <c r="I582" s="39"/>
      <c r="J582" s="40"/>
      <c r="K582" s="41" t="str">
        <f aca="false">IF(H582&lt;&gt;"", IFERROR(P582*M582, ""), "")</f>
        <v/>
      </c>
      <c r="L582" s="42" t="str">
        <f aca="false">IF(H582&lt;&gt;"", IFERROR((((N582 - 1) * H582 - (1 - H582) / (N582 - 1))/20)*100,""),"")</f>
        <v/>
      </c>
      <c r="M582" s="43" t="str">
        <f aca="false">IF(H582&lt;&gt;"", IFERROR(((N582 - 1) * H582 - (1 - H582) / (N582 - 1))/20,""),"")</f>
        <v/>
      </c>
      <c r="N582" s="44" t="str">
        <f aca="false">IF(ISBLANK(G582), "", IF(G582 &gt;= 0, (G582/100) + 1, 1/ABS(G582/100) + 1))</f>
        <v/>
      </c>
      <c r="O582" s="45" t="str">
        <f aca="false">IFERROR(SUM(I582*N582),"")</f>
        <v/>
      </c>
      <c r="P582" s="41" t="str">
        <f aca="false">IF(I582&lt;&gt;"",P581-I582+J582,"")</f>
        <v/>
      </c>
      <c r="Q582" s="42" t="str">
        <f aca="false">IF(J582="", "", IF(J582 &lt; I582, "Loss", IF(J582 = I582, "Push", "Win")))</f>
        <v/>
      </c>
      <c r="R582" s="22"/>
      <c r="S582" s="56"/>
      <c r="T582" s="57"/>
      <c r="U582" s="22"/>
    </row>
    <row r="583" customFormat="false" ht="18" hidden="false" customHeight="true" outlineLevel="0" collapsed="false">
      <c r="A583" s="22"/>
      <c r="B583" s="23"/>
      <c r="C583" s="24"/>
      <c r="D583" s="24"/>
      <c r="E583" s="24"/>
      <c r="F583" s="24"/>
      <c r="G583" s="25"/>
      <c r="H583" s="26"/>
      <c r="I583" s="27"/>
      <c r="J583" s="28"/>
      <c r="K583" s="29" t="str">
        <f aca="false">IF(H583&lt;&gt;"", IFERROR(P583*M583, ""), "")</f>
        <v/>
      </c>
      <c r="L583" s="30" t="str">
        <f aca="false">IF(H583&lt;&gt;"", IFERROR((((N583 - 1) * H583 - (1 - H583) / (N583 - 1))/20)*100,""),"")</f>
        <v/>
      </c>
      <c r="M583" s="31" t="str">
        <f aca="false">IF(H583&lt;&gt;"", IFERROR(((N583 - 1) * H583 - (1 - H583) / (N583 - 1))/20,""),"")</f>
        <v/>
      </c>
      <c r="N583" s="32" t="str">
        <f aca="false">IF(ISBLANK(G583), "", IF(G583 &gt;= 0, (G583/100) + 1, 1/ABS(G583/100) + 1))</f>
        <v/>
      </c>
      <c r="O583" s="33" t="str">
        <f aca="false">IFERROR(SUM(I583*N583),"")</f>
        <v/>
      </c>
      <c r="P583" s="29" t="str">
        <f aca="false">IF(I583&lt;&gt;"",P582-I583+J583,"")</f>
        <v/>
      </c>
      <c r="Q583" s="30" t="str">
        <f aca="false">IF(J583="", "", IF(J583 &lt; I583, "Loss", IF(J583 = I583, "Push", "Win")))</f>
        <v/>
      </c>
      <c r="R583" s="22"/>
      <c r="S583" s="56"/>
      <c r="T583" s="57"/>
      <c r="U583" s="22"/>
    </row>
    <row r="584" customFormat="false" ht="18" hidden="false" customHeight="true" outlineLevel="0" collapsed="false">
      <c r="A584" s="22"/>
      <c r="B584" s="35"/>
      <c r="C584" s="36"/>
      <c r="D584" s="36"/>
      <c r="E584" s="36"/>
      <c r="F584" s="36"/>
      <c r="G584" s="37"/>
      <c r="H584" s="38"/>
      <c r="I584" s="39"/>
      <c r="J584" s="40"/>
      <c r="K584" s="41" t="str">
        <f aca="false">IF(H584&lt;&gt;"", IFERROR(P584*M584, ""), "")</f>
        <v/>
      </c>
      <c r="L584" s="42" t="str">
        <f aca="false">IF(H584&lt;&gt;"", IFERROR((((N584 - 1) * H584 - (1 - H584) / (N584 - 1))/20)*100,""),"")</f>
        <v/>
      </c>
      <c r="M584" s="43" t="str">
        <f aca="false">IF(H584&lt;&gt;"", IFERROR(((N584 - 1) * H584 - (1 - H584) / (N584 - 1))/20,""),"")</f>
        <v/>
      </c>
      <c r="N584" s="44" t="str">
        <f aca="false">IF(ISBLANK(G584), "", IF(G584 &gt;= 0, (G584/100) + 1, 1/ABS(G584/100) + 1))</f>
        <v/>
      </c>
      <c r="O584" s="45" t="str">
        <f aca="false">IFERROR(SUM(I584*N584),"")</f>
        <v/>
      </c>
      <c r="P584" s="41" t="str">
        <f aca="false">IF(I584&lt;&gt;"",P583-I584+J584,"")</f>
        <v/>
      </c>
      <c r="Q584" s="42" t="str">
        <f aca="false">IF(J584="", "", IF(J584 &lt; I584, "Loss", IF(J584 = I584, "Push", "Win")))</f>
        <v/>
      </c>
      <c r="R584" s="22"/>
      <c r="S584" s="56"/>
      <c r="T584" s="57"/>
      <c r="U584" s="22"/>
    </row>
    <row r="585" customFormat="false" ht="18" hidden="false" customHeight="true" outlineLevel="0" collapsed="false">
      <c r="A585" s="22"/>
      <c r="B585" s="23"/>
      <c r="C585" s="24"/>
      <c r="D585" s="24"/>
      <c r="E585" s="24"/>
      <c r="F585" s="24"/>
      <c r="G585" s="25"/>
      <c r="H585" s="26"/>
      <c r="I585" s="27"/>
      <c r="J585" s="28"/>
      <c r="K585" s="29" t="str">
        <f aca="false">IF(H585&lt;&gt;"", IFERROR(P585*M585, ""), "")</f>
        <v/>
      </c>
      <c r="L585" s="30" t="str">
        <f aca="false">IF(H585&lt;&gt;"", IFERROR((((N585 - 1) * H585 - (1 - H585) / (N585 - 1))/20)*100,""),"")</f>
        <v/>
      </c>
      <c r="M585" s="31" t="str">
        <f aca="false">IF(H585&lt;&gt;"", IFERROR(((N585 - 1) * H585 - (1 - H585) / (N585 - 1))/20,""),"")</f>
        <v/>
      </c>
      <c r="N585" s="32" t="str">
        <f aca="false">IF(ISBLANK(G585), "", IF(G585 &gt;= 0, (G585/100) + 1, 1/ABS(G585/100) + 1))</f>
        <v/>
      </c>
      <c r="O585" s="33" t="str">
        <f aca="false">IFERROR(SUM(I585*N585),"")</f>
        <v/>
      </c>
      <c r="P585" s="29" t="str">
        <f aca="false">IF(I585&lt;&gt;"",P584-I585+J585,"")</f>
        <v/>
      </c>
      <c r="Q585" s="30" t="str">
        <f aca="false">IF(J585="", "", IF(J585 &lt; I585, "Loss", IF(J585 = I585, "Push", "Win")))</f>
        <v/>
      </c>
      <c r="R585" s="22"/>
      <c r="S585" s="56"/>
      <c r="T585" s="57"/>
      <c r="U585" s="22"/>
    </row>
    <row r="586" customFormat="false" ht="18" hidden="false" customHeight="true" outlineLevel="0" collapsed="false">
      <c r="A586" s="22"/>
      <c r="B586" s="35"/>
      <c r="C586" s="36"/>
      <c r="D586" s="36"/>
      <c r="E586" s="36"/>
      <c r="F586" s="36"/>
      <c r="G586" s="37"/>
      <c r="H586" s="38"/>
      <c r="I586" s="39"/>
      <c r="J586" s="40"/>
      <c r="K586" s="41" t="str">
        <f aca="false">IF(H586&lt;&gt;"", IFERROR(P586*M586, ""), "")</f>
        <v/>
      </c>
      <c r="L586" s="42" t="str">
        <f aca="false">IF(H586&lt;&gt;"", IFERROR((((N586 - 1) * H586 - (1 - H586) / (N586 - 1))/20)*100,""),"")</f>
        <v/>
      </c>
      <c r="M586" s="43" t="str">
        <f aca="false">IF(H586&lt;&gt;"", IFERROR(((N586 - 1) * H586 - (1 - H586) / (N586 - 1))/20,""),"")</f>
        <v/>
      </c>
      <c r="N586" s="44" t="str">
        <f aca="false">IF(ISBLANK(G586), "", IF(G586 &gt;= 0, (G586/100) + 1, 1/ABS(G586/100) + 1))</f>
        <v/>
      </c>
      <c r="O586" s="45" t="str">
        <f aca="false">IFERROR(SUM(I586*N586),"")</f>
        <v/>
      </c>
      <c r="P586" s="41" t="str">
        <f aca="false">IF(I586&lt;&gt;"",P585-I586+J586,"")</f>
        <v/>
      </c>
      <c r="Q586" s="42" t="str">
        <f aca="false">IF(J586="", "", IF(J586 &lt; I586, "Loss", IF(J586 = I586, "Push", "Win")))</f>
        <v/>
      </c>
      <c r="R586" s="22"/>
      <c r="S586" s="56"/>
      <c r="T586" s="57"/>
      <c r="U586" s="22"/>
    </row>
    <row r="587" customFormat="false" ht="18" hidden="false" customHeight="true" outlineLevel="0" collapsed="false">
      <c r="A587" s="22"/>
      <c r="B587" s="23"/>
      <c r="C587" s="24"/>
      <c r="D587" s="24"/>
      <c r="E587" s="24"/>
      <c r="F587" s="24"/>
      <c r="G587" s="25"/>
      <c r="H587" s="26"/>
      <c r="I587" s="27"/>
      <c r="J587" s="28"/>
      <c r="K587" s="29" t="str">
        <f aca="false">IF(H587&lt;&gt;"", IFERROR(P587*M587, ""), "")</f>
        <v/>
      </c>
      <c r="L587" s="30" t="str">
        <f aca="false">IF(H587&lt;&gt;"", IFERROR((((N587 - 1) * H587 - (1 - H587) / (N587 - 1))/20)*100,""),"")</f>
        <v/>
      </c>
      <c r="M587" s="31" t="str">
        <f aca="false">IF(H587&lt;&gt;"", IFERROR(((N587 - 1) * H587 - (1 - H587) / (N587 - 1))/20,""),"")</f>
        <v/>
      </c>
      <c r="N587" s="32" t="str">
        <f aca="false">IF(ISBLANK(G587), "", IF(G587 &gt;= 0, (G587/100) + 1, 1/ABS(G587/100) + 1))</f>
        <v/>
      </c>
      <c r="O587" s="33" t="str">
        <f aca="false">IFERROR(SUM(I587*N587),"")</f>
        <v/>
      </c>
      <c r="P587" s="29" t="str">
        <f aca="false">IF(I587&lt;&gt;"",P586-I587+J587,"")</f>
        <v/>
      </c>
      <c r="Q587" s="30" t="str">
        <f aca="false">IF(J587="", "", IF(J587 &lt; I587, "Loss", IF(J587 = I587, "Push", "Win")))</f>
        <v/>
      </c>
      <c r="R587" s="22"/>
      <c r="S587" s="56"/>
      <c r="T587" s="57"/>
      <c r="U587" s="22"/>
    </row>
    <row r="588" customFormat="false" ht="18" hidden="false" customHeight="true" outlineLevel="0" collapsed="false">
      <c r="A588" s="22"/>
      <c r="B588" s="35"/>
      <c r="C588" s="36"/>
      <c r="D588" s="36"/>
      <c r="E588" s="36"/>
      <c r="F588" s="36"/>
      <c r="G588" s="37"/>
      <c r="H588" s="38"/>
      <c r="I588" s="39"/>
      <c r="J588" s="40"/>
      <c r="K588" s="41" t="str">
        <f aca="false">IF(H588&lt;&gt;"", IFERROR(P588*M588, ""), "")</f>
        <v/>
      </c>
      <c r="L588" s="42" t="str">
        <f aca="false">IF(H588&lt;&gt;"", IFERROR((((N588 - 1) * H588 - (1 - H588) / (N588 - 1))/20)*100,""),"")</f>
        <v/>
      </c>
      <c r="M588" s="43" t="str">
        <f aca="false">IF(H588&lt;&gt;"", IFERROR(((N588 - 1) * H588 - (1 - H588) / (N588 - 1))/20,""),"")</f>
        <v/>
      </c>
      <c r="N588" s="44" t="str">
        <f aca="false">IF(ISBLANK(G588), "", IF(G588 &gt;= 0, (G588/100) + 1, 1/ABS(G588/100) + 1))</f>
        <v/>
      </c>
      <c r="O588" s="45" t="str">
        <f aca="false">IFERROR(SUM(I588*N588),"")</f>
        <v/>
      </c>
      <c r="P588" s="41" t="str">
        <f aca="false">IF(I588&lt;&gt;"",P587-I588+J588,"")</f>
        <v/>
      </c>
      <c r="Q588" s="42" t="str">
        <f aca="false">IF(J588="", "", IF(J588 &lt; I588, "Loss", IF(J588 = I588, "Push", "Win")))</f>
        <v/>
      </c>
      <c r="R588" s="22"/>
      <c r="S588" s="56"/>
      <c r="T588" s="57"/>
      <c r="U588" s="22"/>
    </row>
    <row r="589" customFormat="false" ht="18" hidden="false" customHeight="true" outlineLevel="0" collapsed="false">
      <c r="A589" s="22"/>
      <c r="B589" s="23"/>
      <c r="C589" s="24"/>
      <c r="D589" s="24"/>
      <c r="E589" s="24"/>
      <c r="F589" s="24"/>
      <c r="G589" s="25"/>
      <c r="H589" s="26"/>
      <c r="I589" s="27"/>
      <c r="J589" s="28"/>
      <c r="K589" s="29" t="str">
        <f aca="false">IF(H589&lt;&gt;"", IFERROR(P589*M589, ""), "")</f>
        <v/>
      </c>
      <c r="L589" s="30" t="str">
        <f aca="false">IF(H589&lt;&gt;"", IFERROR((((N589 - 1) * H589 - (1 - H589) / (N589 - 1))/20)*100,""),"")</f>
        <v/>
      </c>
      <c r="M589" s="31" t="str">
        <f aca="false">IF(H589&lt;&gt;"", IFERROR(((N589 - 1) * H589 - (1 - H589) / (N589 - 1))/20,""),"")</f>
        <v/>
      </c>
      <c r="N589" s="32" t="str">
        <f aca="false">IF(ISBLANK(G589), "", IF(G589 &gt;= 0, (G589/100) + 1, 1/ABS(G589/100) + 1))</f>
        <v/>
      </c>
      <c r="O589" s="33" t="str">
        <f aca="false">IFERROR(SUM(I589*N589),"")</f>
        <v/>
      </c>
      <c r="P589" s="29" t="str">
        <f aca="false">IF(I589&lt;&gt;"",P588-I589+J589,"")</f>
        <v/>
      </c>
      <c r="Q589" s="30" t="str">
        <f aca="false">IF(J589="", "", IF(J589 &lt; I589, "Loss", IF(J589 = I589, "Push", "Win")))</f>
        <v/>
      </c>
      <c r="R589" s="22"/>
      <c r="S589" s="56"/>
      <c r="T589" s="57"/>
      <c r="U589" s="22"/>
    </row>
    <row r="590" customFormat="false" ht="18" hidden="false" customHeight="true" outlineLevel="0" collapsed="false">
      <c r="A590" s="22"/>
      <c r="B590" s="35"/>
      <c r="C590" s="36"/>
      <c r="D590" s="36"/>
      <c r="E590" s="36"/>
      <c r="F590" s="36"/>
      <c r="G590" s="37"/>
      <c r="H590" s="38"/>
      <c r="I590" s="39"/>
      <c r="J590" s="40"/>
      <c r="K590" s="41" t="str">
        <f aca="false">IF(H590&lt;&gt;"", IFERROR(P590*M590, ""), "")</f>
        <v/>
      </c>
      <c r="L590" s="42" t="str">
        <f aca="false">IF(H590&lt;&gt;"", IFERROR((((N590 - 1) * H590 - (1 - H590) / (N590 - 1))/20)*100,""),"")</f>
        <v/>
      </c>
      <c r="M590" s="43" t="str">
        <f aca="false">IF(H590&lt;&gt;"", IFERROR(((N590 - 1) * H590 - (1 - H590) / (N590 - 1))/20,""),"")</f>
        <v/>
      </c>
      <c r="N590" s="44" t="str">
        <f aca="false">IF(ISBLANK(G590), "", IF(G590 &gt;= 0, (G590/100) + 1, 1/ABS(G590/100) + 1))</f>
        <v/>
      </c>
      <c r="O590" s="45" t="str">
        <f aca="false">IFERROR(SUM(I590*N590),"")</f>
        <v/>
      </c>
      <c r="P590" s="41" t="str">
        <f aca="false">IF(I590&lt;&gt;"",P589-I590+J590,"")</f>
        <v/>
      </c>
      <c r="Q590" s="42" t="str">
        <f aca="false">IF(J590="", "", IF(J590 &lt; I590, "Loss", IF(J590 = I590, "Push", "Win")))</f>
        <v/>
      </c>
      <c r="R590" s="22"/>
      <c r="S590" s="56"/>
      <c r="T590" s="57"/>
      <c r="U590" s="22"/>
    </row>
    <row r="591" customFormat="false" ht="18" hidden="false" customHeight="true" outlineLevel="0" collapsed="false">
      <c r="A591" s="22"/>
      <c r="B591" s="23"/>
      <c r="C591" s="24"/>
      <c r="D591" s="24"/>
      <c r="E591" s="24"/>
      <c r="F591" s="24"/>
      <c r="G591" s="25"/>
      <c r="H591" s="26"/>
      <c r="I591" s="27"/>
      <c r="J591" s="28"/>
      <c r="K591" s="29" t="str">
        <f aca="false">IF(H591&lt;&gt;"", IFERROR(P591*M591, ""), "")</f>
        <v/>
      </c>
      <c r="L591" s="30" t="str">
        <f aca="false">IF(H591&lt;&gt;"", IFERROR((((N591 - 1) * H591 - (1 - H591) / (N591 - 1))/20)*100,""),"")</f>
        <v/>
      </c>
      <c r="M591" s="31" t="str">
        <f aca="false">IF(H591&lt;&gt;"", IFERROR(((N591 - 1) * H591 - (1 - H591) / (N591 - 1))/20,""),"")</f>
        <v/>
      </c>
      <c r="N591" s="32" t="str">
        <f aca="false">IF(ISBLANK(G591), "", IF(G591 &gt;= 0, (G591/100) + 1, 1/ABS(G591/100) + 1))</f>
        <v/>
      </c>
      <c r="O591" s="33" t="str">
        <f aca="false">IFERROR(SUM(I591*N591),"")</f>
        <v/>
      </c>
      <c r="P591" s="29" t="str">
        <f aca="false">IF(I591&lt;&gt;"",P590-I591+J591,"")</f>
        <v/>
      </c>
      <c r="Q591" s="30" t="str">
        <f aca="false">IF(J591="", "", IF(J591 &lt; I591, "Loss", IF(J591 = I591, "Push", "Win")))</f>
        <v/>
      </c>
      <c r="R591" s="22"/>
      <c r="S591" s="56"/>
      <c r="T591" s="57"/>
      <c r="U591" s="22"/>
    </row>
    <row r="592" customFormat="false" ht="18" hidden="false" customHeight="true" outlineLevel="0" collapsed="false">
      <c r="A592" s="22"/>
      <c r="B592" s="35"/>
      <c r="C592" s="36"/>
      <c r="D592" s="36"/>
      <c r="E592" s="36"/>
      <c r="F592" s="36"/>
      <c r="G592" s="37"/>
      <c r="H592" s="38"/>
      <c r="I592" s="39"/>
      <c r="J592" s="40"/>
      <c r="K592" s="41" t="str">
        <f aca="false">IF(H592&lt;&gt;"", IFERROR(P592*M592, ""), "")</f>
        <v/>
      </c>
      <c r="L592" s="42" t="str">
        <f aca="false">IF(H592&lt;&gt;"", IFERROR((((N592 - 1) * H592 - (1 - H592) / (N592 - 1))/20)*100,""),"")</f>
        <v/>
      </c>
      <c r="M592" s="43" t="str">
        <f aca="false">IF(H592&lt;&gt;"", IFERROR(((N592 - 1) * H592 - (1 - H592) / (N592 - 1))/20,""),"")</f>
        <v/>
      </c>
      <c r="N592" s="44" t="str">
        <f aca="false">IF(ISBLANK(G592), "", IF(G592 &gt;= 0, (G592/100) + 1, 1/ABS(G592/100) + 1))</f>
        <v/>
      </c>
      <c r="O592" s="45" t="str">
        <f aca="false">IFERROR(SUM(I592*N592),"")</f>
        <v/>
      </c>
      <c r="P592" s="41" t="str">
        <f aca="false">IF(I592&lt;&gt;"",P591-I592+J592,"")</f>
        <v/>
      </c>
      <c r="Q592" s="42" t="str">
        <f aca="false">IF(J592="", "", IF(J592 &lt; I592, "Loss", IF(J592 = I592, "Push", "Win")))</f>
        <v/>
      </c>
      <c r="R592" s="22"/>
      <c r="S592" s="56"/>
      <c r="T592" s="57"/>
      <c r="U592" s="22"/>
    </row>
    <row r="593" customFormat="false" ht="18" hidden="false" customHeight="true" outlineLevel="0" collapsed="false">
      <c r="A593" s="22"/>
      <c r="B593" s="23"/>
      <c r="C593" s="24"/>
      <c r="D593" s="24"/>
      <c r="E593" s="24"/>
      <c r="F593" s="24"/>
      <c r="G593" s="25"/>
      <c r="H593" s="26"/>
      <c r="I593" s="27"/>
      <c r="J593" s="28"/>
      <c r="K593" s="29" t="str">
        <f aca="false">IF(H593&lt;&gt;"", IFERROR(P593*M593, ""), "")</f>
        <v/>
      </c>
      <c r="L593" s="30" t="str">
        <f aca="false">IF(H593&lt;&gt;"", IFERROR((((N593 - 1) * H593 - (1 - H593) / (N593 - 1))/20)*100,""),"")</f>
        <v/>
      </c>
      <c r="M593" s="31" t="str">
        <f aca="false">IF(H593&lt;&gt;"", IFERROR(((N593 - 1) * H593 - (1 - H593) / (N593 - 1))/20,""),"")</f>
        <v/>
      </c>
      <c r="N593" s="32" t="str">
        <f aca="false">IF(ISBLANK(G593), "", IF(G593 &gt;= 0, (G593/100) + 1, 1/ABS(G593/100) + 1))</f>
        <v/>
      </c>
      <c r="O593" s="33" t="str">
        <f aca="false">IFERROR(SUM(I593*N593),"")</f>
        <v/>
      </c>
      <c r="P593" s="29" t="str">
        <f aca="false">IF(I593&lt;&gt;"",P592-I593+J593,"")</f>
        <v/>
      </c>
      <c r="Q593" s="30" t="str">
        <f aca="false">IF(J593="", "", IF(J593 &lt; I593, "Loss", IF(J593 = I593, "Push", "Win")))</f>
        <v/>
      </c>
      <c r="R593" s="22"/>
      <c r="S593" s="56"/>
      <c r="T593" s="57"/>
      <c r="U593" s="22"/>
    </row>
    <row r="594" customFormat="false" ht="18" hidden="false" customHeight="true" outlineLevel="0" collapsed="false">
      <c r="A594" s="22"/>
      <c r="B594" s="35"/>
      <c r="C594" s="36"/>
      <c r="D594" s="36"/>
      <c r="E594" s="36"/>
      <c r="F594" s="36"/>
      <c r="G594" s="37"/>
      <c r="H594" s="38"/>
      <c r="I594" s="39"/>
      <c r="J594" s="40"/>
      <c r="K594" s="41" t="str">
        <f aca="false">IF(H594&lt;&gt;"", IFERROR(P594*M594, ""), "")</f>
        <v/>
      </c>
      <c r="L594" s="42" t="str">
        <f aca="false">IF(H594&lt;&gt;"", IFERROR((((N594 - 1) * H594 - (1 - H594) / (N594 - 1))/20)*100,""),"")</f>
        <v/>
      </c>
      <c r="M594" s="43" t="str">
        <f aca="false">IF(H594&lt;&gt;"", IFERROR(((N594 - 1) * H594 - (1 - H594) / (N594 - 1))/20,""),"")</f>
        <v/>
      </c>
      <c r="N594" s="44" t="str">
        <f aca="false">IF(ISBLANK(G594), "", IF(G594 &gt;= 0, (G594/100) + 1, 1/ABS(G594/100) + 1))</f>
        <v/>
      </c>
      <c r="O594" s="45" t="str">
        <f aca="false">IFERROR(SUM(I594*N594),"")</f>
        <v/>
      </c>
      <c r="P594" s="41" t="str">
        <f aca="false">IF(I594&lt;&gt;"",P593-I594+J594,"")</f>
        <v/>
      </c>
      <c r="Q594" s="42" t="str">
        <f aca="false">IF(J594="", "", IF(J594 &lt; I594, "Loss", IF(J594 = I594, "Push", "Win")))</f>
        <v/>
      </c>
      <c r="R594" s="22"/>
      <c r="S594" s="56"/>
      <c r="T594" s="57"/>
      <c r="U594" s="22"/>
    </row>
    <row r="595" customFormat="false" ht="18" hidden="false" customHeight="true" outlineLevel="0" collapsed="false">
      <c r="A595" s="22"/>
      <c r="B595" s="23"/>
      <c r="C595" s="24"/>
      <c r="D595" s="24"/>
      <c r="E595" s="24"/>
      <c r="F595" s="24"/>
      <c r="G595" s="25"/>
      <c r="H595" s="26"/>
      <c r="I595" s="27"/>
      <c r="J595" s="28"/>
      <c r="K595" s="29" t="str">
        <f aca="false">IF(H595&lt;&gt;"", IFERROR(P595*M595, ""), "")</f>
        <v/>
      </c>
      <c r="L595" s="30" t="str">
        <f aca="false">IF(H595&lt;&gt;"", IFERROR((((N595 - 1) * H595 - (1 - H595) / (N595 - 1))/20)*100,""),"")</f>
        <v/>
      </c>
      <c r="M595" s="31" t="str">
        <f aca="false">IF(H595&lt;&gt;"", IFERROR(((N595 - 1) * H595 - (1 - H595) / (N595 - 1))/20,""),"")</f>
        <v/>
      </c>
      <c r="N595" s="32" t="str">
        <f aca="false">IF(ISBLANK(G595), "", IF(G595 &gt;= 0, (G595/100) + 1, 1/ABS(G595/100) + 1))</f>
        <v/>
      </c>
      <c r="O595" s="33" t="str">
        <f aca="false">IFERROR(SUM(I595*N595),"")</f>
        <v/>
      </c>
      <c r="P595" s="29" t="str">
        <f aca="false">IF(I595&lt;&gt;"",P594-I595+J595,"")</f>
        <v/>
      </c>
      <c r="Q595" s="30" t="str">
        <f aca="false">IF(J595="", "", IF(J595 &lt; I595, "Loss", IF(J595 = I595, "Push", "Win")))</f>
        <v/>
      </c>
      <c r="R595" s="22"/>
      <c r="S595" s="56"/>
      <c r="T595" s="57"/>
      <c r="U595" s="22"/>
    </row>
    <row r="596" customFormat="false" ht="18" hidden="false" customHeight="true" outlineLevel="0" collapsed="false">
      <c r="A596" s="22"/>
      <c r="B596" s="35"/>
      <c r="C596" s="36"/>
      <c r="D596" s="36"/>
      <c r="E596" s="36"/>
      <c r="F596" s="36"/>
      <c r="G596" s="37"/>
      <c r="H596" s="38"/>
      <c r="I596" s="39"/>
      <c r="J596" s="40"/>
      <c r="K596" s="41" t="str">
        <f aca="false">IF(H596&lt;&gt;"", IFERROR(P596*M596, ""), "")</f>
        <v/>
      </c>
      <c r="L596" s="42" t="str">
        <f aca="false">IF(H596&lt;&gt;"", IFERROR((((N596 - 1) * H596 - (1 - H596) / (N596 - 1))/20)*100,""),"")</f>
        <v/>
      </c>
      <c r="M596" s="43" t="str">
        <f aca="false">IF(H596&lt;&gt;"", IFERROR(((N596 - 1) * H596 - (1 - H596) / (N596 - 1))/20,""),"")</f>
        <v/>
      </c>
      <c r="N596" s="44" t="str">
        <f aca="false">IF(ISBLANK(G596), "", IF(G596 &gt;= 0, (G596/100) + 1, 1/ABS(G596/100) + 1))</f>
        <v/>
      </c>
      <c r="O596" s="45" t="str">
        <f aca="false">IFERROR(SUM(I596*N596),"")</f>
        <v/>
      </c>
      <c r="P596" s="41" t="str">
        <f aca="false">IF(I596&lt;&gt;"",P595-I596+J596,"")</f>
        <v/>
      </c>
      <c r="Q596" s="42" t="str">
        <f aca="false">IF(J596="", "", IF(J596 &lt; I596, "Loss", IF(J596 = I596, "Push", "Win")))</f>
        <v/>
      </c>
      <c r="R596" s="22"/>
      <c r="S596" s="56"/>
      <c r="T596" s="57"/>
      <c r="U596" s="22"/>
    </row>
    <row r="597" customFormat="false" ht="18" hidden="false" customHeight="true" outlineLevel="0" collapsed="false">
      <c r="A597" s="22"/>
      <c r="B597" s="23"/>
      <c r="C597" s="24"/>
      <c r="D597" s="24"/>
      <c r="E597" s="24"/>
      <c r="F597" s="24"/>
      <c r="G597" s="25"/>
      <c r="H597" s="26"/>
      <c r="I597" s="27"/>
      <c r="J597" s="28"/>
      <c r="K597" s="29" t="str">
        <f aca="false">IF(H597&lt;&gt;"", IFERROR(P597*M597, ""), "")</f>
        <v/>
      </c>
      <c r="L597" s="30" t="str">
        <f aca="false">IF(H597&lt;&gt;"", IFERROR((((N597 - 1) * H597 - (1 - H597) / (N597 - 1))/20)*100,""),"")</f>
        <v/>
      </c>
      <c r="M597" s="31" t="str">
        <f aca="false">IF(H597&lt;&gt;"", IFERROR(((N597 - 1) * H597 - (1 - H597) / (N597 - 1))/20,""),"")</f>
        <v/>
      </c>
      <c r="N597" s="32" t="str">
        <f aca="false">IF(ISBLANK(G597), "", IF(G597 &gt;= 0, (G597/100) + 1, 1/ABS(G597/100) + 1))</f>
        <v/>
      </c>
      <c r="O597" s="33" t="str">
        <f aca="false">IFERROR(SUM(I597*N597),"")</f>
        <v/>
      </c>
      <c r="P597" s="29" t="str">
        <f aca="false">IF(I597&lt;&gt;"",P596-I597+J597,"")</f>
        <v/>
      </c>
      <c r="Q597" s="30" t="str">
        <f aca="false">IF(J597="", "", IF(J597 &lt; I597, "Loss", IF(J597 = I597, "Push", "Win")))</f>
        <v/>
      </c>
      <c r="R597" s="22"/>
      <c r="S597" s="56"/>
      <c r="T597" s="57"/>
      <c r="U597" s="22"/>
    </row>
    <row r="598" customFormat="false" ht="18" hidden="false" customHeight="true" outlineLevel="0" collapsed="false">
      <c r="A598" s="22"/>
      <c r="B598" s="35"/>
      <c r="C598" s="36"/>
      <c r="D598" s="36"/>
      <c r="E598" s="36"/>
      <c r="F598" s="36"/>
      <c r="G598" s="37"/>
      <c r="H598" s="38"/>
      <c r="I598" s="39"/>
      <c r="J598" s="40"/>
      <c r="K598" s="41" t="str">
        <f aca="false">IF(H598&lt;&gt;"", IFERROR(P598*M598, ""), "")</f>
        <v/>
      </c>
      <c r="L598" s="42" t="str">
        <f aca="false">IF(H598&lt;&gt;"", IFERROR((((N598 - 1) * H598 - (1 - H598) / (N598 - 1))/20)*100,""),"")</f>
        <v/>
      </c>
      <c r="M598" s="43" t="str">
        <f aca="false">IF(H598&lt;&gt;"", IFERROR(((N598 - 1) * H598 - (1 - H598) / (N598 - 1))/20,""),"")</f>
        <v/>
      </c>
      <c r="N598" s="44" t="str">
        <f aca="false">IF(ISBLANK(G598), "", IF(G598 &gt;= 0, (G598/100) + 1, 1/ABS(G598/100) + 1))</f>
        <v/>
      </c>
      <c r="O598" s="45" t="str">
        <f aca="false">IFERROR(SUM(I598*N598),"")</f>
        <v/>
      </c>
      <c r="P598" s="41" t="str">
        <f aca="false">IF(I598&lt;&gt;"",P597-I598+J598,"")</f>
        <v/>
      </c>
      <c r="Q598" s="42" t="str">
        <f aca="false">IF(J598="", "", IF(J598 &lt; I598, "Loss", IF(J598 = I598, "Push", "Win")))</f>
        <v/>
      </c>
      <c r="R598" s="22"/>
      <c r="S598" s="56"/>
      <c r="T598" s="57"/>
      <c r="U598" s="22"/>
    </row>
    <row r="599" customFormat="false" ht="18" hidden="false" customHeight="true" outlineLevel="0" collapsed="false">
      <c r="A599" s="22"/>
      <c r="B599" s="23"/>
      <c r="C599" s="24"/>
      <c r="D599" s="24"/>
      <c r="E599" s="24"/>
      <c r="F599" s="24"/>
      <c r="G599" s="25"/>
      <c r="H599" s="26"/>
      <c r="I599" s="27"/>
      <c r="J599" s="28"/>
      <c r="K599" s="29" t="str">
        <f aca="false">IF(H599&lt;&gt;"", IFERROR(P599*M599, ""), "")</f>
        <v/>
      </c>
      <c r="L599" s="30" t="str">
        <f aca="false">IF(H599&lt;&gt;"", IFERROR((((N599 - 1) * H599 - (1 - H599) / (N599 - 1))/20)*100,""),"")</f>
        <v/>
      </c>
      <c r="M599" s="31" t="str">
        <f aca="false">IF(H599&lt;&gt;"", IFERROR(((N599 - 1) * H599 - (1 - H599) / (N599 - 1))/20,""),"")</f>
        <v/>
      </c>
      <c r="N599" s="32" t="str">
        <f aca="false">IF(ISBLANK(G599), "", IF(G599 &gt;= 0, (G599/100) + 1, 1/ABS(G599/100) + 1))</f>
        <v/>
      </c>
      <c r="O599" s="33" t="str">
        <f aca="false">IFERROR(SUM(I599*N599),"")</f>
        <v/>
      </c>
      <c r="P599" s="29" t="str">
        <f aca="false">IF(I599&lt;&gt;"",P598-I599+J599,"")</f>
        <v/>
      </c>
      <c r="Q599" s="30" t="str">
        <f aca="false">IF(J599="", "", IF(J599 &lt; I599, "Loss", IF(J599 = I599, "Push", "Win")))</f>
        <v/>
      </c>
      <c r="R599" s="22"/>
      <c r="S599" s="56"/>
      <c r="T599" s="57"/>
      <c r="U599" s="22"/>
    </row>
    <row r="600" customFormat="false" ht="18" hidden="false" customHeight="true" outlineLevel="0" collapsed="false">
      <c r="A600" s="22"/>
      <c r="B600" s="35"/>
      <c r="C600" s="36"/>
      <c r="D600" s="36"/>
      <c r="E600" s="36"/>
      <c r="F600" s="36"/>
      <c r="G600" s="37"/>
      <c r="H600" s="38"/>
      <c r="I600" s="39"/>
      <c r="J600" s="40"/>
      <c r="K600" s="41" t="str">
        <f aca="false">IF(H600&lt;&gt;"", IFERROR(P600*M600, ""), "")</f>
        <v/>
      </c>
      <c r="L600" s="42" t="str">
        <f aca="false">IF(H600&lt;&gt;"", IFERROR((((N600 - 1) * H600 - (1 - H600) / (N600 - 1))/20)*100,""),"")</f>
        <v/>
      </c>
      <c r="M600" s="43" t="str">
        <f aca="false">IF(H600&lt;&gt;"", IFERROR(((N600 - 1) * H600 - (1 - H600) / (N600 - 1))/20,""),"")</f>
        <v/>
      </c>
      <c r="N600" s="44" t="str">
        <f aca="false">IF(ISBLANK(G600), "", IF(G600 &gt;= 0, (G600/100) + 1, 1/ABS(G600/100) + 1))</f>
        <v/>
      </c>
      <c r="O600" s="45" t="str">
        <f aca="false">IFERROR(SUM(I600*N600),"")</f>
        <v/>
      </c>
      <c r="P600" s="41" t="str">
        <f aca="false">IF(I600&lt;&gt;"",P599-I600+J600,"")</f>
        <v/>
      </c>
      <c r="Q600" s="42" t="str">
        <f aca="false">IF(J600="", "", IF(J600 &lt; I600, "Loss", IF(J600 = I600, "Push", "Win")))</f>
        <v/>
      </c>
      <c r="R600" s="22"/>
      <c r="S600" s="56"/>
      <c r="T600" s="57"/>
      <c r="U600" s="22"/>
    </row>
    <row r="601" customFormat="false" ht="18" hidden="false" customHeight="true" outlineLevel="0" collapsed="false">
      <c r="A601" s="22"/>
      <c r="B601" s="23"/>
      <c r="C601" s="24"/>
      <c r="D601" s="24"/>
      <c r="E601" s="24"/>
      <c r="F601" s="24"/>
      <c r="G601" s="25"/>
      <c r="H601" s="26"/>
      <c r="I601" s="27"/>
      <c r="J601" s="28"/>
      <c r="K601" s="29" t="str">
        <f aca="false">IF(H601&lt;&gt;"", IFERROR(P601*M601, ""), "")</f>
        <v/>
      </c>
      <c r="L601" s="30" t="str">
        <f aca="false">IF(H601&lt;&gt;"", IFERROR((((N601 - 1) * H601 - (1 - H601) / (N601 - 1))/20)*100,""),"")</f>
        <v/>
      </c>
      <c r="M601" s="31" t="str">
        <f aca="false">IF(H601&lt;&gt;"", IFERROR(((N601 - 1) * H601 - (1 - H601) / (N601 - 1))/20,""),"")</f>
        <v/>
      </c>
      <c r="N601" s="32" t="str">
        <f aca="false">IF(ISBLANK(G601), "", IF(G601 &gt;= 0, (G601/100) + 1, 1/ABS(G601/100) + 1))</f>
        <v/>
      </c>
      <c r="O601" s="33" t="str">
        <f aca="false">IFERROR(SUM(I601*N601),"")</f>
        <v/>
      </c>
      <c r="P601" s="29" t="str">
        <f aca="false">IF(I601&lt;&gt;"",P600-I601+J601,"")</f>
        <v/>
      </c>
      <c r="Q601" s="30" t="str">
        <f aca="false">IF(J601="", "", IF(J601 &lt; I601, "Loss", IF(J601 = I601, "Push", "Win")))</f>
        <v/>
      </c>
      <c r="R601" s="22"/>
      <c r="S601" s="56"/>
      <c r="T601" s="57"/>
      <c r="U601" s="22"/>
    </row>
    <row r="602" customFormat="false" ht="18" hidden="false" customHeight="true" outlineLevel="0" collapsed="false">
      <c r="A602" s="22"/>
      <c r="B602" s="35"/>
      <c r="C602" s="36"/>
      <c r="D602" s="36"/>
      <c r="E602" s="36"/>
      <c r="F602" s="36"/>
      <c r="G602" s="37"/>
      <c r="H602" s="38"/>
      <c r="I602" s="39"/>
      <c r="J602" s="40"/>
      <c r="K602" s="41" t="str">
        <f aca="false">IF(H602&lt;&gt;"", IFERROR(P602*M602, ""), "")</f>
        <v/>
      </c>
      <c r="L602" s="42" t="str">
        <f aca="false">IF(H602&lt;&gt;"", IFERROR((((N602 - 1) * H602 - (1 - H602) / (N602 - 1))/20)*100,""),"")</f>
        <v/>
      </c>
      <c r="M602" s="43" t="str">
        <f aca="false">IF(H602&lt;&gt;"", IFERROR(((N602 - 1) * H602 - (1 - H602) / (N602 - 1))/20,""),"")</f>
        <v/>
      </c>
      <c r="N602" s="44" t="str">
        <f aca="false">IF(ISBLANK(G602), "", IF(G602 &gt;= 0, (G602/100) + 1, 1/ABS(G602/100) + 1))</f>
        <v/>
      </c>
      <c r="O602" s="45" t="str">
        <f aca="false">IFERROR(SUM(I602*N602),"")</f>
        <v/>
      </c>
      <c r="P602" s="41" t="str">
        <f aca="false">IF(I602&lt;&gt;"",P601-I602+J602,"")</f>
        <v/>
      </c>
      <c r="Q602" s="42" t="str">
        <f aca="false">IF(J602="", "", IF(J602 &lt; I602, "Loss", IF(J602 = I602, "Push", "Win")))</f>
        <v/>
      </c>
      <c r="R602" s="22"/>
      <c r="S602" s="56"/>
      <c r="T602" s="57"/>
      <c r="U602" s="22"/>
    </row>
    <row r="603" customFormat="false" ht="18" hidden="false" customHeight="true" outlineLevel="0" collapsed="false">
      <c r="A603" s="22"/>
      <c r="B603" s="23"/>
      <c r="C603" s="24"/>
      <c r="D603" s="24"/>
      <c r="E603" s="24"/>
      <c r="F603" s="24"/>
      <c r="G603" s="25"/>
      <c r="H603" s="26"/>
      <c r="I603" s="27"/>
      <c r="J603" s="28"/>
      <c r="K603" s="29" t="str">
        <f aca="false">IF(H603&lt;&gt;"", IFERROR(P603*M603, ""), "")</f>
        <v/>
      </c>
      <c r="L603" s="30" t="str">
        <f aca="false">IF(H603&lt;&gt;"", IFERROR((((N603 - 1) * H603 - (1 - H603) / (N603 - 1))/20)*100,""),"")</f>
        <v/>
      </c>
      <c r="M603" s="31" t="str">
        <f aca="false">IF(H603&lt;&gt;"", IFERROR(((N603 - 1) * H603 - (1 - H603) / (N603 - 1))/20,""),"")</f>
        <v/>
      </c>
      <c r="N603" s="32" t="str">
        <f aca="false">IF(ISBLANK(G603), "", IF(G603 &gt;= 0, (G603/100) + 1, 1/ABS(G603/100) + 1))</f>
        <v/>
      </c>
      <c r="O603" s="33" t="str">
        <f aca="false">IFERROR(SUM(I603*N603),"")</f>
        <v/>
      </c>
      <c r="P603" s="29" t="str">
        <f aca="false">IF(I603&lt;&gt;"",P602-I603+J603,"")</f>
        <v/>
      </c>
      <c r="Q603" s="30" t="str">
        <f aca="false">IF(J603="", "", IF(J603 &lt; I603, "Loss", IF(J603 = I603, "Push", "Win")))</f>
        <v/>
      </c>
      <c r="R603" s="22"/>
      <c r="S603" s="56"/>
      <c r="T603" s="57"/>
      <c r="U603" s="22"/>
    </row>
    <row r="604" customFormat="false" ht="18" hidden="false" customHeight="true" outlineLevel="0" collapsed="false">
      <c r="A604" s="22"/>
      <c r="B604" s="35"/>
      <c r="C604" s="36"/>
      <c r="D604" s="36"/>
      <c r="E604" s="36"/>
      <c r="F604" s="36"/>
      <c r="G604" s="37"/>
      <c r="H604" s="38"/>
      <c r="I604" s="39"/>
      <c r="J604" s="40"/>
      <c r="K604" s="41" t="str">
        <f aca="false">IF(H604&lt;&gt;"", IFERROR(P604*M604, ""), "")</f>
        <v/>
      </c>
      <c r="L604" s="42" t="str">
        <f aca="false">IF(H604&lt;&gt;"", IFERROR((((N604 - 1) * H604 - (1 - H604) / (N604 - 1))/20)*100,""),"")</f>
        <v/>
      </c>
      <c r="M604" s="43" t="str">
        <f aca="false">IF(H604&lt;&gt;"", IFERROR(((N604 - 1) * H604 - (1 - H604) / (N604 - 1))/20,""),"")</f>
        <v/>
      </c>
      <c r="N604" s="44" t="str">
        <f aca="false">IF(ISBLANK(G604), "", IF(G604 &gt;= 0, (G604/100) + 1, 1/ABS(G604/100) + 1))</f>
        <v/>
      </c>
      <c r="O604" s="45" t="str">
        <f aca="false">IFERROR(SUM(I604*N604),"")</f>
        <v/>
      </c>
      <c r="P604" s="41" t="str">
        <f aca="false">IF(I604&lt;&gt;"",P603-I604+J604,"")</f>
        <v/>
      </c>
      <c r="Q604" s="42" t="str">
        <f aca="false">IF(J604="", "", IF(J604 &lt; I604, "Loss", IF(J604 = I604, "Push", "Win")))</f>
        <v/>
      </c>
      <c r="R604" s="22"/>
      <c r="S604" s="56"/>
      <c r="T604" s="57"/>
      <c r="U604" s="22"/>
    </row>
    <row r="605" customFormat="false" ht="18" hidden="false" customHeight="true" outlineLevel="0" collapsed="false">
      <c r="A605" s="22"/>
      <c r="B605" s="23"/>
      <c r="C605" s="24"/>
      <c r="D605" s="24"/>
      <c r="E605" s="24"/>
      <c r="F605" s="24"/>
      <c r="G605" s="25"/>
      <c r="H605" s="26"/>
      <c r="I605" s="27"/>
      <c r="J605" s="28"/>
      <c r="K605" s="29" t="str">
        <f aca="false">IF(H605&lt;&gt;"", IFERROR(P605*M605, ""), "")</f>
        <v/>
      </c>
      <c r="L605" s="30" t="str">
        <f aca="false">IF(H605&lt;&gt;"", IFERROR((((N605 - 1) * H605 - (1 - H605) / (N605 - 1))/20)*100,""),"")</f>
        <v/>
      </c>
      <c r="M605" s="31" t="str">
        <f aca="false">IF(H605&lt;&gt;"", IFERROR(((N605 - 1) * H605 - (1 - H605) / (N605 - 1))/20,""),"")</f>
        <v/>
      </c>
      <c r="N605" s="32" t="str">
        <f aca="false">IF(ISBLANK(G605), "", IF(G605 &gt;= 0, (G605/100) + 1, 1/ABS(G605/100) + 1))</f>
        <v/>
      </c>
      <c r="O605" s="33" t="str">
        <f aca="false">IFERROR(SUM(I605*N605),"")</f>
        <v/>
      </c>
      <c r="P605" s="29" t="str">
        <f aca="false">IF(I605&lt;&gt;"",P604-I605+J605,"")</f>
        <v/>
      </c>
      <c r="Q605" s="30" t="str">
        <f aca="false">IF(J605="", "", IF(J605 &lt; I605, "Loss", IF(J605 = I605, "Push", "Win")))</f>
        <v/>
      </c>
      <c r="R605" s="22"/>
      <c r="S605" s="56"/>
      <c r="T605" s="57"/>
      <c r="U605" s="22"/>
    </row>
    <row r="606" customFormat="false" ht="18" hidden="false" customHeight="true" outlineLevel="0" collapsed="false">
      <c r="A606" s="22"/>
      <c r="B606" s="35"/>
      <c r="C606" s="36"/>
      <c r="D606" s="36"/>
      <c r="E606" s="36"/>
      <c r="F606" s="36"/>
      <c r="G606" s="37"/>
      <c r="H606" s="38"/>
      <c r="I606" s="39"/>
      <c r="J606" s="40"/>
      <c r="K606" s="41" t="str">
        <f aca="false">IF(H606&lt;&gt;"", IFERROR(P606*M606, ""), "")</f>
        <v/>
      </c>
      <c r="L606" s="42" t="str">
        <f aca="false">IF(H606&lt;&gt;"", IFERROR((((N606 - 1) * H606 - (1 - H606) / (N606 - 1))/20)*100,""),"")</f>
        <v/>
      </c>
      <c r="M606" s="43" t="str">
        <f aca="false">IF(H606&lt;&gt;"", IFERROR(((N606 - 1) * H606 - (1 - H606) / (N606 - 1))/20,""),"")</f>
        <v/>
      </c>
      <c r="N606" s="44" t="str">
        <f aca="false">IF(ISBLANK(G606), "", IF(G606 &gt;= 0, (G606/100) + 1, 1/ABS(G606/100) + 1))</f>
        <v/>
      </c>
      <c r="O606" s="45" t="str">
        <f aca="false">IFERROR(SUM(I606*N606),"")</f>
        <v/>
      </c>
      <c r="P606" s="41" t="str">
        <f aca="false">IF(I606&lt;&gt;"",P605-I606+J606,"")</f>
        <v/>
      </c>
      <c r="Q606" s="42" t="str">
        <f aca="false">IF(J606="", "", IF(J606 &lt; I606, "Loss", IF(J606 = I606, "Push", "Win")))</f>
        <v/>
      </c>
      <c r="R606" s="22"/>
      <c r="S606" s="56"/>
      <c r="T606" s="57"/>
      <c r="U606" s="22"/>
    </row>
    <row r="607" customFormat="false" ht="18" hidden="false" customHeight="true" outlineLevel="0" collapsed="false">
      <c r="A607" s="22"/>
      <c r="B607" s="23"/>
      <c r="C607" s="24"/>
      <c r="D607" s="24"/>
      <c r="E607" s="24"/>
      <c r="F607" s="24"/>
      <c r="G607" s="25"/>
      <c r="H607" s="26"/>
      <c r="I607" s="27"/>
      <c r="J607" s="28"/>
      <c r="K607" s="29" t="str">
        <f aca="false">IF(H607&lt;&gt;"", IFERROR(P607*M607, ""), "")</f>
        <v/>
      </c>
      <c r="L607" s="30" t="str">
        <f aca="false">IF(H607&lt;&gt;"", IFERROR((((N607 - 1) * H607 - (1 - H607) / (N607 - 1))/20)*100,""),"")</f>
        <v/>
      </c>
      <c r="M607" s="31" t="str">
        <f aca="false">IF(H607&lt;&gt;"", IFERROR(((N607 - 1) * H607 - (1 - H607) / (N607 - 1))/20,""),"")</f>
        <v/>
      </c>
      <c r="N607" s="32" t="str">
        <f aca="false">IF(ISBLANK(G607), "", IF(G607 &gt;= 0, (G607/100) + 1, 1/ABS(G607/100) + 1))</f>
        <v/>
      </c>
      <c r="O607" s="33" t="str">
        <f aca="false">IFERROR(SUM(I607*N607),"")</f>
        <v/>
      </c>
      <c r="P607" s="29" t="str">
        <f aca="false">IF(I607&lt;&gt;"",P606-I607+J607,"")</f>
        <v/>
      </c>
      <c r="Q607" s="30" t="str">
        <f aca="false">IF(J607="", "", IF(J607 &lt; I607, "Loss", IF(J607 = I607, "Push", "Win")))</f>
        <v/>
      </c>
      <c r="R607" s="22"/>
      <c r="S607" s="56"/>
      <c r="T607" s="57"/>
      <c r="U607" s="22"/>
    </row>
    <row r="608" customFormat="false" ht="18" hidden="false" customHeight="true" outlineLevel="0" collapsed="false">
      <c r="A608" s="22"/>
      <c r="B608" s="35"/>
      <c r="C608" s="36"/>
      <c r="D608" s="36"/>
      <c r="E608" s="36"/>
      <c r="F608" s="36"/>
      <c r="G608" s="37"/>
      <c r="H608" s="38"/>
      <c r="I608" s="39"/>
      <c r="J608" s="40"/>
      <c r="K608" s="41" t="str">
        <f aca="false">IF(H608&lt;&gt;"", IFERROR(P608*M608, ""), "")</f>
        <v/>
      </c>
      <c r="L608" s="42" t="str">
        <f aca="false">IF(H608&lt;&gt;"", IFERROR((((N608 - 1) * H608 - (1 - H608) / (N608 - 1))/20)*100,""),"")</f>
        <v/>
      </c>
      <c r="M608" s="43" t="str">
        <f aca="false">IF(H608&lt;&gt;"", IFERROR(((N608 - 1) * H608 - (1 - H608) / (N608 - 1))/20,""),"")</f>
        <v/>
      </c>
      <c r="N608" s="44" t="str">
        <f aca="false">IF(ISBLANK(G608), "", IF(G608 &gt;= 0, (G608/100) + 1, 1/ABS(G608/100) + 1))</f>
        <v/>
      </c>
      <c r="O608" s="45" t="str">
        <f aca="false">IFERROR(SUM(I608*N608),"")</f>
        <v/>
      </c>
      <c r="P608" s="41" t="str">
        <f aca="false">IF(I608&lt;&gt;"",P607-I608+J608,"")</f>
        <v/>
      </c>
      <c r="Q608" s="42" t="str">
        <f aca="false">IF(J608="", "", IF(J608 &lt; I608, "Loss", IF(J608 = I608, "Push", "Win")))</f>
        <v/>
      </c>
      <c r="R608" s="22"/>
      <c r="S608" s="56"/>
      <c r="T608" s="57"/>
      <c r="U608" s="22"/>
    </row>
    <row r="609" customFormat="false" ht="18" hidden="false" customHeight="true" outlineLevel="0" collapsed="false">
      <c r="A609" s="22"/>
      <c r="B609" s="23"/>
      <c r="C609" s="24"/>
      <c r="D609" s="24"/>
      <c r="E609" s="24"/>
      <c r="F609" s="24"/>
      <c r="G609" s="25"/>
      <c r="H609" s="26"/>
      <c r="I609" s="27"/>
      <c r="J609" s="28"/>
      <c r="K609" s="29" t="str">
        <f aca="false">IF(H609&lt;&gt;"", IFERROR(P609*M609, ""), "")</f>
        <v/>
      </c>
      <c r="L609" s="30" t="str">
        <f aca="false">IF(H609&lt;&gt;"", IFERROR((((N609 - 1) * H609 - (1 - H609) / (N609 - 1))/20)*100,""),"")</f>
        <v/>
      </c>
      <c r="M609" s="31" t="str">
        <f aca="false">IF(H609&lt;&gt;"", IFERROR(((N609 - 1) * H609 - (1 - H609) / (N609 - 1))/20,""),"")</f>
        <v/>
      </c>
      <c r="N609" s="32" t="str">
        <f aca="false">IF(ISBLANK(G609), "", IF(G609 &gt;= 0, (G609/100) + 1, 1/ABS(G609/100) + 1))</f>
        <v/>
      </c>
      <c r="O609" s="33" t="str">
        <f aca="false">IFERROR(SUM(I609*N609),"")</f>
        <v/>
      </c>
      <c r="P609" s="29" t="str">
        <f aca="false">IF(I609&lt;&gt;"",P608-I609+J609,"")</f>
        <v/>
      </c>
      <c r="Q609" s="30" t="str">
        <f aca="false">IF(J609="", "", IF(J609 &lt; I609, "Loss", IF(J609 = I609, "Push", "Win")))</f>
        <v/>
      </c>
      <c r="R609" s="22"/>
      <c r="S609" s="56"/>
      <c r="T609" s="57"/>
      <c r="U609" s="22"/>
    </row>
    <row r="610" customFormat="false" ht="18" hidden="false" customHeight="true" outlineLevel="0" collapsed="false">
      <c r="A610" s="22"/>
      <c r="B610" s="35"/>
      <c r="C610" s="36"/>
      <c r="D610" s="36"/>
      <c r="E610" s="36"/>
      <c r="F610" s="36"/>
      <c r="G610" s="37"/>
      <c r="H610" s="38"/>
      <c r="I610" s="39"/>
      <c r="J610" s="40"/>
      <c r="K610" s="41" t="str">
        <f aca="false">IF(H610&lt;&gt;"", IFERROR(P610*M610, ""), "")</f>
        <v/>
      </c>
      <c r="L610" s="42" t="str">
        <f aca="false">IF(H610&lt;&gt;"", IFERROR((((N610 - 1) * H610 - (1 - H610) / (N610 - 1))/20)*100,""),"")</f>
        <v/>
      </c>
      <c r="M610" s="43" t="str">
        <f aca="false">IF(H610&lt;&gt;"", IFERROR(((N610 - 1) * H610 - (1 - H610) / (N610 - 1))/20,""),"")</f>
        <v/>
      </c>
      <c r="N610" s="44" t="str">
        <f aca="false">IF(ISBLANK(G610), "", IF(G610 &gt;= 0, (G610/100) + 1, 1/ABS(G610/100) + 1))</f>
        <v/>
      </c>
      <c r="O610" s="45" t="str">
        <f aca="false">IFERROR(SUM(I610*N610),"")</f>
        <v/>
      </c>
      <c r="P610" s="41" t="str">
        <f aca="false">IF(I610&lt;&gt;"",P609-I610+J610,"")</f>
        <v/>
      </c>
      <c r="Q610" s="42" t="str">
        <f aca="false">IF(J610="", "", IF(J610 &lt; I610, "Loss", IF(J610 = I610, "Push", "Win")))</f>
        <v/>
      </c>
      <c r="R610" s="22"/>
      <c r="S610" s="56"/>
      <c r="T610" s="57"/>
      <c r="U610" s="22"/>
    </row>
    <row r="611" customFormat="false" ht="18" hidden="false" customHeight="true" outlineLevel="0" collapsed="false">
      <c r="A611" s="22"/>
      <c r="B611" s="23"/>
      <c r="C611" s="24"/>
      <c r="D611" s="24"/>
      <c r="E611" s="24"/>
      <c r="F611" s="24"/>
      <c r="G611" s="25"/>
      <c r="H611" s="26"/>
      <c r="I611" s="27"/>
      <c r="J611" s="28"/>
      <c r="K611" s="29" t="str">
        <f aca="false">IF(H611&lt;&gt;"", IFERROR(P611*M611, ""), "")</f>
        <v/>
      </c>
      <c r="L611" s="30" t="str">
        <f aca="false">IF(H611&lt;&gt;"", IFERROR((((N611 - 1) * H611 - (1 - H611) / (N611 - 1))/20)*100,""),"")</f>
        <v/>
      </c>
      <c r="M611" s="31" t="str">
        <f aca="false">IF(H611&lt;&gt;"", IFERROR(((N611 - 1) * H611 - (1 - H611) / (N611 - 1))/20,""),"")</f>
        <v/>
      </c>
      <c r="N611" s="32" t="str">
        <f aca="false">IF(ISBLANK(G611), "", IF(G611 &gt;= 0, (G611/100) + 1, 1/ABS(G611/100) + 1))</f>
        <v/>
      </c>
      <c r="O611" s="33" t="str">
        <f aca="false">IFERROR(SUM(I611*N611),"")</f>
        <v/>
      </c>
      <c r="P611" s="29" t="str">
        <f aca="false">IF(I611&lt;&gt;"",P610-I611+J611,"")</f>
        <v/>
      </c>
      <c r="Q611" s="30" t="str">
        <f aca="false">IF(J611="", "", IF(J611 &lt; I611, "Loss", IF(J611 = I611, "Push", "Win")))</f>
        <v/>
      </c>
      <c r="R611" s="22"/>
      <c r="S611" s="56"/>
      <c r="T611" s="57"/>
      <c r="U611" s="22"/>
    </row>
    <row r="612" customFormat="false" ht="18" hidden="false" customHeight="true" outlineLevel="0" collapsed="false">
      <c r="A612" s="22"/>
      <c r="B612" s="35"/>
      <c r="C612" s="36"/>
      <c r="D612" s="36"/>
      <c r="E612" s="36"/>
      <c r="F612" s="36"/>
      <c r="G612" s="37"/>
      <c r="H612" s="38"/>
      <c r="I612" s="39"/>
      <c r="J612" s="40"/>
      <c r="K612" s="41" t="str">
        <f aca="false">IF(H612&lt;&gt;"", IFERROR(P612*M612, ""), "")</f>
        <v/>
      </c>
      <c r="L612" s="42" t="str">
        <f aca="false">IF(H612&lt;&gt;"", IFERROR((((N612 - 1) * H612 - (1 - H612) / (N612 - 1))/20)*100,""),"")</f>
        <v/>
      </c>
      <c r="M612" s="43" t="str">
        <f aca="false">IF(H612&lt;&gt;"", IFERROR(((N612 - 1) * H612 - (1 - H612) / (N612 - 1))/20,""),"")</f>
        <v/>
      </c>
      <c r="N612" s="44" t="str">
        <f aca="false">IF(ISBLANK(G612), "", IF(G612 &gt;= 0, (G612/100) + 1, 1/ABS(G612/100) + 1))</f>
        <v/>
      </c>
      <c r="O612" s="45" t="str">
        <f aca="false">IFERROR(SUM(I612*N612),"")</f>
        <v/>
      </c>
      <c r="P612" s="41" t="str">
        <f aca="false">IF(I612&lt;&gt;"",P611-I612+J612,"")</f>
        <v/>
      </c>
      <c r="Q612" s="42" t="str">
        <f aca="false">IF(J612="", "", IF(J612 &lt; I612, "Loss", IF(J612 = I612, "Push", "Win")))</f>
        <v/>
      </c>
      <c r="R612" s="22"/>
      <c r="S612" s="56"/>
      <c r="T612" s="57"/>
      <c r="U612" s="22"/>
    </row>
    <row r="613" customFormat="false" ht="18" hidden="false" customHeight="true" outlineLevel="0" collapsed="false">
      <c r="A613" s="22"/>
      <c r="B613" s="23"/>
      <c r="C613" s="24"/>
      <c r="D613" s="24"/>
      <c r="E613" s="24"/>
      <c r="F613" s="24"/>
      <c r="G613" s="25"/>
      <c r="H613" s="26"/>
      <c r="I613" s="27"/>
      <c r="J613" s="28"/>
      <c r="K613" s="29" t="str">
        <f aca="false">IF(H613&lt;&gt;"", IFERROR(P613*M613, ""), "")</f>
        <v/>
      </c>
      <c r="L613" s="30" t="str">
        <f aca="false">IF(H613&lt;&gt;"", IFERROR((((N613 - 1) * H613 - (1 - H613) / (N613 - 1))/20)*100,""),"")</f>
        <v/>
      </c>
      <c r="M613" s="31" t="str">
        <f aca="false">IF(H613&lt;&gt;"", IFERROR(((N613 - 1) * H613 - (1 - H613) / (N613 - 1))/20,""),"")</f>
        <v/>
      </c>
      <c r="N613" s="32" t="str">
        <f aca="false">IF(ISBLANK(G613), "", IF(G613 &gt;= 0, (G613/100) + 1, 1/ABS(G613/100) + 1))</f>
        <v/>
      </c>
      <c r="O613" s="33" t="str">
        <f aca="false">IFERROR(SUM(I613*N613),"")</f>
        <v/>
      </c>
      <c r="P613" s="29" t="str">
        <f aca="false">IF(I613&lt;&gt;"",P612-I613+J613,"")</f>
        <v/>
      </c>
      <c r="Q613" s="30" t="str">
        <f aca="false">IF(J613="", "", IF(J613 &lt; I613, "Loss", IF(J613 = I613, "Push", "Win")))</f>
        <v/>
      </c>
      <c r="R613" s="22"/>
      <c r="S613" s="56"/>
      <c r="T613" s="57"/>
      <c r="U613" s="22"/>
    </row>
    <row r="614" customFormat="false" ht="18" hidden="false" customHeight="true" outlineLevel="0" collapsed="false">
      <c r="A614" s="22"/>
      <c r="B614" s="35"/>
      <c r="C614" s="36"/>
      <c r="D614" s="36"/>
      <c r="E614" s="36"/>
      <c r="F614" s="36"/>
      <c r="G614" s="37"/>
      <c r="H614" s="38"/>
      <c r="I614" s="39"/>
      <c r="J614" s="40"/>
      <c r="K614" s="41" t="str">
        <f aca="false">IF(H614&lt;&gt;"", IFERROR(P614*M614, ""), "")</f>
        <v/>
      </c>
      <c r="L614" s="42" t="str">
        <f aca="false">IF(H614&lt;&gt;"", IFERROR((((N614 - 1) * H614 - (1 - H614) / (N614 - 1))/20)*100,""),"")</f>
        <v/>
      </c>
      <c r="M614" s="43" t="str">
        <f aca="false">IF(H614&lt;&gt;"", IFERROR(((N614 - 1) * H614 - (1 - H614) / (N614 - 1))/20,""),"")</f>
        <v/>
      </c>
      <c r="N614" s="44" t="str">
        <f aca="false">IF(ISBLANK(G614), "", IF(G614 &gt;= 0, (G614/100) + 1, 1/ABS(G614/100) + 1))</f>
        <v/>
      </c>
      <c r="O614" s="45" t="str">
        <f aca="false">IFERROR(SUM(I614*N614),"")</f>
        <v/>
      </c>
      <c r="P614" s="41" t="str">
        <f aca="false">IF(I614&lt;&gt;"",P613-I614+J614,"")</f>
        <v/>
      </c>
      <c r="Q614" s="42" t="str">
        <f aca="false">IF(J614="", "", IF(J614 &lt; I614, "Loss", IF(J614 = I614, "Push", "Win")))</f>
        <v/>
      </c>
      <c r="R614" s="22"/>
      <c r="S614" s="56"/>
      <c r="T614" s="57"/>
      <c r="U614" s="22"/>
    </row>
    <row r="615" customFormat="false" ht="18" hidden="false" customHeight="true" outlineLevel="0" collapsed="false">
      <c r="A615" s="22"/>
      <c r="B615" s="23"/>
      <c r="C615" s="24"/>
      <c r="D615" s="24"/>
      <c r="E615" s="24"/>
      <c r="F615" s="24"/>
      <c r="G615" s="25"/>
      <c r="H615" s="26"/>
      <c r="I615" s="27"/>
      <c r="J615" s="28"/>
      <c r="K615" s="29" t="str">
        <f aca="false">IF(H615&lt;&gt;"", IFERROR(P615*M615, ""), "")</f>
        <v/>
      </c>
      <c r="L615" s="30" t="str">
        <f aca="false">IF(H615&lt;&gt;"", IFERROR((((N615 - 1) * H615 - (1 - H615) / (N615 - 1))/20)*100,""),"")</f>
        <v/>
      </c>
      <c r="M615" s="31" t="str">
        <f aca="false">IF(H615&lt;&gt;"", IFERROR(((N615 - 1) * H615 - (1 - H615) / (N615 - 1))/20,""),"")</f>
        <v/>
      </c>
      <c r="N615" s="32" t="str">
        <f aca="false">IF(ISBLANK(G615), "", IF(G615 &gt;= 0, (G615/100) + 1, 1/ABS(G615/100) + 1))</f>
        <v/>
      </c>
      <c r="O615" s="33" t="str">
        <f aca="false">IFERROR(SUM(I615*N615),"")</f>
        <v/>
      </c>
      <c r="P615" s="29" t="str">
        <f aca="false">IF(I615&lt;&gt;"",P614-I615+J615,"")</f>
        <v/>
      </c>
      <c r="Q615" s="30" t="str">
        <f aca="false">IF(J615="", "", IF(J615 &lt; I615, "Loss", IF(J615 = I615, "Push", "Win")))</f>
        <v/>
      </c>
      <c r="R615" s="22"/>
      <c r="S615" s="56"/>
      <c r="T615" s="57"/>
      <c r="U615" s="22"/>
    </row>
    <row r="616" customFormat="false" ht="18" hidden="false" customHeight="true" outlineLevel="0" collapsed="false">
      <c r="A616" s="22"/>
      <c r="B616" s="35"/>
      <c r="C616" s="36"/>
      <c r="D616" s="36"/>
      <c r="E616" s="36"/>
      <c r="F616" s="36"/>
      <c r="G616" s="37"/>
      <c r="H616" s="38"/>
      <c r="I616" s="39"/>
      <c r="J616" s="40"/>
      <c r="K616" s="41" t="str">
        <f aca="false">IF(H616&lt;&gt;"", IFERROR(P616*M616, ""), "")</f>
        <v/>
      </c>
      <c r="L616" s="42" t="str">
        <f aca="false">IF(H616&lt;&gt;"", IFERROR((((N616 - 1) * H616 - (1 - H616) / (N616 - 1))/20)*100,""),"")</f>
        <v/>
      </c>
      <c r="M616" s="43" t="str">
        <f aca="false">IF(H616&lt;&gt;"", IFERROR(((N616 - 1) * H616 - (1 - H616) / (N616 - 1))/20,""),"")</f>
        <v/>
      </c>
      <c r="N616" s="44" t="str">
        <f aca="false">IF(ISBLANK(G616), "", IF(G616 &gt;= 0, (G616/100) + 1, 1/ABS(G616/100) + 1))</f>
        <v/>
      </c>
      <c r="O616" s="45" t="str">
        <f aca="false">IFERROR(SUM(I616*N616),"")</f>
        <v/>
      </c>
      <c r="P616" s="41" t="str">
        <f aca="false">IF(I616&lt;&gt;"",P615-I616+J616,"")</f>
        <v/>
      </c>
      <c r="Q616" s="42" t="str">
        <f aca="false">IF(J616="", "", IF(J616 &lt; I616, "Loss", IF(J616 = I616, "Push", "Win")))</f>
        <v/>
      </c>
      <c r="R616" s="22"/>
      <c r="S616" s="56"/>
      <c r="T616" s="57"/>
      <c r="U616" s="22"/>
    </row>
    <row r="617" customFormat="false" ht="18" hidden="false" customHeight="true" outlineLevel="0" collapsed="false">
      <c r="A617" s="22"/>
      <c r="B617" s="23"/>
      <c r="C617" s="24"/>
      <c r="D617" s="24"/>
      <c r="E617" s="24"/>
      <c r="F617" s="24"/>
      <c r="G617" s="25"/>
      <c r="H617" s="26"/>
      <c r="I617" s="27"/>
      <c r="J617" s="28"/>
      <c r="K617" s="29" t="str">
        <f aca="false">IF(H617&lt;&gt;"", IFERROR(P617*M617, ""), "")</f>
        <v/>
      </c>
      <c r="L617" s="30" t="str">
        <f aca="false">IF(H617&lt;&gt;"", IFERROR((((N617 - 1) * H617 - (1 - H617) / (N617 - 1))/20)*100,""),"")</f>
        <v/>
      </c>
      <c r="M617" s="31" t="str">
        <f aca="false">IF(H617&lt;&gt;"", IFERROR(((N617 - 1) * H617 - (1 - H617) / (N617 - 1))/20,""),"")</f>
        <v/>
      </c>
      <c r="N617" s="32" t="str">
        <f aca="false">IF(ISBLANK(G617), "", IF(G617 &gt;= 0, (G617/100) + 1, 1/ABS(G617/100) + 1))</f>
        <v/>
      </c>
      <c r="O617" s="33" t="str">
        <f aca="false">IFERROR(SUM(I617*N617),"")</f>
        <v/>
      </c>
      <c r="P617" s="29" t="str">
        <f aca="false">IF(I617&lt;&gt;"",P616-I617+J617,"")</f>
        <v/>
      </c>
      <c r="Q617" s="30" t="str">
        <f aca="false">IF(J617="", "", IF(J617 &lt; I617, "Loss", IF(J617 = I617, "Push", "Win")))</f>
        <v/>
      </c>
      <c r="R617" s="22"/>
      <c r="S617" s="56"/>
      <c r="T617" s="57"/>
      <c r="U617" s="22"/>
    </row>
    <row r="618" customFormat="false" ht="18" hidden="false" customHeight="true" outlineLevel="0" collapsed="false">
      <c r="A618" s="22"/>
      <c r="B618" s="35"/>
      <c r="C618" s="36"/>
      <c r="D618" s="36"/>
      <c r="E618" s="36"/>
      <c r="F618" s="36"/>
      <c r="G618" s="37"/>
      <c r="H618" s="38"/>
      <c r="I618" s="39"/>
      <c r="J618" s="40"/>
      <c r="K618" s="41" t="str">
        <f aca="false">IF(H618&lt;&gt;"", IFERROR(P618*M618, ""), "")</f>
        <v/>
      </c>
      <c r="L618" s="42" t="str">
        <f aca="false">IF(H618&lt;&gt;"", IFERROR((((N618 - 1) * H618 - (1 - H618) / (N618 - 1))/20)*100,""),"")</f>
        <v/>
      </c>
      <c r="M618" s="43" t="str">
        <f aca="false">IF(H618&lt;&gt;"", IFERROR(((N618 - 1) * H618 - (1 - H618) / (N618 - 1))/20,""),"")</f>
        <v/>
      </c>
      <c r="N618" s="44" t="str">
        <f aca="false">IF(ISBLANK(G618), "", IF(G618 &gt;= 0, (G618/100) + 1, 1/ABS(G618/100) + 1))</f>
        <v/>
      </c>
      <c r="O618" s="45" t="str">
        <f aca="false">IFERROR(SUM(I618*N618),"")</f>
        <v/>
      </c>
      <c r="P618" s="41" t="str">
        <f aca="false">IF(I618&lt;&gt;"",P617-I618+J618,"")</f>
        <v/>
      </c>
      <c r="Q618" s="42" t="str">
        <f aca="false">IF(J618="", "", IF(J618 &lt; I618, "Loss", IF(J618 = I618, "Push", "Win")))</f>
        <v/>
      </c>
      <c r="R618" s="22"/>
      <c r="S618" s="56"/>
      <c r="T618" s="57"/>
      <c r="U618" s="22"/>
    </row>
    <row r="619" customFormat="false" ht="18" hidden="false" customHeight="true" outlineLevel="0" collapsed="false">
      <c r="A619" s="22"/>
      <c r="B619" s="23"/>
      <c r="C619" s="24"/>
      <c r="D619" s="24"/>
      <c r="E619" s="24"/>
      <c r="F619" s="24"/>
      <c r="G619" s="25"/>
      <c r="H619" s="26"/>
      <c r="I619" s="27"/>
      <c r="J619" s="28"/>
      <c r="K619" s="29" t="str">
        <f aca="false">IF(H619&lt;&gt;"", IFERROR(P619*M619, ""), "")</f>
        <v/>
      </c>
      <c r="L619" s="30" t="str">
        <f aca="false">IF(H619&lt;&gt;"", IFERROR((((N619 - 1) * H619 - (1 - H619) / (N619 - 1))/20)*100,""),"")</f>
        <v/>
      </c>
      <c r="M619" s="31" t="str">
        <f aca="false">IF(H619&lt;&gt;"", IFERROR(((N619 - 1) * H619 - (1 - H619) / (N619 - 1))/20,""),"")</f>
        <v/>
      </c>
      <c r="N619" s="32" t="str">
        <f aca="false">IF(ISBLANK(G619), "", IF(G619 &gt;= 0, (G619/100) + 1, 1/ABS(G619/100) + 1))</f>
        <v/>
      </c>
      <c r="O619" s="33" t="str">
        <f aca="false">IFERROR(SUM(I619*N619),"")</f>
        <v/>
      </c>
      <c r="P619" s="29" t="str">
        <f aca="false">IF(I619&lt;&gt;"",P618-I619+J619,"")</f>
        <v/>
      </c>
      <c r="Q619" s="30" t="str">
        <f aca="false">IF(J619="", "", IF(J619 &lt; I619, "Loss", IF(J619 = I619, "Push", "Win")))</f>
        <v/>
      </c>
      <c r="R619" s="22"/>
      <c r="S619" s="56"/>
      <c r="T619" s="57"/>
      <c r="U619" s="22"/>
    </row>
    <row r="620" customFormat="false" ht="18" hidden="false" customHeight="true" outlineLevel="0" collapsed="false">
      <c r="A620" s="22"/>
      <c r="B620" s="35"/>
      <c r="C620" s="36"/>
      <c r="D620" s="36"/>
      <c r="E620" s="36"/>
      <c r="F620" s="36"/>
      <c r="G620" s="37"/>
      <c r="H620" s="38"/>
      <c r="I620" s="39"/>
      <c r="J620" s="40"/>
      <c r="K620" s="41" t="str">
        <f aca="false">IF(H620&lt;&gt;"", IFERROR(P620*M620, ""), "")</f>
        <v/>
      </c>
      <c r="L620" s="42" t="str">
        <f aca="false">IF(H620&lt;&gt;"", IFERROR((((N620 - 1) * H620 - (1 - H620) / (N620 - 1))/20)*100,""),"")</f>
        <v/>
      </c>
      <c r="M620" s="43" t="str">
        <f aca="false">IF(H620&lt;&gt;"", IFERROR(((N620 - 1) * H620 - (1 - H620) / (N620 - 1))/20,""),"")</f>
        <v/>
      </c>
      <c r="N620" s="44" t="str">
        <f aca="false">IF(ISBLANK(G620), "", IF(G620 &gt;= 0, (G620/100) + 1, 1/ABS(G620/100) + 1))</f>
        <v/>
      </c>
      <c r="O620" s="45" t="str">
        <f aca="false">IFERROR(SUM(I620*N620),"")</f>
        <v/>
      </c>
      <c r="P620" s="41" t="str">
        <f aca="false">IF(I620&lt;&gt;"",P619-I620+J620,"")</f>
        <v/>
      </c>
      <c r="Q620" s="42" t="str">
        <f aca="false">IF(J620="", "", IF(J620 &lt; I620, "Loss", IF(J620 = I620, "Push", "Win")))</f>
        <v/>
      </c>
      <c r="R620" s="22"/>
      <c r="S620" s="56"/>
      <c r="T620" s="57"/>
      <c r="U620" s="22"/>
    </row>
    <row r="621" customFormat="false" ht="18" hidden="false" customHeight="true" outlineLevel="0" collapsed="false">
      <c r="A621" s="22"/>
      <c r="B621" s="23"/>
      <c r="C621" s="24"/>
      <c r="D621" s="24"/>
      <c r="E621" s="24"/>
      <c r="F621" s="24"/>
      <c r="G621" s="25"/>
      <c r="H621" s="26"/>
      <c r="I621" s="27"/>
      <c r="J621" s="28"/>
      <c r="K621" s="29" t="str">
        <f aca="false">IF(H621&lt;&gt;"", IFERROR(P621*M621, ""), "")</f>
        <v/>
      </c>
      <c r="L621" s="30" t="str">
        <f aca="false">IF(H621&lt;&gt;"", IFERROR((((N621 - 1) * H621 - (1 - H621) / (N621 - 1))/20)*100,""),"")</f>
        <v/>
      </c>
      <c r="M621" s="31" t="str">
        <f aca="false">IF(H621&lt;&gt;"", IFERROR(((N621 - 1) * H621 - (1 - H621) / (N621 - 1))/20,""),"")</f>
        <v/>
      </c>
      <c r="N621" s="32" t="str">
        <f aca="false">IF(ISBLANK(G621), "", IF(G621 &gt;= 0, (G621/100) + 1, 1/ABS(G621/100) + 1))</f>
        <v/>
      </c>
      <c r="O621" s="33" t="str">
        <f aca="false">IFERROR(SUM(I621*N621),"")</f>
        <v/>
      </c>
      <c r="P621" s="29" t="str">
        <f aca="false">IF(I621&lt;&gt;"",P620-I621+J621,"")</f>
        <v/>
      </c>
      <c r="Q621" s="30" t="str">
        <f aca="false">IF(J621="", "", IF(J621 &lt; I621, "Loss", IF(J621 = I621, "Push", "Win")))</f>
        <v/>
      </c>
      <c r="R621" s="22"/>
      <c r="S621" s="56"/>
      <c r="T621" s="57"/>
      <c r="U621" s="22"/>
    </row>
    <row r="622" customFormat="false" ht="18" hidden="false" customHeight="true" outlineLevel="0" collapsed="false">
      <c r="A622" s="22"/>
      <c r="B622" s="35"/>
      <c r="C622" s="36"/>
      <c r="D622" s="36"/>
      <c r="E622" s="36"/>
      <c r="F622" s="36"/>
      <c r="G622" s="37"/>
      <c r="H622" s="38"/>
      <c r="I622" s="39"/>
      <c r="J622" s="40"/>
      <c r="K622" s="41" t="str">
        <f aca="false">IF(H622&lt;&gt;"", IFERROR(P622*M622, ""), "")</f>
        <v/>
      </c>
      <c r="L622" s="42" t="str">
        <f aca="false">IF(H622&lt;&gt;"", IFERROR((((N622 - 1) * H622 - (1 - H622) / (N622 - 1))/20)*100,""),"")</f>
        <v/>
      </c>
      <c r="M622" s="43" t="str">
        <f aca="false">IF(H622&lt;&gt;"", IFERROR(((N622 - 1) * H622 - (1 - H622) / (N622 - 1))/20,""),"")</f>
        <v/>
      </c>
      <c r="N622" s="44" t="str">
        <f aca="false">IF(ISBLANK(G622), "", IF(G622 &gt;= 0, (G622/100) + 1, 1/ABS(G622/100) + 1))</f>
        <v/>
      </c>
      <c r="O622" s="45" t="str">
        <f aca="false">IFERROR(SUM(I622*N622),"")</f>
        <v/>
      </c>
      <c r="P622" s="41" t="str">
        <f aca="false">IF(I622&lt;&gt;"",P621-I622+J622,"")</f>
        <v/>
      </c>
      <c r="Q622" s="42" t="str">
        <f aca="false">IF(J622="", "", IF(J622 &lt; I622, "Loss", IF(J622 = I622, "Push", "Win")))</f>
        <v/>
      </c>
      <c r="R622" s="22"/>
      <c r="S622" s="56"/>
      <c r="T622" s="57"/>
      <c r="U622" s="22"/>
    </row>
    <row r="623" customFormat="false" ht="18" hidden="false" customHeight="true" outlineLevel="0" collapsed="false">
      <c r="A623" s="22"/>
      <c r="B623" s="23"/>
      <c r="C623" s="24"/>
      <c r="D623" s="24"/>
      <c r="E623" s="24"/>
      <c r="F623" s="24"/>
      <c r="G623" s="25"/>
      <c r="H623" s="26"/>
      <c r="I623" s="27"/>
      <c r="J623" s="28"/>
      <c r="K623" s="29" t="str">
        <f aca="false">IF(H623&lt;&gt;"", IFERROR(P623*M623, ""), "")</f>
        <v/>
      </c>
      <c r="L623" s="30" t="str">
        <f aca="false">IF(H623&lt;&gt;"", IFERROR((((N623 - 1) * H623 - (1 - H623) / (N623 - 1))/20)*100,""),"")</f>
        <v/>
      </c>
      <c r="M623" s="31" t="str">
        <f aca="false">IF(H623&lt;&gt;"", IFERROR(((N623 - 1) * H623 - (1 - H623) / (N623 - 1))/20,""),"")</f>
        <v/>
      </c>
      <c r="N623" s="32" t="str">
        <f aca="false">IF(ISBLANK(G623), "", IF(G623 &gt;= 0, (G623/100) + 1, 1/ABS(G623/100) + 1))</f>
        <v/>
      </c>
      <c r="O623" s="33" t="str">
        <f aca="false">IFERROR(SUM(I623*N623),"")</f>
        <v/>
      </c>
      <c r="P623" s="29" t="str">
        <f aca="false">IF(I623&lt;&gt;"",P622-I623+J623,"")</f>
        <v/>
      </c>
      <c r="Q623" s="30" t="str">
        <f aca="false">IF(J623="", "", IF(J623 &lt; I623, "Loss", IF(J623 = I623, "Push", "Win")))</f>
        <v/>
      </c>
      <c r="R623" s="22"/>
      <c r="S623" s="56"/>
      <c r="T623" s="57"/>
      <c r="U623" s="22"/>
    </row>
    <row r="624" customFormat="false" ht="18" hidden="false" customHeight="true" outlineLevel="0" collapsed="false">
      <c r="A624" s="22"/>
      <c r="B624" s="35"/>
      <c r="C624" s="36"/>
      <c r="D624" s="36"/>
      <c r="E624" s="36"/>
      <c r="F624" s="36"/>
      <c r="G624" s="37"/>
      <c r="H624" s="38"/>
      <c r="I624" s="39"/>
      <c r="J624" s="40"/>
      <c r="K624" s="41" t="str">
        <f aca="false">IF(H624&lt;&gt;"", IFERROR(P624*M624, ""), "")</f>
        <v/>
      </c>
      <c r="L624" s="42" t="str">
        <f aca="false">IF(H624&lt;&gt;"", IFERROR((((N624 - 1) * H624 - (1 - H624) / (N624 - 1))/20)*100,""),"")</f>
        <v/>
      </c>
      <c r="M624" s="43" t="str">
        <f aca="false">IF(H624&lt;&gt;"", IFERROR(((N624 - 1) * H624 - (1 - H624) / (N624 - 1))/20,""),"")</f>
        <v/>
      </c>
      <c r="N624" s="44" t="str">
        <f aca="false">IF(ISBLANK(G624), "", IF(G624 &gt;= 0, (G624/100) + 1, 1/ABS(G624/100) + 1))</f>
        <v/>
      </c>
      <c r="O624" s="45" t="str">
        <f aca="false">IFERROR(SUM(I624*N624),"")</f>
        <v/>
      </c>
      <c r="P624" s="41" t="str">
        <f aca="false">IF(I624&lt;&gt;"",P623-I624+J624,"")</f>
        <v/>
      </c>
      <c r="Q624" s="42" t="str">
        <f aca="false">IF(J624="", "", IF(J624 &lt; I624, "Loss", IF(J624 = I624, "Push", "Win")))</f>
        <v/>
      </c>
      <c r="R624" s="22"/>
      <c r="S624" s="56"/>
      <c r="T624" s="57"/>
      <c r="U624" s="22"/>
    </row>
    <row r="625" customFormat="false" ht="18" hidden="false" customHeight="true" outlineLevel="0" collapsed="false">
      <c r="A625" s="22"/>
      <c r="B625" s="23"/>
      <c r="C625" s="24"/>
      <c r="D625" s="24"/>
      <c r="E625" s="24"/>
      <c r="F625" s="24"/>
      <c r="G625" s="25"/>
      <c r="H625" s="26"/>
      <c r="I625" s="27"/>
      <c r="J625" s="28"/>
      <c r="K625" s="29" t="str">
        <f aca="false">IF(H625&lt;&gt;"", IFERROR(P625*M625, ""), "")</f>
        <v/>
      </c>
      <c r="L625" s="30" t="str">
        <f aca="false">IF(H625&lt;&gt;"", IFERROR((((N625 - 1) * H625 - (1 - H625) / (N625 - 1))/20)*100,""),"")</f>
        <v/>
      </c>
      <c r="M625" s="31" t="str">
        <f aca="false">IF(H625&lt;&gt;"", IFERROR(((N625 - 1) * H625 - (1 - H625) / (N625 - 1))/20,""),"")</f>
        <v/>
      </c>
      <c r="N625" s="32" t="str">
        <f aca="false">IF(ISBLANK(G625), "", IF(G625 &gt;= 0, (G625/100) + 1, 1/ABS(G625/100) + 1))</f>
        <v/>
      </c>
      <c r="O625" s="33" t="str">
        <f aca="false">IFERROR(SUM(I625*N625),"")</f>
        <v/>
      </c>
      <c r="P625" s="29" t="str">
        <f aca="false">IF(I625&lt;&gt;"",P624-I625+J625,"")</f>
        <v/>
      </c>
      <c r="Q625" s="30" t="str">
        <f aca="false">IF(J625="", "", IF(J625 &lt; I625, "Loss", IF(J625 = I625, "Push", "Win")))</f>
        <v/>
      </c>
      <c r="R625" s="22"/>
      <c r="S625" s="56"/>
      <c r="T625" s="57"/>
      <c r="U625" s="22"/>
    </row>
    <row r="626" customFormat="false" ht="18" hidden="false" customHeight="true" outlineLevel="0" collapsed="false">
      <c r="A626" s="22"/>
      <c r="B626" s="35"/>
      <c r="C626" s="36"/>
      <c r="D626" s="36"/>
      <c r="E626" s="36"/>
      <c r="F626" s="36"/>
      <c r="G626" s="37"/>
      <c r="H626" s="38"/>
      <c r="I626" s="39"/>
      <c r="J626" s="40"/>
      <c r="K626" s="41" t="str">
        <f aca="false">IF(H626&lt;&gt;"", IFERROR(P626*M626, ""), "")</f>
        <v/>
      </c>
      <c r="L626" s="42" t="str">
        <f aca="false">IF(H626&lt;&gt;"", IFERROR((((N626 - 1) * H626 - (1 - H626) / (N626 - 1))/20)*100,""),"")</f>
        <v/>
      </c>
      <c r="M626" s="43" t="str">
        <f aca="false">IF(H626&lt;&gt;"", IFERROR(((N626 - 1) * H626 - (1 - H626) / (N626 - 1))/20,""),"")</f>
        <v/>
      </c>
      <c r="N626" s="44" t="str">
        <f aca="false">IF(ISBLANK(G626), "", IF(G626 &gt;= 0, (G626/100) + 1, 1/ABS(G626/100) + 1))</f>
        <v/>
      </c>
      <c r="O626" s="45" t="str">
        <f aca="false">IFERROR(SUM(I626*N626),"")</f>
        <v/>
      </c>
      <c r="P626" s="41" t="str">
        <f aca="false">IF(I626&lt;&gt;"",P625-I626+J626,"")</f>
        <v/>
      </c>
      <c r="Q626" s="42" t="str">
        <f aca="false">IF(J626="", "", IF(J626 &lt; I626, "Loss", IF(J626 = I626, "Push", "Win")))</f>
        <v/>
      </c>
      <c r="R626" s="22"/>
      <c r="S626" s="56"/>
      <c r="T626" s="57"/>
      <c r="U626" s="22"/>
    </row>
    <row r="627" customFormat="false" ht="18" hidden="false" customHeight="true" outlineLevel="0" collapsed="false">
      <c r="A627" s="22"/>
      <c r="B627" s="23"/>
      <c r="C627" s="24"/>
      <c r="D627" s="24"/>
      <c r="E627" s="24"/>
      <c r="F627" s="24"/>
      <c r="G627" s="25"/>
      <c r="H627" s="26"/>
      <c r="I627" s="27"/>
      <c r="J627" s="28"/>
      <c r="K627" s="29" t="str">
        <f aca="false">IF(H627&lt;&gt;"", IFERROR(P627*M627, ""), "")</f>
        <v/>
      </c>
      <c r="L627" s="30" t="str">
        <f aca="false">IF(H627&lt;&gt;"", IFERROR((((N627 - 1) * H627 - (1 - H627) / (N627 - 1))/20)*100,""),"")</f>
        <v/>
      </c>
      <c r="M627" s="31" t="str">
        <f aca="false">IF(H627&lt;&gt;"", IFERROR(((N627 - 1) * H627 - (1 - H627) / (N627 - 1))/20,""),"")</f>
        <v/>
      </c>
      <c r="N627" s="32" t="str">
        <f aca="false">IF(ISBLANK(G627), "", IF(G627 &gt;= 0, (G627/100) + 1, 1/ABS(G627/100) + 1))</f>
        <v/>
      </c>
      <c r="O627" s="33" t="str">
        <f aca="false">IFERROR(SUM(I627*N627),"")</f>
        <v/>
      </c>
      <c r="P627" s="29" t="str">
        <f aca="false">IF(I627&lt;&gt;"",P626-I627+J627,"")</f>
        <v/>
      </c>
      <c r="Q627" s="30" t="str">
        <f aca="false">IF(J627="", "", IF(J627 &lt; I627, "Loss", IF(J627 = I627, "Push", "Win")))</f>
        <v/>
      </c>
      <c r="R627" s="22"/>
      <c r="S627" s="56"/>
      <c r="T627" s="57"/>
      <c r="U627" s="22"/>
    </row>
    <row r="628" customFormat="false" ht="18" hidden="false" customHeight="true" outlineLevel="0" collapsed="false">
      <c r="A628" s="22"/>
      <c r="B628" s="35"/>
      <c r="C628" s="36"/>
      <c r="D628" s="36"/>
      <c r="E628" s="36"/>
      <c r="F628" s="36"/>
      <c r="G628" s="37"/>
      <c r="H628" s="38"/>
      <c r="I628" s="39"/>
      <c r="J628" s="40"/>
      <c r="K628" s="41" t="str">
        <f aca="false">IF(H628&lt;&gt;"", IFERROR(P628*M628, ""), "")</f>
        <v/>
      </c>
      <c r="L628" s="42" t="str">
        <f aca="false">IF(H628&lt;&gt;"", IFERROR((((N628 - 1) * H628 - (1 - H628) / (N628 - 1))/20)*100,""),"")</f>
        <v/>
      </c>
      <c r="M628" s="43" t="str">
        <f aca="false">IF(H628&lt;&gt;"", IFERROR(((N628 - 1) * H628 - (1 - H628) / (N628 - 1))/20,""),"")</f>
        <v/>
      </c>
      <c r="N628" s="44" t="str">
        <f aca="false">IF(ISBLANK(G628), "", IF(G628 &gt;= 0, (G628/100) + 1, 1/ABS(G628/100) + 1))</f>
        <v/>
      </c>
      <c r="O628" s="45" t="str">
        <f aca="false">IFERROR(SUM(I628*N628),"")</f>
        <v/>
      </c>
      <c r="P628" s="41" t="str">
        <f aca="false">IF(I628&lt;&gt;"",P627-I628+J628,"")</f>
        <v/>
      </c>
      <c r="Q628" s="42" t="str">
        <f aca="false">IF(J628="", "", IF(J628 &lt; I628, "Loss", IF(J628 = I628, "Push", "Win")))</f>
        <v/>
      </c>
      <c r="R628" s="22"/>
      <c r="S628" s="56"/>
      <c r="T628" s="57"/>
      <c r="U628" s="22"/>
    </row>
    <row r="629" customFormat="false" ht="18" hidden="false" customHeight="true" outlineLevel="0" collapsed="false">
      <c r="A629" s="22"/>
      <c r="B629" s="23"/>
      <c r="C629" s="24"/>
      <c r="D629" s="24"/>
      <c r="E629" s="24"/>
      <c r="F629" s="24"/>
      <c r="G629" s="25"/>
      <c r="H629" s="26"/>
      <c r="I629" s="27"/>
      <c r="J629" s="28"/>
      <c r="K629" s="29" t="str">
        <f aca="false">IF(H629&lt;&gt;"", IFERROR(P629*M629, ""), "")</f>
        <v/>
      </c>
      <c r="L629" s="30" t="str">
        <f aca="false">IF(H629&lt;&gt;"", IFERROR((((N629 - 1) * H629 - (1 - H629) / (N629 - 1))/20)*100,""),"")</f>
        <v/>
      </c>
      <c r="M629" s="31" t="str">
        <f aca="false">IF(H629&lt;&gt;"", IFERROR(((N629 - 1) * H629 - (1 - H629) / (N629 - 1))/20,""),"")</f>
        <v/>
      </c>
      <c r="N629" s="32" t="str">
        <f aca="false">IF(ISBLANK(G629), "", IF(G629 &gt;= 0, (G629/100) + 1, 1/ABS(G629/100) + 1))</f>
        <v/>
      </c>
      <c r="O629" s="33" t="str">
        <f aca="false">IFERROR(SUM(I629*N629),"")</f>
        <v/>
      </c>
      <c r="P629" s="29" t="str">
        <f aca="false">IF(I629&lt;&gt;"",P628-I629+J629,"")</f>
        <v/>
      </c>
      <c r="Q629" s="30" t="str">
        <f aca="false">IF(J629="", "", IF(J629 &lt; I629, "Loss", IF(J629 = I629, "Push", "Win")))</f>
        <v/>
      </c>
      <c r="R629" s="22"/>
      <c r="S629" s="56"/>
      <c r="T629" s="57"/>
      <c r="U629" s="22"/>
    </row>
    <row r="630" customFormat="false" ht="18" hidden="false" customHeight="true" outlineLevel="0" collapsed="false">
      <c r="A630" s="22"/>
      <c r="B630" s="35"/>
      <c r="C630" s="36"/>
      <c r="D630" s="36"/>
      <c r="E630" s="36"/>
      <c r="F630" s="36"/>
      <c r="G630" s="37"/>
      <c r="H630" s="38"/>
      <c r="I630" s="39"/>
      <c r="J630" s="40"/>
      <c r="K630" s="41" t="str">
        <f aca="false">IF(H630&lt;&gt;"", IFERROR(P630*M630, ""), "")</f>
        <v/>
      </c>
      <c r="L630" s="42" t="str">
        <f aca="false">IF(H630&lt;&gt;"", IFERROR((((N630 - 1) * H630 - (1 - H630) / (N630 - 1))/20)*100,""),"")</f>
        <v/>
      </c>
      <c r="M630" s="43" t="str">
        <f aca="false">IF(H630&lt;&gt;"", IFERROR(((N630 - 1) * H630 - (1 - H630) / (N630 - 1))/20,""),"")</f>
        <v/>
      </c>
      <c r="N630" s="44" t="str">
        <f aca="false">IF(ISBLANK(G630), "", IF(G630 &gt;= 0, (G630/100) + 1, 1/ABS(G630/100) + 1))</f>
        <v/>
      </c>
      <c r="O630" s="45" t="str">
        <f aca="false">IFERROR(SUM(I630*N630),"")</f>
        <v/>
      </c>
      <c r="P630" s="41" t="str">
        <f aca="false">IF(I630&lt;&gt;"",P629-I630+J630,"")</f>
        <v/>
      </c>
      <c r="Q630" s="42" t="str">
        <f aca="false">IF(J630="", "", IF(J630 &lt; I630, "Loss", IF(J630 = I630, "Push", "Win")))</f>
        <v/>
      </c>
      <c r="R630" s="22"/>
      <c r="S630" s="56"/>
      <c r="T630" s="57"/>
      <c r="U630" s="22"/>
    </row>
    <row r="631" customFormat="false" ht="18" hidden="false" customHeight="true" outlineLevel="0" collapsed="false">
      <c r="A631" s="22"/>
      <c r="B631" s="23"/>
      <c r="C631" s="24"/>
      <c r="D631" s="24"/>
      <c r="E631" s="24"/>
      <c r="F631" s="24"/>
      <c r="G631" s="25"/>
      <c r="H631" s="26"/>
      <c r="I631" s="27"/>
      <c r="J631" s="28"/>
      <c r="K631" s="29" t="str">
        <f aca="false">IF(H631&lt;&gt;"", IFERROR(P631*M631, ""), "")</f>
        <v/>
      </c>
      <c r="L631" s="30" t="str">
        <f aca="false">IF(H631&lt;&gt;"", IFERROR((((N631 - 1) * H631 - (1 - H631) / (N631 - 1))/20)*100,""),"")</f>
        <v/>
      </c>
      <c r="M631" s="31" t="str">
        <f aca="false">IF(H631&lt;&gt;"", IFERROR(((N631 - 1) * H631 - (1 - H631) / (N631 - 1))/20,""),"")</f>
        <v/>
      </c>
      <c r="N631" s="32" t="str">
        <f aca="false">IF(ISBLANK(G631), "", IF(G631 &gt;= 0, (G631/100) + 1, 1/ABS(G631/100) + 1))</f>
        <v/>
      </c>
      <c r="O631" s="33" t="str">
        <f aca="false">IFERROR(SUM(I631*N631),"")</f>
        <v/>
      </c>
      <c r="P631" s="29" t="str">
        <f aca="false">IF(I631&lt;&gt;"",P630-I631+J631,"")</f>
        <v/>
      </c>
      <c r="Q631" s="30" t="str">
        <f aca="false">IF(J631="", "", IF(J631 &lt; I631, "Loss", IF(J631 = I631, "Push", "Win")))</f>
        <v/>
      </c>
      <c r="R631" s="22"/>
      <c r="S631" s="56"/>
      <c r="T631" s="57"/>
      <c r="U631" s="22"/>
    </row>
    <row r="632" customFormat="false" ht="18" hidden="false" customHeight="true" outlineLevel="0" collapsed="false">
      <c r="A632" s="22"/>
      <c r="B632" s="35"/>
      <c r="C632" s="36"/>
      <c r="D632" s="36"/>
      <c r="E632" s="36"/>
      <c r="F632" s="36"/>
      <c r="G632" s="37"/>
      <c r="H632" s="38"/>
      <c r="I632" s="39"/>
      <c r="J632" s="40"/>
      <c r="K632" s="41" t="str">
        <f aca="false">IF(H632&lt;&gt;"", IFERROR(P632*M632, ""), "")</f>
        <v/>
      </c>
      <c r="L632" s="42" t="str">
        <f aca="false">IF(H632&lt;&gt;"", IFERROR((((N632 - 1) * H632 - (1 - H632) / (N632 - 1))/20)*100,""),"")</f>
        <v/>
      </c>
      <c r="M632" s="43" t="str">
        <f aca="false">IF(H632&lt;&gt;"", IFERROR(((N632 - 1) * H632 - (1 - H632) / (N632 - 1))/20,""),"")</f>
        <v/>
      </c>
      <c r="N632" s="44" t="str">
        <f aca="false">IF(ISBLANK(G632), "", IF(G632 &gt;= 0, (G632/100) + 1, 1/ABS(G632/100) + 1))</f>
        <v/>
      </c>
      <c r="O632" s="45" t="str">
        <f aca="false">IFERROR(SUM(I632*N632),"")</f>
        <v/>
      </c>
      <c r="P632" s="41" t="str">
        <f aca="false">IF(I632&lt;&gt;"",P631-I632+J632,"")</f>
        <v/>
      </c>
      <c r="Q632" s="42" t="str">
        <f aca="false">IF(J632="", "", IF(J632 &lt; I632, "Loss", IF(J632 = I632, "Push", "Win")))</f>
        <v/>
      </c>
      <c r="R632" s="22"/>
      <c r="S632" s="56"/>
      <c r="T632" s="57"/>
      <c r="U632" s="22"/>
    </row>
    <row r="633" customFormat="false" ht="18" hidden="false" customHeight="true" outlineLevel="0" collapsed="false">
      <c r="A633" s="22"/>
      <c r="B633" s="23"/>
      <c r="C633" s="24"/>
      <c r="D633" s="24"/>
      <c r="E633" s="24"/>
      <c r="F633" s="24"/>
      <c r="G633" s="25"/>
      <c r="H633" s="26"/>
      <c r="I633" s="27"/>
      <c r="J633" s="28"/>
      <c r="K633" s="29" t="str">
        <f aca="false">IF(H633&lt;&gt;"", IFERROR(P633*M633, ""), "")</f>
        <v/>
      </c>
      <c r="L633" s="30" t="str">
        <f aca="false">IF(H633&lt;&gt;"", IFERROR((((N633 - 1) * H633 - (1 - H633) / (N633 - 1))/20)*100,""),"")</f>
        <v/>
      </c>
      <c r="M633" s="31" t="str">
        <f aca="false">IF(H633&lt;&gt;"", IFERROR(((N633 - 1) * H633 - (1 - H633) / (N633 - 1))/20,""),"")</f>
        <v/>
      </c>
      <c r="N633" s="32" t="str">
        <f aca="false">IF(ISBLANK(G633), "", IF(G633 &gt;= 0, (G633/100) + 1, 1/ABS(G633/100) + 1))</f>
        <v/>
      </c>
      <c r="O633" s="33" t="str">
        <f aca="false">IFERROR(SUM(I633*N633),"")</f>
        <v/>
      </c>
      <c r="P633" s="29" t="str">
        <f aca="false">IF(I633&lt;&gt;"",P632-I633+J633,"")</f>
        <v/>
      </c>
      <c r="Q633" s="30" t="str">
        <f aca="false">IF(J633="", "", IF(J633 &lt; I633, "Loss", IF(J633 = I633, "Push", "Win")))</f>
        <v/>
      </c>
      <c r="R633" s="22"/>
      <c r="S633" s="56"/>
      <c r="T633" s="57"/>
      <c r="U633" s="22"/>
    </row>
    <row r="634" customFormat="false" ht="18" hidden="false" customHeight="true" outlineLevel="0" collapsed="false">
      <c r="A634" s="22"/>
      <c r="B634" s="35"/>
      <c r="C634" s="36"/>
      <c r="D634" s="36"/>
      <c r="E634" s="36"/>
      <c r="F634" s="36"/>
      <c r="G634" s="37"/>
      <c r="H634" s="38"/>
      <c r="I634" s="39"/>
      <c r="J634" s="40"/>
      <c r="K634" s="41" t="str">
        <f aca="false">IF(H634&lt;&gt;"", IFERROR(P634*M634, ""), "")</f>
        <v/>
      </c>
      <c r="L634" s="42" t="str">
        <f aca="false">IF(H634&lt;&gt;"", IFERROR((((N634 - 1) * H634 - (1 - H634) / (N634 - 1))/20)*100,""),"")</f>
        <v/>
      </c>
      <c r="M634" s="43" t="str">
        <f aca="false">IF(H634&lt;&gt;"", IFERROR(((N634 - 1) * H634 - (1 - H634) / (N634 - 1))/20,""),"")</f>
        <v/>
      </c>
      <c r="N634" s="44" t="str">
        <f aca="false">IF(ISBLANK(G634), "", IF(G634 &gt;= 0, (G634/100) + 1, 1/ABS(G634/100) + 1))</f>
        <v/>
      </c>
      <c r="O634" s="45" t="str">
        <f aca="false">IFERROR(SUM(I634*N634),"")</f>
        <v/>
      </c>
      <c r="P634" s="41" t="str">
        <f aca="false">IF(I634&lt;&gt;"",P633-I634+J634,"")</f>
        <v/>
      </c>
      <c r="Q634" s="42" t="str">
        <f aca="false">IF(J634="", "", IF(J634 &lt; I634, "Loss", IF(J634 = I634, "Push", "Win")))</f>
        <v/>
      </c>
      <c r="R634" s="22"/>
      <c r="S634" s="56"/>
      <c r="T634" s="57"/>
      <c r="U634" s="22"/>
    </row>
    <row r="635" customFormat="false" ht="18" hidden="false" customHeight="true" outlineLevel="0" collapsed="false">
      <c r="A635" s="22"/>
      <c r="B635" s="23"/>
      <c r="C635" s="24"/>
      <c r="D635" s="24"/>
      <c r="E635" s="24"/>
      <c r="F635" s="24"/>
      <c r="G635" s="25"/>
      <c r="H635" s="26"/>
      <c r="I635" s="27"/>
      <c r="J635" s="28"/>
      <c r="K635" s="29" t="str">
        <f aca="false">IF(H635&lt;&gt;"", IFERROR(P635*M635, ""), "")</f>
        <v/>
      </c>
      <c r="L635" s="30" t="str">
        <f aca="false">IF(H635&lt;&gt;"", IFERROR((((N635 - 1) * H635 - (1 - H635) / (N635 - 1))/20)*100,""),"")</f>
        <v/>
      </c>
      <c r="M635" s="31" t="str">
        <f aca="false">IF(H635&lt;&gt;"", IFERROR(((N635 - 1) * H635 - (1 - H635) / (N635 - 1))/20,""),"")</f>
        <v/>
      </c>
      <c r="N635" s="32" t="str">
        <f aca="false">IF(ISBLANK(G635), "", IF(G635 &gt;= 0, (G635/100) + 1, 1/ABS(G635/100) + 1))</f>
        <v/>
      </c>
      <c r="O635" s="33" t="str">
        <f aca="false">IFERROR(SUM(I635*N635),"")</f>
        <v/>
      </c>
      <c r="P635" s="29" t="str">
        <f aca="false">IF(I635&lt;&gt;"",P634-I635+J635,"")</f>
        <v/>
      </c>
      <c r="Q635" s="30" t="str">
        <f aca="false">IF(J635="", "", IF(J635 &lt; I635, "Loss", IF(J635 = I635, "Push", "Win")))</f>
        <v/>
      </c>
      <c r="R635" s="22"/>
      <c r="S635" s="56"/>
      <c r="T635" s="57"/>
      <c r="U635" s="22"/>
    </row>
    <row r="636" customFormat="false" ht="18" hidden="false" customHeight="true" outlineLevel="0" collapsed="false">
      <c r="A636" s="22"/>
      <c r="B636" s="35"/>
      <c r="C636" s="36"/>
      <c r="D636" s="36"/>
      <c r="E636" s="36"/>
      <c r="F636" s="36"/>
      <c r="G636" s="37"/>
      <c r="H636" s="38"/>
      <c r="I636" s="39"/>
      <c r="J636" s="40"/>
      <c r="K636" s="41" t="str">
        <f aca="false">IF(H636&lt;&gt;"", IFERROR(P636*M636, ""), "")</f>
        <v/>
      </c>
      <c r="L636" s="42" t="str">
        <f aca="false">IF(H636&lt;&gt;"", IFERROR((((N636 - 1) * H636 - (1 - H636) / (N636 - 1))/20)*100,""),"")</f>
        <v/>
      </c>
      <c r="M636" s="43" t="str">
        <f aca="false">IF(H636&lt;&gt;"", IFERROR(((N636 - 1) * H636 - (1 - H636) / (N636 - 1))/20,""),"")</f>
        <v/>
      </c>
      <c r="N636" s="44" t="str">
        <f aca="false">IF(ISBLANK(G636), "", IF(G636 &gt;= 0, (G636/100) + 1, 1/ABS(G636/100) + 1))</f>
        <v/>
      </c>
      <c r="O636" s="45" t="str">
        <f aca="false">IFERROR(SUM(I636*N636),"")</f>
        <v/>
      </c>
      <c r="P636" s="41" t="str">
        <f aca="false">IF(I636&lt;&gt;"",P635-I636+J636,"")</f>
        <v/>
      </c>
      <c r="Q636" s="42" t="str">
        <f aca="false">IF(J636="", "", IF(J636 &lt; I636, "Loss", IF(J636 = I636, "Push", "Win")))</f>
        <v/>
      </c>
      <c r="R636" s="22"/>
      <c r="S636" s="56"/>
      <c r="T636" s="57"/>
      <c r="U636" s="22"/>
    </row>
    <row r="637" customFormat="false" ht="18" hidden="false" customHeight="true" outlineLevel="0" collapsed="false">
      <c r="A637" s="22"/>
      <c r="B637" s="23"/>
      <c r="C637" s="24"/>
      <c r="D637" s="24"/>
      <c r="E637" s="24"/>
      <c r="F637" s="24"/>
      <c r="G637" s="25"/>
      <c r="H637" s="26"/>
      <c r="I637" s="27"/>
      <c r="J637" s="28"/>
      <c r="K637" s="29" t="str">
        <f aca="false">IF(H637&lt;&gt;"", IFERROR(P637*M637, ""), "")</f>
        <v/>
      </c>
      <c r="L637" s="30" t="str">
        <f aca="false">IF(H637&lt;&gt;"", IFERROR((((N637 - 1) * H637 - (1 - H637) / (N637 - 1))/20)*100,""),"")</f>
        <v/>
      </c>
      <c r="M637" s="31" t="str">
        <f aca="false">IF(H637&lt;&gt;"", IFERROR(((N637 - 1) * H637 - (1 - H637) / (N637 - 1))/20,""),"")</f>
        <v/>
      </c>
      <c r="N637" s="32" t="str">
        <f aca="false">IF(ISBLANK(G637), "", IF(G637 &gt;= 0, (G637/100) + 1, 1/ABS(G637/100) + 1))</f>
        <v/>
      </c>
      <c r="O637" s="33" t="str">
        <f aca="false">IFERROR(SUM(I637*N637),"")</f>
        <v/>
      </c>
      <c r="P637" s="29" t="str">
        <f aca="false">IF(I637&lt;&gt;"",P636-I637+J637,"")</f>
        <v/>
      </c>
      <c r="Q637" s="30" t="str">
        <f aca="false">IF(J637="", "", IF(J637 &lt; I637, "Loss", IF(J637 = I637, "Push", "Win")))</f>
        <v/>
      </c>
      <c r="R637" s="22"/>
      <c r="S637" s="56"/>
      <c r="T637" s="57"/>
      <c r="U637" s="22"/>
    </row>
    <row r="638" customFormat="false" ht="18" hidden="false" customHeight="true" outlineLevel="0" collapsed="false">
      <c r="A638" s="22"/>
      <c r="B638" s="35"/>
      <c r="C638" s="36"/>
      <c r="D638" s="36"/>
      <c r="E638" s="36"/>
      <c r="F638" s="36"/>
      <c r="G638" s="37"/>
      <c r="H638" s="38"/>
      <c r="I638" s="39"/>
      <c r="J638" s="40"/>
      <c r="K638" s="41" t="str">
        <f aca="false">IF(H638&lt;&gt;"", IFERROR(P638*M638, ""), "")</f>
        <v/>
      </c>
      <c r="L638" s="42" t="str">
        <f aca="false">IF(H638&lt;&gt;"", IFERROR((((N638 - 1) * H638 - (1 - H638) / (N638 - 1))/20)*100,""),"")</f>
        <v/>
      </c>
      <c r="M638" s="43" t="str">
        <f aca="false">IF(H638&lt;&gt;"", IFERROR(((N638 - 1) * H638 - (1 - H638) / (N638 - 1))/20,""),"")</f>
        <v/>
      </c>
      <c r="N638" s="44" t="str">
        <f aca="false">IF(ISBLANK(G638), "", IF(G638 &gt;= 0, (G638/100) + 1, 1/ABS(G638/100) + 1))</f>
        <v/>
      </c>
      <c r="O638" s="45" t="str">
        <f aca="false">IFERROR(SUM(I638*N638),"")</f>
        <v/>
      </c>
      <c r="P638" s="41" t="str">
        <f aca="false">IF(I638&lt;&gt;"",P637-I638+J638,"")</f>
        <v/>
      </c>
      <c r="Q638" s="42" t="str">
        <f aca="false">IF(J638="", "", IF(J638 &lt; I638, "Loss", IF(J638 = I638, "Push", "Win")))</f>
        <v/>
      </c>
      <c r="R638" s="22"/>
      <c r="S638" s="56"/>
      <c r="T638" s="57"/>
      <c r="U638" s="22"/>
    </row>
    <row r="639" customFormat="false" ht="18" hidden="false" customHeight="true" outlineLevel="0" collapsed="false">
      <c r="A639" s="22"/>
      <c r="B639" s="23"/>
      <c r="C639" s="24"/>
      <c r="D639" s="24"/>
      <c r="E639" s="24"/>
      <c r="F639" s="24"/>
      <c r="G639" s="25"/>
      <c r="H639" s="26"/>
      <c r="I639" s="27"/>
      <c r="J639" s="28"/>
      <c r="K639" s="29" t="str">
        <f aca="false">IF(H639&lt;&gt;"", IFERROR(P639*M639, ""), "")</f>
        <v/>
      </c>
      <c r="L639" s="30" t="str">
        <f aca="false">IF(H639&lt;&gt;"", IFERROR((((N639 - 1) * H639 - (1 - H639) / (N639 - 1))/20)*100,""),"")</f>
        <v/>
      </c>
      <c r="M639" s="31" t="str">
        <f aca="false">IF(H639&lt;&gt;"", IFERROR(((N639 - 1) * H639 - (1 - H639) / (N639 - 1))/20,""),"")</f>
        <v/>
      </c>
      <c r="N639" s="32" t="str">
        <f aca="false">IF(ISBLANK(G639), "", IF(G639 &gt;= 0, (G639/100) + 1, 1/ABS(G639/100) + 1))</f>
        <v/>
      </c>
      <c r="O639" s="33" t="str">
        <f aca="false">IFERROR(SUM(I639*N639),"")</f>
        <v/>
      </c>
      <c r="P639" s="29" t="str">
        <f aca="false">IF(I639&lt;&gt;"",P638-I639+J639,"")</f>
        <v/>
      </c>
      <c r="Q639" s="30" t="str">
        <f aca="false">IF(J639="", "", IF(J639 &lt; I639, "Loss", IF(J639 = I639, "Push", "Win")))</f>
        <v/>
      </c>
      <c r="R639" s="22"/>
      <c r="S639" s="56"/>
      <c r="T639" s="57"/>
      <c r="U639" s="22"/>
    </row>
    <row r="640" customFormat="false" ht="18" hidden="false" customHeight="true" outlineLevel="0" collapsed="false">
      <c r="A640" s="22"/>
      <c r="B640" s="35"/>
      <c r="C640" s="36"/>
      <c r="D640" s="36"/>
      <c r="E640" s="36"/>
      <c r="F640" s="36"/>
      <c r="G640" s="37"/>
      <c r="H640" s="38"/>
      <c r="I640" s="39"/>
      <c r="J640" s="40"/>
      <c r="K640" s="41" t="str">
        <f aca="false">IF(H640&lt;&gt;"", IFERROR(P640*M640, ""), "")</f>
        <v/>
      </c>
      <c r="L640" s="42" t="str">
        <f aca="false">IF(H640&lt;&gt;"", IFERROR((((N640 - 1) * H640 - (1 - H640) / (N640 - 1))/20)*100,""),"")</f>
        <v/>
      </c>
      <c r="M640" s="43" t="str">
        <f aca="false">IF(H640&lt;&gt;"", IFERROR(((N640 - 1) * H640 - (1 - H640) / (N640 - 1))/20,""),"")</f>
        <v/>
      </c>
      <c r="N640" s="44" t="str">
        <f aca="false">IF(ISBLANK(G640), "", IF(G640 &gt;= 0, (G640/100) + 1, 1/ABS(G640/100) + 1))</f>
        <v/>
      </c>
      <c r="O640" s="45" t="str">
        <f aca="false">IFERROR(SUM(I640*N640),"")</f>
        <v/>
      </c>
      <c r="P640" s="41" t="str">
        <f aca="false">IF(I640&lt;&gt;"",P639-I640+J640,"")</f>
        <v/>
      </c>
      <c r="Q640" s="42" t="str">
        <f aca="false">IF(J640="", "", IF(J640 &lt; I640, "Loss", IF(J640 = I640, "Push", "Win")))</f>
        <v/>
      </c>
      <c r="R640" s="22"/>
      <c r="S640" s="56"/>
      <c r="T640" s="57"/>
      <c r="U640" s="22"/>
    </row>
    <row r="641" customFormat="false" ht="18" hidden="false" customHeight="true" outlineLevel="0" collapsed="false">
      <c r="A641" s="22"/>
      <c r="B641" s="23"/>
      <c r="C641" s="24"/>
      <c r="D641" s="24"/>
      <c r="E641" s="24"/>
      <c r="F641" s="24"/>
      <c r="G641" s="25"/>
      <c r="H641" s="26"/>
      <c r="I641" s="27"/>
      <c r="J641" s="28"/>
      <c r="K641" s="29" t="str">
        <f aca="false">IF(H641&lt;&gt;"", IFERROR(P641*M641, ""), "")</f>
        <v/>
      </c>
      <c r="L641" s="30" t="str">
        <f aca="false">IF(H641&lt;&gt;"", IFERROR((((N641 - 1) * H641 - (1 - H641) / (N641 - 1))/20)*100,""),"")</f>
        <v/>
      </c>
      <c r="M641" s="31" t="str">
        <f aca="false">IF(H641&lt;&gt;"", IFERROR(((N641 - 1) * H641 - (1 - H641) / (N641 - 1))/20,""),"")</f>
        <v/>
      </c>
      <c r="N641" s="32" t="str">
        <f aca="false">IF(ISBLANK(G641), "", IF(G641 &gt;= 0, (G641/100) + 1, 1/ABS(G641/100) + 1))</f>
        <v/>
      </c>
      <c r="O641" s="33" t="str">
        <f aca="false">IFERROR(SUM(I641*N641),"")</f>
        <v/>
      </c>
      <c r="P641" s="29" t="str">
        <f aca="false">IF(I641&lt;&gt;"",P640-I641+J641,"")</f>
        <v/>
      </c>
      <c r="Q641" s="30" t="str">
        <f aca="false">IF(J641="", "", IF(J641 &lt; I641, "Loss", IF(J641 = I641, "Push", "Win")))</f>
        <v/>
      </c>
      <c r="R641" s="22"/>
      <c r="S641" s="56"/>
      <c r="T641" s="57"/>
      <c r="U641" s="22"/>
    </row>
    <row r="642" customFormat="false" ht="18" hidden="false" customHeight="true" outlineLevel="0" collapsed="false">
      <c r="A642" s="22"/>
      <c r="B642" s="35"/>
      <c r="C642" s="36"/>
      <c r="D642" s="36"/>
      <c r="E642" s="36"/>
      <c r="F642" s="36"/>
      <c r="G642" s="37"/>
      <c r="H642" s="38"/>
      <c r="I642" s="39"/>
      <c r="J642" s="40"/>
      <c r="K642" s="41" t="str">
        <f aca="false">IF(H642&lt;&gt;"", IFERROR(P642*M642, ""), "")</f>
        <v/>
      </c>
      <c r="L642" s="42" t="str">
        <f aca="false">IF(H642&lt;&gt;"", IFERROR((((N642 - 1) * H642 - (1 - H642) / (N642 - 1))/20)*100,""),"")</f>
        <v/>
      </c>
      <c r="M642" s="43" t="str">
        <f aca="false">IF(H642&lt;&gt;"", IFERROR(((N642 - 1) * H642 - (1 - H642) / (N642 - 1))/20,""),"")</f>
        <v/>
      </c>
      <c r="N642" s="44" t="str">
        <f aca="false">IF(ISBLANK(G642), "", IF(G642 &gt;= 0, (G642/100) + 1, 1/ABS(G642/100) + 1))</f>
        <v/>
      </c>
      <c r="O642" s="45" t="str">
        <f aca="false">IFERROR(SUM(I642*N642),"")</f>
        <v/>
      </c>
      <c r="P642" s="41" t="str">
        <f aca="false">IF(I642&lt;&gt;"",P641-I642+J642,"")</f>
        <v/>
      </c>
      <c r="Q642" s="42" t="str">
        <f aca="false">IF(J642="", "", IF(J642 &lt; I642, "Loss", IF(J642 = I642, "Push", "Win")))</f>
        <v/>
      </c>
      <c r="R642" s="22"/>
      <c r="S642" s="56"/>
      <c r="T642" s="57"/>
      <c r="U642" s="22"/>
    </row>
    <row r="643" customFormat="false" ht="18" hidden="false" customHeight="true" outlineLevel="0" collapsed="false">
      <c r="A643" s="22"/>
      <c r="B643" s="23"/>
      <c r="C643" s="24"/>
      <c r="D643" s="24"/>
      <c r="E643" s="24"/>
      <c r="F643" s="24"/>
      <c r="G643" s="25"/>
      <c r="H643" s="26"/>
      <c r="I643" s="27"/>
      <c r="J643" s="28"/>
      <c r="K643" s="29" t="str">
        <f aca="false">IF(H643&lt;&gt;"", IFERROR(P643*M643, ""), "")</f>
        <v/>
      </c>
      <c r="L643" s="30" t="str">
        <f aca="false">IF(H643&lt;&gt;"", IFERROR((((N643 - 1) * H643 - (1 - H643) / (N643 - 1))/20)*100,""),"")</f>
        <v/>
      </c>
      <c r="M643" s="31" t="str">
        <f aca="false">IF(H643&lt;&gt;"", IFERROR(((N643 - 1) * H643 - (1 - H643) / (N643 - 1))/20,""),"")</f>
        <v/>
      </c>
      <c r="N643" s="32" t="str">
        <f aca="false">IF(ISBLANK(G643), "", IF(G643 &gt;= 0, (G643/100) + 1, 1/ABS(G643/100) + 1))</f>
        <v/>
      </c>
      <c r="O643" s="33" t="str">
        <f aca="false">IFERROR(SUM(I643*N643),"")</f>
        <v/>
      </c>
      <c r="P643" s="29" t="str">
        <f aca="false">IF(I643&lt;&gt;"",P642-I643+J643,"")</f>
        <v/>
      </c>
      <c r="Q643" s="30" t="str">
        <f aca="false">IF(J643="", "", IF(J643 &lt; I643, "Loss", IF(J643 = I643, "Push", "Win")))</f>
        <v/>
      </c>
      <c r="R643" s="22"/>
      <c r="S643" s="56"/>
      <c r="T643" s="57"/>
      <c r="U643" s="22"/>
    </row>
    <row r="644" customFormat="false" ht="18" hidden="false" customHeight="true" outlineLevel="0" collapsed="false">
      <c r="A644" s="22"/>
      <c r="B644" s="35"/>
      <c r="C644" s="36"/>
      <c r="D644" s="36"/>
      <c r="E644" s="36"/>
      <c r="F644" s="36"/>
      <c r="G644" s="37"/>
      <c r="H644" s="38"/>
      <c r="I644" s="39"/>
      <c r="J644" s="40"/>
      <c r="K644" s="41" t="str">
        <f aca="false">IF(H644&lt;&gt;"", IFERROR(P644*M644, ""), "")</f>
        <v/>
      </c>
      <c r="L644" s="42" t="str">
        <f aca="false">IF(H644&lt;&gt;"", IFERROR((((N644 - 1) * H644 - (1 - H644) / (N644 - 1))/20)*100,""),"")</f>
        <v/>
      </c>
      <c r="M644" s="43" t="str">
        <f aca="false">IF(H644&lt;&gt;"", IFERROR(((N644 - 1) * H644 - (1 - H644) / (N644 - 1))/20,""),"")</f>
        <v/>
      </c>
      <c r="N644" s="44" t="str">
        <f aca="false">IF(ISBLANK(G644), "", IF(G644 &gt;= 0, (G644/100) + 1, 1/ABS(G644/100) + 1))</f>
        <v/>
      </c>
      <c r="O644" s="45" t="str">
        <f aca="false">IFERROR(SUM(I644*N644),"")</f>
        <v/>
      </c>
      <c r="P644" s="41" t="str">
        <f aca="false">IF(I644&lt;&gt;"",P643-I644+J644,"")</f>
        <v/>
      </c>
      <c r="Q644" s="42" t="str">
        <f aca="false">IF(J644="", "", IF(J644 &lt; I644, "Loss", IF(J644 = I644, "Push", "Win")))</f>
        <v/>
      </c>
      <c r="R644" s="22"/>
      <c r="S644" s="56"/>
      <c r="T644" s="57"/>
      <c r="U644" s="22"/>
    </row>
    <row r="645" customFormat="false" ht="18" hidden="false" customHeight="true" outlineLevel="0" collapsed="false">
      <c r="A645" s="22"/>
      <c r="B645" s="23"/>
      <c r="C645" s="24"/>
      <c r="D645" s="24"/>
      <c r="E645" s="24"/>
      <c r="F645" s="24"/>
      <c r="G645" s="25"/>
      <c r="H645" s="26"/>
      <c r="I645" s="27"/>
      <c r="J645" s="28"/>
      <c r="K645" s="29" t="str">
        <f aca="false">IF(H645&lt;&gt;"", IFERROR(P645*M645, ""), "")</f>
        <v/>
      </c>
      <c r="L645" s="30" t="str">
        <f aca="false">IF(H645&lt;&gt;"", IFERROR((((N645 - 1) * H645 - (1 - H645) / (N645 - 1))/20)*100,""),"")</f>
        <v/>
      </c>
      <c r="M645" s="31" t="str">
        <f aca="false">IF(H645&lt;&gt;"", IFERROR(((N645 - 1) * H645 - (1 - H645) / (N645 - 1))/20,""),"")</f>
        <v/>
      </c>
      <c r="N645" s="32" t="str">
        <f aca="false">IF(ISBLANK(G645), "", IF(G645 &gt;= 0, (G645/100) + 1, 1/ABS(G645/100) + 1))</f>
        <v/>
      </c>
      <c r="O645" s="33" t="str">
        <f aca="false">IFERROR(SUM(I645*N645),"")</f>
        <v/>
      </c>
      <c r="P645" s="29" t="str">
        <f aca="false">IF(I645&lt;&gt;"",P644-I645+J645,"")</f>
        <v/>
      </c>
      <c r="Q645" s="30" t="str">
        <f aca="false">IF(J645="", "", IF(J645 &lt; I645, "Loss", IF(J645 = I645, "Push", "Win")))</f>
        <v/>
      </c>
      <c r="R645" s="22"/>
      <c r="S645" s="56"/>
      <c r="T645" s="57"/>
      <c r="U645" s="22"/>
    </row>
    <row r="646" customFormat="false" ht="18" hidden="false" customHeight="true" outlineLevel="0" collapsed="false">
      <c r="A646" s="22"/>
      <c r="B646" s="35"/>
      <c r="C646" s="36"/>
      <c r="D646" s="36"/>
      <c r="E646" s="36"/>
      <c r="F646" s="36"/>
      <c r="G646" s="37"/>
      <c r="H646" s="38"/>
      <c r="I646" s="39"/>
      <c r="J646" s="40"/>
      <c r="K646" s="41" t="str">
        <f aca="false">IF(H646&lt;&gt;"", IFERROR(P646*M646, ""), "")</f>
        <v/>
      </c>
      <c r="L646" s="42" t="str">
        <f aca="false">IF(H646&lt;&gt;"", IFERROR((((N646 - 1) * H646 - (1 - H646) / (N646 - 1))/20)*100,""),"")</f>
        <v/>
      </c>
      <c r="M646" s="43" t="str">
        <f aca="false">IF(H646&lt;&gt;"", IFERROR(((N646 - 1) * H646 - (1 - H646) / (N646 - 1))/20,""),"")</f>
        <v/>
      </c>
      <c r="N646" s="44" t="str">
        <f aca="false">IF(ISBLANK(G646), "", IF(G646 &gt;= 0, (G646/100) + 1, 1/ABS(G646/100) + 1))</f>
        <v/>
      </c>
      <c r="O646" s="45" t="str">
        <f aca="false">IFERROR(SUM(I646*N646),"")</f>
        <v/>
      </c>
      <c r="P646" s="41" t="str">
        <f aca="false">IF(I646&lt;&gt;"",P645-I646+J646,"")</f>
        <v/>
      </c>
      <c r="Q646" s="42" t="str">
        <f aca="false">IF(J646="", "", IF(J646 &lt; I646, "Loss", IF(J646 = I646, "Push", "Win")))</f>
        <v/>
      </c>
      <c r="R646" s="22"/>
      <c r="S646" s="56"/>
      <c r="T646" s="57"/>
      <c r="U646" s="22"/>
    </row>
    <row r="647" customFormat="false" ht="18" hidden="false" customHeight="true" outlineLevel="0" collapsed="false">
      <c r="A647" s="22"/>
      <c r="B647" s="23"/>
      <c r="C647" s="24"/>
      <c r="D647" s="24"/>
      <c r="E647" s="24"/>
      <c r="F647" s="24"/>
      <c r="G647" s="25"/>
      <c r="H647" s="26"/>
      <c r="I647" s="27"/>
      <c r="J647" s="28"/>
      <c r="K647" s="29" t="str">
        <f aca="false">IF(H647&lt;&gt;"", IFERROR(P647*M647, ""), "")</f>
        <v/>
      </c>
      <c r="L647" s="30" t="str">
        <f aca="false">IF(H647&lt;&gt;"", IFERROR((((N647 - 1) * H647 - (1 - H647) / (N647 - 1))/20)*100,""),"")</f>
        <v/>
      </c>
      <c r="M647" s="31" t="str">
        <f aca="false">IF(H647&lt;&gt;"", IFERROR(((N647 - 1) * H647 - (1 - H647) / (N647 - 1))/20,""),"")</f>
        <v/>
      </c>
      <c r="N647" s="32" t="str">
        <f aca="false">IF(ISBLANK(G647), "", IF(G647 &gt;= 0, (G647/100) + 1, 1/ABS(G647/100) + 1))</f>
        <v/>
      </c>
      <c r="O647" s="33" t="str">
        <f aca="false">IFERROR(SUM(I647*N647),"")</f>
        <v/>
      </c>
      <c r="P647" s="29" t="str">
        <f aca="false">IF(I647&lt;&gt;"",P646-I647+J647,"")</f>
        <v/>
      </c>
      <c r="Q647" s="30" t="str">
        <f aca="false">IF(J647="", "", IF(J647 &lt; I647, "Loss", IF(J647 = I647, "Push", "Win")))</f>
        <v/>
      </c>
      <c r="R647" s="22"/>
      <c r="S647" s="56"/>
      <c r="T647" s="57"/>
      <c r="U647" s="22"/>
    </row>
    <row r="648" customFormat="false" ht="18" hidden="false" customHeight="true" outlineLevel="0" collapsed="false">
      <c r="A648" s="22"/>
      <c r="B648" s="35"/>
      <c r="C648" s="36"/>
      <c r="D648" s="36"/>
      <c r="E648" s="36"/>
      <c r="F648" s="36"/>
      <c r="G648" s="37"/>
      <c r="H648" s="38"/>
      <c r="I648" s="39"/>
      <c r="J648" s="40"/>
      <c r="K648" s="41" t="str">
        <f aca="false">IF(H648&lt;&gt;"", IFERROR(P648*M648, ""), "")</f>
        <v/>
      </c>
      <c r="L648" s="42" t="str">
        <f aca="false">IF(H648&lt;&gt;"", IFERROR((((N648 - 1) * H648 - (1 - H648) / (N648 - 1))/20)*100,""),"")</f>
        <v/>
      </c>
      <c r="M648" s="43" t="str">
        <f aca="false">IF(H648&lt;&gt;"", IFERROR(((N648 - 1) * H648 - (1 - H648) / (N648 - 1))/20,""),"")</f>
        <v/>
      </c>
      <c r="N648" s="44" t="str">
        <f aca="false">IF(ISBLANK(G648), "", IF(G648 &gt;= 0, (G648/100) + 1, 1/ABS(G648/100) + 1))</f>
        <v/>
      </c>
      <c r="O648" s="45" t="str">
        <f aca="false">IFERROR(SUM(I648*N648),"")</f>
        <v/>
      </c>
      <c r="P648" s="41" t="str">
        <f aca="false">IF(I648&lt;&gt;"",P647-I648+J648,"")</f>
        <v/>
      </c>
      <c r="Q648" s="42" t="str">
        <f aca="false">IF(J648="", "", IF(J648 &lt; I648, "Loss", IF(J648 = I648, "Push", "Win")))</f>
        <v/>
      </c>
      <c r="R648" s="22"/>
      <c r="S648" s="56"/>
      <c r="T648" s="57"/>
      <c r="U648" s="22"/>
    </row>
    <row r="649" customFormat="false" ht="18" hidden="false" customHeight="true" outlineLevel="0" collapsed="false">
      <c r="A649" s="22"/>
      <c r="B649" s="23"/>
      <c r="C649" s="24"/>
      <c r="D649" s="24"/>
      <c r="E649" s="24"/>
      <c r="F649" s="24"/>
      <c r="G649" s="25"/>
      <c r="H649" s="26"/>
      <c r="I649" s="27"/>
      <c r="J649" s="28"/>
      <c r="K649" s="29" t="str">
        <f aca="false">IF(H649&lt;&gt;"", IFERROR(P649*M649, ""), "")</f>
        <v/>
      </c>
      <c r="L649" s="30" t="str">
        <f aca="false">IF(H649&lt;&gt;"", IFERROR((((N649 - 1) * H649 - (1 - H649) / (N649 - 1))/20)*100,""),"")</f>
        <v/>
      </c>
      <c r="M649" s="31" t="str">
        <f aca="false">IF(H649&lt;&gt;"", IFERROR(((N649 - 1) * H649 - (1 - H649) / (N649 - 1))/20,""),"")</f>
        <v/>
      </c>
      <c r="N649" s="32" t="str">
        <f aca="false">IF(ISBLANK(G649), "", IF(G649 &gt;= 0, (G649/100) + 1, 1/ABS(G649/100) + 1))</f>
        <v/>
      </c>
      <c r="O649" s="33" t="str">
        <f aca="false">IFERROR(SUM(I649*N649),"")</f>
        <v/>
      </c>
      <c r="P649" s="29" t="str">
        <f aca="false">IF(I649&lt;&gt;"",P648-I649+J649,"")</f>
        <v/>
      </c>
      <c r="Q649" s="30" t="str">
        <f aca="false">IF(J649="", "", IF(J649 &lt; I649, "Loss", IF(J649 = I649, "Push", "Win")))</f>
        <v/>
      </c>
      <c r="R649" s="22"/>
      <c r="S649" s="56"/>
      <c r="T649" s="57"/>
      <c r="U649" s="22"/>
    </row>
    <row r="650" customFormat="false" ht="18" hidden="false" customHeight="true" outlineLevel="0" collapsed="false">
      <c r="A650" s="22"/>
      <c r="B650" s="35"/>
      <c r="C650" s="36"/>
      <c r="D650" s="36"/>
      <c r="E650" s="36"/>
      <c r="F650" s="36"/>
      <c r="G650" s="37"/>
      <c r="H650" s="38"/>
      <c r="I650" s="39"/>
      <c r="J650" s="40"/>
      <c r="K650" s="41" t="str">
        <f aca="false">IF(H650&lt;&gt;"", IFERROR(P650*M650, ""), "")</f>
        <v/>
      </c>
      <c r="L650" s="42" t="str">
        <f aca="false">IF(H650&lt;&gt;"", IFERROR((((N650 - 1) * H650 - (1 - H650) / (N650 - 1))/20)*100,""),"")</f>
        <v/>
      </c>
      <c r="M650" s="43" t="str">
        <f aca="false">IF(H650&lt;&gt;"", IFERROR(((N650 - 1) * H650 - (1 - H650) / (N650 - 1))/20,""),"")</f>
        <v/>
      </c>
      <c r="N650" s="44" t="str">
        <f aca="false">IF(ISBLANK(G650), "", IF(G650 &gt;= 0, (G650/100) + 1, 1/ABS(G650/100) + 1))</f>
        <v/>
      </c>
      <c r="O650" s="45" t="str">
        <f aca="false">IFERROR(SUM(I650*N650),"")</f>
        <v/>
      </c>
      <c r="P650" s="41" t="str">
        <f aca="false">IF(I650&lt;&gt;"",P649-I650+J650,"")</f>
        <v/>
      </c>
      <c r="Q650" s="42" t="str">
        <f aca="false">IF(J650="", "", IF(J650 &lt; I650, "Loss", IF(J650 = I650, "Push", "Win")))</f>
        <v/>
      </c>
      <c r="R650" s="22"/>
      <c r="S650" s="56"/>
      <c r="T650" s="57"/>
      <c r="U650" s="22"/>
    </row>
    <row r="651" customFormat="false" ht="18" hidden="false" customHeight="true" outlineLevel="0" collapsed="false">
      <c r="A651" s="22"/>
      <c r="B651" s="23"/>
      <c r="C651" s="24"/>
      <c r="D651" s="24"/>
      <c r="E651" s="24"/>
      <c r="F651" s="24"/>
      <c r="G651" s="25"/>
      <c r="H651" s="26"/>
      <c r="I651" s="27"/>
      <c r="J651" s="28"/>
      <c r="K651" s="29" t="str">
        <f aca="false">IF(H651&lt;&gt;"", IFERROR(P651*M651, ""), "")</f>
        <v/>
      </c>
      <c r="L651" s="30" t="str">
        <f aca="false">IF(H651&lt;&gt;"", IFERROR((((N651 - 1) * H651 - (1 - H651) / (N651 - 1))/20)*100,""),"")</f>
        <v/>
      </c>
      <c r="M651" s="31" t="str">
        <f aca="false">IF(H651&lt;&gt;"", IFERROR(((N651 - 1) * H651 - (1 - H651) / (N651 - 1))/20,""),"")</f>
        <v/>
      </c>
      <c r="N651" s="32" t="str">
        <f aca="false">IF(ISBLANK(G651), "", IF(G651 &gt;= 0, (G651/100) + 1, 1/ABS(G651/100) + 1))</f>
        <v/>
      </c>
      <c r="O651" s="33" t="str">
        <f aca="false">IFERROR(SUM(I651*N651),"")</f>
        <v/>
      </c>
      <c r="P651" s="29" t="str">
        <f aca="false">IF(I651&lt;&gt;"",P650-I651+J651,"")</f>
        <v/>
      </c>
      <c r="Q651" s="30" t="str">
        <f aca="false">IF(J651="", "", IF(J651 &lt; I651, "Loss", IF(J651 = I651, "Push", "Win")))</f>
        <v/>
      </c>
      <c r="R651" s="22"/>
      <c r="S651" s="56"/>
      <c r="T651" s="57"/>
      <c r="U651" s="22"/>
    </row>
    <row r="652" customFormat="false" ht="18" hidden="false" customHeight="true" outlineLevel="0" collapsed="false">
      <c r="A652" s="22"/>
      <c r="B652" s="35"/>
      <c r="C652" s="36"/>
      <c r="D652" s="36"/>
      <c r="E652" s="36"/>
      <c r="F652" s="36"/>
      <c r="G652" s="37"/>
      <c r="H652" s="38"/>
      <c r="I652" s="39"/>
      <c r="J652" s="40"/>
      <c r="K652" s="41" t="str">
        <f aca="false">IF(H652&lt;&gt;"", IFERROR(P652*M652, ""), "")</f>
        <v/>
      </c>
      <c r="L652" s="42" t="str">
        <f aca="false">IF(H652&lt;&gt;"", IFERROR((((N652 - 1) * H652 - (1 - H652) / (N652 - 1))/20)*100,""),"")</f>
        <v/>
      </c>
      <c r="M652" s="43" t="str">
        <f aca="false">IF(H652&lt;&gt;"", IFERROR(((N652 - 1) * H652 - (1 - H652) / (N652 - 1))/20,""),"")</f>
        <v/>
      </c>
      <c r="N652" s="44" t="str">
        <f aca="false">IF(ISBLANK(G652), "", IF(G652 &gt;= 0, (G652/100) + 1, 1/ABS(G652/100) + 1))</f>
        <v/>
      </c>
      <c r="O652" s="45" t="str">
        <f aca="false">IFERROR(SUM(I652*N652),"")</f>
        <v/>
      </c>
      <c r="P652" s="41" t="str">
        <f aca="false">IF(I652&lt;&gt;"",P651-I652+J652,"")</f>
        <v/>
      </c>
      <c r="Q652" s="42" t="str">
        <f aca="false">IF(J652="", "", IF(J652 &lt; I652, "Loss", IF(J652 = I652, "Push", "Win")))</f>
        <v/>
      </c>
      <c r="R652" s="22"/>
      <c r="S652" s="56"/>
      <c r="T652" s="57"/>
      <c r="U652" s="22"/>
    </row>
    <row r="653" customFormat="false" ht="18" hidden="false" customHeight="true" outlineLevel="0" collapsed="false">
      <c r="A653" s="22"/>
      <c r="B653" s="23"/>
      <c r="C653" s="24"/>
      <c r="D653" s="24"/>
      <c r="E653" s="24"/>
      <c r="F653" s="24"/>
      <c r="G653" s="25"/>
      <c r="H653" s="26"/>
      <c r="I653" s="27"/>
      <c r="J653" s="28"/>
      <c r="K653" s="29" t="str">
        <f aca="false">IF(H653&lt;&gt;"", IFERROR(P653*M653, ""), "")</f>
        <v/>
      </c>
      <c r="L653" s="30" t="str">
        <f aca="false">IF(H653&lt;&gt;"", IFERROR((((N653 - 1) * H653 - (1 - H653) / (N653 - 1))/20)*100,""),"")</f>
        <v/>
      </c>
      <c r="M653" s="31" t="str">
        <f aca="false">IF(H653&lt;&gt;"", IFERROR(((N653 - 1) * H653 - (1 - H653) / (N653 - 1))/20,""),"")</f>
        <v/>
      </c>
      <c r="N653" s="32" t="str">
        <f aca="false">IF(ISBLANK(G653), "", IF(G653 &gt;= 0, (G653/100) + 1, 1/ABS(G653/100) + 1))</f>
        <v/>
      </c>
      <c r="O653" s="33" t="str">
        <f aca="false">IFERROR(SUM(I653*N653),"")</f>
        <v/>
      </c>
      <c r="P653" s="29" t="str">
        <f aca="false">IF(I653&lt;&gt;"",P652-I653+J653,"")</f>
        <v/>
      </c>
      <c r="Q653" s="30" t="str">
        <f aca="false">IF(J653="", "", IF(J653 &lt; I653, "Loss", IF(J653 = I653, "Push", "Win")))</f>
        <v/>
      </c>
      <c r="R653" s="22"/>
      <c r="S653" s="56"/>
      <c r="T653" s="57"/>
      <c r="U653" s="22"/>
    </row>
    <row r="654" customFormat="false" ht="18" hidden="false" customHeight="true" outlineLevel="0" collapsed="false">
      <c r="A654" s="22"/>
      <c r="B654" s="35"/>
      <c r="C654" s="36"/>
      <c r="D654" s="36"/>
      <c r="E654" s="36"/>
      <c r="F654" s="36"/>
      <c r="G654" s="37"/>
      <c r="H654" s="38"/>
      <c r="I654" s="39"/>
      <c r="J654" s="40"/>
      <c r="K654" s="41" t="str">
        <f aca="false">IF(H654&lt;&gt;"", IFERROR(P654*M654, ""), "")</f>
        <v/>
      </c>
      <c r="L654" s="42" t="str">
        <f aca="false">IF(H654&lt;&gt;"", IFERROR((((N654 - 1) * H654 - (1 - H654) / (N654 - 1))/20)*100,""),"")</f>
        <v/>
      </c>
      <c r="M654" s="43" t="str">
        <f aca="false">IF(H654&lt;&gt;"", IFERROR(((N654 - 1) * H654 - (1 - H654) / (N654 - 1))/20,""),"")</f>
        <v/>
      </c>
      <c r="N654" s="44" t="str">
        <f aca="false">IF(ISBLANK(G654), "", IF(G654 &gt;= 0, (G654/100) + 1, 1/ABS(G654/100) + 1))</f>
        <v/>
      </c>
      <c r="O654" s="45" t="str">
        <f aca="false">IFERROR(SUM(I654*N654),"")</f>
        <v/>
      </c>
      <c r="P654" s="41" t="str">
        <f aca="false">IF(I654&lt;&gt;"",P653-I654+J654,"")</f>
        <v/>
      </c>
      <c r="Q654" s="42" t="str">
        <f aca="false">IF(J654="", "", IF(J654 &lt; I654, "Loss", IF(J654 = I654, "Push", "Win")))</f>
        <v/>
      </c>
      <c r="R654" s="22"/>
      <c r="S654" s="56"/>
      <c r="T654" s="57"/>
      <c r="U654" s="22"/>
    </row>
    <row r="655" customFormat="false" ht="18" hidden="false" customHeight="true" outlineLevel="0" collapsed="false">
      <c r="A655" s="22"/>
      <c r="B655" s="23"/>
      <c r="C655" s="24"/>
      <c r="D655" s="24"/>
      <c r="E655" s="24"/>
      <c r="F655" s="24"/>
      <c r="G655" s="25"/>
      <c r="H655" s="26"/>
      <c r="I655" s="27"/>
      <c r="J655" s="28"/>
      <c r="K655" s="29" t="str">
        <f aca="false">IF(H655&lt;&gt;"", IFERROR(P655*M655, ""), "")</f>
        <v/>
      </c>
      <c r="L655" s="30" t="str">
        <f aca="false">IF(H655&lt;&gt;"", IFERROR((((N655 - 1) * H655 - (1 - H655) / (N655 - 1))/20)*100,""),"")</f>
        <v/>
      </c>
      <c r="M655" s="31" t="str">
        <f aca="false">IF(H655&lt;&gt;"", IFERROR(((N655 - 1) * H655 - (1 - H655) / (N655 - 1))/20,""),"")</f>
        <v/>
      </c>
      <c r="N655" s="32" t="str">
        <f aca="false">IF(ISBLANK(G655), "", IF(G655 &gt;= 0, (G655/100) + 1, 1/ABS(G655/100) + 1))</f>
        <v/>
      </c>
      <c r="O655" s="33" t="str">
        <f aca="false">IFERROR(SUM(I655*N655),"")</f>
        <v/>
      </c>
      <c r="P655" s="29" t="str">
        <f aca="false">IF(I655&lt;&gt;"",P654-I655+J655,"")</f>
        <v/>
      </c>
      <c r="Q655" s="30" t="str">
        <f aca="false">IF(J655="", "", IF(J655 &lt; I655, "Loss", IF(J655 = I655, "Push", "Win")))</f>
        <v/>
      </c>
      <c r="R655" s="22"/>
      <c r="S655" s="56"/>
      <c r="T655" s="57"/>
      <c r="U655" s="22"/>
    </row>
    <row r="656" customFormat="false" ht="18" hidden="false" customHeight="true" outlineLevel="0" collapsed="false">
      <c r="A656" s="22"/>
      <c r="B656" s="35"/>
      <c r="C656" s="36"/>
      <c r="D656" s="36"/>
      <c r="E656" s="36"/>
      <c r="F656" s="36"/>
      <c r="G656" s="37"/>
      <c r="H656" s="38"/>
      <c r="I656" s="39"/>
      <c r="J656" s="40"/>
      <c r="K656" s="41" t="str">
        <f aca="false">IF(H656&lt;&gt;"", IFERROR(P656*M656, ""), "")</f>
        <v/>
      </c>
      <c r="L656" s="42" t="str">
        <f aca="false">IF(H656&lt;&gt;"", IFERROR((((N656 - 1) * H656 - (1 - H656) / (N656 - 1))/20)*100,""),"")</f>
        <v/>
      </c>
      <c r="M656" s="43" t="str">
        <f aca="false">IF(H656&lt;&gt;"", IFERROR(((N656 - 1) * H656 - (1 - H656) / (N656 - 1))/20,""),"")</f>
        <v/>
      </c>
      <c r="N656" s="44" t="str">
        <f aca="false">IF(ISBLANK(G656), "", IF(G656 &gt;= 0, (G656/100) + 1, 1/ABS(G656/100) + 1))</f>
        <v/>
      </c>
      <c r="O656" s="45" t="str">
        <f aca="false">IFERROR(SUM(I656*N656),"")</f>
        <v/>
      </c>
      <c r="P656" s="41" t="str">
        <f aca="false">IF(I656&lt;&gt;"",P655-I656+J656,"")</f>
        <v/>
      </c>
      <c r="Q656" s="42" t="str">
        <f aca="false">IF(J656="", "", IF(J656 &lt; I656, "Loss", IF(J656 = I656, "Push", "Win")))</f>
        <v/>
      </c>
      <c r="R656" s="22"/>
      <c r="S656" s="56"/>
      <c r="T656" s="57"/>
      <c r="U656" s="22"/>
    </row>
    <row r="657" customFormat="false" ht="18" hidden="false" customHeight="true" outlineLevel="0" collapsed="false">
      <c r="A657" s="22"/>
      <c r="B657" s="23"/>
      <c r="C657" s="24"/>
      <c r="D657" s="24"/>
      <c r="E657" s="24"/>
      <c r="F657" s="24"/>
      <c r="G657" s="25"/>
      <c r="H657" s="26"/>
      <c r="I657" s="27"/>
      <c r="J657" s="28"/>
      <c r="K657" s="29" t="str">
        <f aca="false">IF(H657&lt;&gt;"", IFERROR(P657*M657, ""), "")</f>
        <v/>
      </c>
      <c r="L657" s="30" t="str">
        <f aca="false">IF(H657&lt;&gt;"", IFERROR((((N657 - 1) * H657 - (1 - H657) / (N657 - 1))/20)*100,""),"")</f>
        <v/>
      </c>
      <c r="M657" s="31" t="str">
        <f aca="false">IF(H657&lt;&gt;"", IFERROR(((N657 - 1) * H657 - (1 - H657) / (N657 - 1))/20,""),"")</f>
        <v/>
      </c>
      <c r="N657" s="32" t="str">
        <f aca="false">IF(ISBLANK(G657), "", IF(G657 &gt;= 0, (G657/100) + 1, 1/ABS(G657/100) + 1))</f>
        <v/>
      </c>
      <c r="O657" s="33" t="str">
        <f aca="false">IFERROR(SUM(I657*N657),"")</f>
        <v/>
      </c>
      <c r="P657" s="29" t="str">
        <f aca="false">IF(I657&lt;&gt;"",P656-I657+J657,"")</f>
        <v/>
      </c>
      <c r="Q657" s="30" t="str">
        <f aca="false">IF(J657="", "", IF(J657 &lt; I657, "Loss", IF(J657 = I657, "Push", "Win")))</f>
        <v/>
      </c>
      <c r="R657" s="22"/>
      <c r="S657" s="56"/>
      <c r="T657" s="57"/>
      <c r="U657" s="22"/>
    </row>
    <row r="658" customFormat="false" ht="18" hidden="false" customHeight="true" outlineLevel="0" collapsed="false">
      <c r="A658" s="22"/>
      <c r="B658" s="35"/>
      <c r="C658" s="36"/>
      <c r="D658" s="36"/>
      <c r="E658" s="36"/>
      <c r="F658" s="36"/>
      <c r="G658" s="37"/>
      <c r="H658" s="38"/>
      <c r="I658" s="39"/>
      <c r="J658" s="40"/>
      <c r="K658" s="41" t="str">
        <f aca="false">IF(H658&lt;&gt;"", IFERROR(P658*M658, ""), "")</f>
        <v/>
      </c>
      <c r="L658" s="42" t="str">
        <f aca="false">IF(H658&lt;&gt;"", IFERROR((((N658 - 1) * H658 - (1 - H658) / (N658 - 1))/20)*100,""),"")</f>
        <v/>
      </c>
      <c r="M658" s="43" t="str">
        <f aca="false">IF(H658&lt;&gt;"", IFERROR(((N658 - 1) * H658 - (1 - H658) / (N658 - 1))/20,""),"")</f>
        <v/>
      </c>
      <c r="N658" s="44" t="str">
        <f aca="false">IF(ISBLANK(G658), "", IF(G658 &gt;= 0, (G658/100) + 1, 1/ABS(G658/100) + 1))</f>
        <v/>
      </c>
      <c r="O658" s="45" t="str">
        <f aca="false">IFERROR(SUM(I658*N658),"")</f>
        <v/>
      </c>
      <c r="P658" s="41" t="str">
        <f aca="false">IF(I658&lt;&gt;"",P657-I658+J658,"")</f>
        <v/>
      </c>
      <c r="Q658" s="42" t="str">
        <f aca="false">IF(J658="", "", IF(J658 &lt; I658, "Loss", IF(J658 = I658, "Push", "Win")))</f>
        <v/>
      </c>
      <c r="R658" s="22"/>
      <c r="S658" s="56"/>
      <c r="T658" s="57"/>
      <c r="U658" s="22"/>
    </row>
    <row r="659" customFormat="false" ht="18" hidden="false" customHeight="true" outlineLevel="0" collapsed="false">
      <c r="A659" s="22"/>
      <c r="B659" s="23"/>
      <c r="C659" s="24"/>
      <c r="D659" s="24"/>
      <c r="E659" s="24"/>
      <c r="F659" s="24"/>
      <c r="G659" s="25"/>
      <c r="H659" s="26"/>
      <c r="I659" s="27"/>
      <c r="J659" s="28"/>
      <c r="K659" s="29" t="str">
        <f aca="false">IF(H659&lt;&gt;"", IFERROR(P659*M659, ""), "")</f>
        <v/>
      </c>
      <c r="L659" s="30" t="str">
        <f aca="false">IF(H659&lt;&gt;"", IFERROR((((N659 - 1) * H659 - (1 - H659) / (N659 - 1))/20)*100,""),"")</f>
        <v/>
      </c>
      <c r="M659" s="31" t="str">
        <f aca="false">IF(H659&lt;&gt;"", IFERROR(((N659 - 1) * H659 - (1 - H659) / (N659 - 1))/20,""),"")</f>
        <v/>
      </c>
      <c r="N659" s="32" t="str">
        <f aca="false">IF(ISBLANK(G659), "", IF(G659 &gt;= 0, (G659/100) + 1, 1/ABS(G659/100) + 1))</f>
        <v/>
      </c>
      <c r="O659" s="33" t="str">
        <f aca="false">IFERROR(SUM(I659*N659),"")</f>
        <v/>
      </c>
      <c r="P659" s="29" t="str">
        <f aca="false">IF(I659&lt;&gt;"",P658-I659+J659,"")</f>
        <v/>
      </c>
      <c r="Q659" s="30" t="str">
        <f aca="false">IF(J659="", "", IF(J659 &lt; I659, "Loss", IF(J659 = I659, "Push", "Win")))</f>
        <v/>
      </c>
      <c r="R659" s="22"/>
      <c r="S659" s="56"/>
      <c r="T659" s="57"/>
      <c r="U659" s="22"/>
    </row>
    <row r="660" customFormat="false" ht="18" hidden="false" customHeight="true" outlineLevel="0" collapsed="false">
      <c r="A660" s="22"/>
      <c r="B660" s="35"/>
      <c r="C660" s="36"/>
      <c r="D660" s="36"/>
      <c r="E660" s="36"/>
      <c r="F660" s="36"/>
      <c r="G660" s="37"/>
      <c r="H660" s="38"/>
      <c r="I660" s="39"/>
      <c r="J660" s="40"/>
      <c r="K660" s="41" t="str">
        <f aca="false">IF(H660&lt;&gt;"", IFERROR(P660*M660, ""), "")</f>
        <v/>
      </c>
      <c r="L660" s="42" t="str">
        <f aca="false">IF(H660&lt;&gt;"", IFERROR((((N660 - 1) * H660 - (1 - H660) / (N660 - 1))/20)*100,""),"")</f>
        <v/>
      </c>
      <c r="M660" s="43" t="str">
        <f aca="false">IF(H660&lt;&gt;"", IFERROR(((N660 - 1) * H660 - (1 - H660) / (N660 - 1))/20,""),"")</f>
        <v/>
      </c>
      <c r="N660" s="44" t="str">
        <f aca="false">IF(ISBLANK(G660), "", IF(G660 &gt;= 0, (G660/100) + 1, 1/ABS(G660/100) + 1))</f>
        <v/>
      </c>
      <c r="O660" s="45" t="str">
        <f aca="false">IFERROR(SUM(I660*N660),"")</f>
        <v/>
      </c>
      <c r="P660" s="41" t="str">
        <f aca="false">IF(I660&lt;&gt;"",P659-I660+J660,"")</f>
        <v/>
      </c>
      <c r="Q660" s="42" t="str">
        <f aca="false">IF(J660="", "", IF(J660 &lt; I660, "Loss", IF(J660 = I660, "Push", "Win")))</f>
        <v/>
      </c>
      <c r="R660" s="22"/>
      <c r="S660" s="56"/>
      <c r="T660" s="57"/>
      <c r="U660" s="22"/>
    </row>
    <row r="661" customFormat="false" ht="18" hidden="false" customHeight="true" outlineLevel="0" collapsed="false">
      <c r="A661" s="22"/>
      <c r="B661" s="23"/>
      <c r="C661" s="24"/>
      <c r="D661" s="24"/>
      <c r="E661" s="24"/>
      <c r="F661" s="24"/>
      <c r="G661" s="25"/>
      <c r="H661" s="26"/>
      <c r="I661" s="27"/>
      <c r="J661" s="28"/>
      <c r="K661" s="29" t="str">
        <f aca="false">IF(H661&lt;&gt;"", IFERROR(P661*M661, ""), "")</f>
        <v/>
      </c>
      <c r="L661" s="30" t="str">
        <f aca="false">IF(H661&lt;&gt;"", IFERROR((((N661 - 1) * H661 - (1 - H661) / (N661 - 1))/20)*100,""),"")</f>
        <v/>
      </c>
      <c r="M661" s="31" t="str">
        <f aca="false">IF(H661&lt;&gt;"", IFERROR(((N661 - 1) * H661 - (1 - H661) / (N661 - 1))/20,""),"")</f>
        <v/>
      </c>
      <c r="N661" s="32" t="str">
        <f aca="false">IF(ISBLANK(G661), "", IF(G661 &gt;= 0, (G661/100) + 1, 1/ABS(G661/100) + 1))</f>
        <v/>
      </c>
      <c r="O661" s="33" t="str">
        <f aca="false">IFERROR(SUM(I661*N661),"")</f>
        <v/>
      </c>
      <c r="P661" s="29" t="str">
        <f aca="false">IF(I661&lt;&gt;"",P660-I661+J661,"")</f>
        <v/>
      </c>
      <c r="Q661" s="30" t="str">
        <f aca="false">IF(J661="", "", IF(J661 &lt; I661, "Loss", IF(J661 = I661, "Push", "Win")))</f>
        <v/>
      </c>
      <c r="R661" s="22"/>
      <c r="S661" s="56"/>
      <c r="T661" s="57"/>
      <c r="U661" s="22"/>
    </row>
    <row r="662" customFormat="false" ht="18" hidden="false" customHeight="true" outlineLevel="0" collapsed="false">
      <c r="A662" s="22"/>
      <c r="B662" s="35"/>
      <c r="C662" s="36"/>
      <c r="D662" s="36"/>
      <c r="E662" s="36"/>
      <c r="F662" s="36"/>
      <c r="G662" s="37"/>
      <c r="H662" s="38"/>
      <c r="I662" s="39"/>
      <c r="J662" s="40"/>
      <c r="K662" s="41" t="str">
        <f aca="false">IF(H662&lt;&gt;"", IFERROR(P662*M662, ""), "")</f>
        <v/>
      </c>
      <c r="L662" s="42" t="str">
        <f aca="false">IF(H662&lt;&gt;"", IFERROR((((N662 - 1) * H662 - (1 - H662) / (N662 - 1))/20)*100,""),"")</f>
        <v/>
      </c>
      <c r="M662" s="43" t="str">
        <f aca="false">IF(H662&lt;&gt;"", IFERROR(((N662 - 1) * H662 - (1 - H662) / (N662 - 1))/20,""),"")</f>
        <v/>
      </c>
      <c r="N662" s="44" t="str">
        <f aca="false">IF(ISBLANK(G662), "", IF(G662 &gt;= 0, (G662/100) + 1, 1/ABS(G662/100) + 1))</f>
        <v/>
      </c>
      <c r="O662" s="45" t="str">
        <f aca="false">IFERROR(SUM(I662*N662),"")</f>
        <v/>
      </c>
      <c r="P662" s="41" t="str">
        <f aca="false">IF(I662&lt;&gt;"",P661-I662+J662,"")</f>
        <v/>
      </c>
      <c r="Q662" s="42" t="str">
        <f aca="false">IF(J662="", "", IF(J662 &lt; I662, "Loss", IF(J662 = I662, "Push", "Win")))</f>
        <v/>
      </c>
      <c r="R662" s="22"/>
      <c r="S662" s="56"/>
      <c r="T662" s="57"/>
      <c r="U662" s="22"/>
    </row>
    <row r="663" customFormat="false" ht="18" hidden="false" customHeight="true" outlineLevel="0" collapsed="false">
      <c r="A663" s="22"/>
      <c r="B663" s="23"/>
      <c r="C663" s="24"/>
      <c r="D663" s="24"/>
      <c r="E663" s="24"/>
      <c r="F663" s="24"/>
      <c r="G663" s="25"/>
      <c r="H663" s="26"/>
      <c r="I663" s="27"/>
      <c r="J663" s="28"/>
      <c r="K663" s="29" t="str">
        <f aca="false">IF(H663&lt;&gt;"", IFERROR(P663*M663, ""), "")</f>
        <v/>
      </c>
      <c r="L663" s="30" t="str">
        <f aca="false">IF(H663&lt;&gt;"", IFERROR((((N663 - 1) * H663 - (1 - H663) / (N663 - 1))/20)*100,""),"")</f>
        <v/>
      </c>
      <c r="M663" s="31" t="str">
        <f aca="false">IF(H663&lt;&gt;"", IFERROR(((N663 - 1) * H663 - (1 - H663) / (N663 - 1))/20,""),"")</f>
        <v/>
      </c>
      <c r="N663" s="32" t="str">
        <f aca="false">IF(ISBLANK(G663), "", IF(G663 &gt;= 0, (G663/100) + 1, 1/ABS(G663/100) + 1))</f>
        <v/>
      </c>
      <c r="O663" s="33" t="str">
        <f aca="false">IFERROR(SUM(I663*N663),"")</f>
        <v/>
      </c>
      <c r="P663" s="29" t="str">
        <f aca="false">IF(I663&lt;&gt;"",P662-I663+J663,"")</f>
        <v/>
      </c>
      <c r="Q663" s="30" t="str">
        <f aca="false">IF(J663="", "", IF(J663 &lt; I663, "Loss", IF(J663 = I663, "Push", "Win")))</f>
        <v/>
      </c>
      <c r="R663" s="22"/>
      <c r="S663" s="56"/>
      <c r="T663" s="57"/>
      <c r="U663" s="22"/>
    </row>
    <row r="664" customFormat="false" ht="18" hidden="false" customHeight="true" outlineLevel="0" collapsed="false">
      <c r="A664" s="22"/>
      <c r="B664" s="35"/>
      <c r="C664" s="36"/>
      <c r="D664" s="36"/>
      <c r="E664" s="36"/>
      <c r="F664" s="36"/>
      <c r="G664" s="37"/>
      <c r="H664" s="38"/>
      <c r="I664" s="39"/>
      <c r="J664" s="40"/>
      <c r="K664" s="41" t="str">
        <f aca="false">IF(H664&lt;&gt;"", IFERROR(P664*M664, ""), "")</f>
        <v/>
      </c>
      <c r="L664" s="42" t="str">
        <f aca="false">IF(H664&lt;&gt;"", IFERROR((((N664 - 1) * H664 - (1 - H664) / (N664 - 1))/20)*100,""),"")</f>
        <v/>
      </c>
      <c r="M664" s="43" t="str">
        <f aca="false">IF(H664&lt;&gt;"", IFERROR(((N664 - 1) * H664 - (1 - H664) / (N664 - 1))/20,""),"")</f>
        <v/>
      </c>
      <c r="N664" s="44" t="str">
        <f aca="false">IF(ISBLANK(G664), "", IF(G664 &gt;= 0, (G664/100) + 1, 1/ABS(G664/100) + 1))</f>
        <v/>
      </c>
      <c r="O664" s="45" t="str">
        <f aca="false">IFERROR(SUM(I664*N664),"")</f>
        <v/>
      </c>
      <c r="P664" s="41" t="str">
        <f aca="false">IF(I664&lt;&gt;"",P663-I664+J664,"")</f>
        <v/>
      </c>
      <c r="Q664" s="42" t="str">
        <f aca="false">IF(J664="", "", IF(J664 &lt; I664, "Loss", IF(J664 = I664, "Push", "Win")))</f>
        <v/>
      </c>
      <c r="R664" s="22"/>
      <c r="S664" s="56"/>
      <c r="T664" s="57"/>
      <c r="U664" s="22"/>
    </row>
    <row r="665" customFormat="false" ht="18" hidden="false" customHeight="true" outlineLevel="0" collapsed="false">
      <c r="A665" s="22"/>
      <c r="B665" s="23"/>
      <c r="C665" s="24"/>
      <c r="D665" s="24"/>
      <c r="E665" s="24"/>
      <c r="F665" s="24"/>
      <c r="G665" s="25"/>
      <c r="H665" s="26"/>
      <c r="I665" s="27"/>
      <c r="J665" s="28"/>
      <c r="K665" s="29" t="str">
        <f aca="false">IF(H665&lt;&gt;"", IFERROR(P665*M665, ""), "")</f>
        <v/>
      </c>
      <c r="L665" s="30" t="str">
        <f aca="false">IF(H665&lt;&gt;"", IFERROR((((N665 - 1) * H665 - (1 - H665) / (N665 - 1))/20)*100,""),"")</f>
        <v/>
      </c>
      <c r="M665" s="31" t="str">
        <f aca="false">IF(H665&lt;&gt;"", IFERROR(((N665 - 1) * H665 - (1 - H665) / (N665 - 1))/20,""),"")</f>
        <v/>
      </c>
      <c r="N665" s="32" t="str">
        <f aca="false">IF(ISBLANK(G665), "", IF(G665 &gt;= 0, (G665/100) + 1, 1/ABS(G665/100) + 1))</f>
        <v/>
      </c>
      <c r="O665" s="33" t="str">
        <f aca="false">IFERROR(SUM(I665*N665),"")</f>
        <v/>
      </c>
      <c r="P665" s="29" t="str">
        <f aca="false">IF(I665&lt;&gt;"",P664-I665+J665,"")</f>
        <v/>
      </c>
      <c r="Q665" s="30" t="str">
        <f aca="false">IF(J665="", "", IF(J665 &lt; I665, "Loss", IF(J665 = I665, "Push", "Win")))</f>
        <v/>
      </c>
      <c r="R665" s="22"/>
      <c r="S665" s="56"/>
      <c r="T665" s="57"/>
      <c r="U665" s="22"/>
    </row>
    <row r="666" customFormat="false" ht="18" hidden="false" customHeight="true" outlineLevel="0" collapsed="false">
      <c r="A666" s="22"/>
      <c r="B666" s="35"/>
      <c r="C666" s="36"/>
      <c r="D666" s="36"/>
      <c r="E666" s="36"/>
      <c r="F666" s="36"/>
      <c r="G666" s="37"/>
      <c r="H666" s="38"/>
      <c r="I666" s="39"/>
      <c r="J666" s="40"/>
      <c r="K666" s="41" t="str">
        <f aca="false">IF(H666&lt;&gt;"", IFERROR(P666*M666, ""), "")</f>
        <v/>
      </c>
      <c r="L666" s="42" t="str">
        <f aca="false">IF(H666&lt;&gt;"", IFERROR((((N666 - 1) * H666 - (1 - H666) / (N666 - 1))/20)*100,""),"")</f>
        <v/>
      </c>
      <c r="M666" s="43" t="str">
        <f aca="false">IF(H666&lt;&gt;"", IFERROR(((N666 - 1) * H666 - (1 - H666) / (N666 - 1))/20,""),"")</f>
        <v/>
      </c>
      <c r="N666" s="44" t="str">
        <f aca="false">IF(ISBLANK(G666), "", IF(G666 &gt;= 0, (G666/100) + 1, 1/ABS(G666/100) + 1))</f>
        <v/>
      </c>
      <c r="O666" s="45" t="str">
        <f aca="false">IFERROR(SUM(I666*N666),"")</f>
        <v/>
      </c>
      <c r="P666" s="41" t="str">
        <f aca="false">IF(I666&lt;&gt;"",P665-I666+J666,"")</f>
        <v/>
      </c>
      <c r="Q666" s="42" t="str">
        <f aca="false">IF(J666="", "", IF(J666 &lt; I666, "Loss", IF(J666 = I666, "Push", "Win")))</f>
        <v/>
      </c>
      <c r="R666" s="22"/>
      <c r="S666" s="56"/>
      <c r="T666" s="57"/>
      <c r="U666" s="22"/>
    </row>
    <row r="667" customFormat="false" ht="18" hidden="false" customHeight="true" outlineLevel="0" collapsed="false">
      <c r="A667" s="22"/>
      <c r="B667" s="23"/>
      <c r="C667" s="24"/>
      <c r="D667" s="24"/>
      <c r="E667" s="24"/>
      <c r="F667" s="24"/>
      <c r="G667" s="25"/>
      <c r="H667" s="26"/>
      <c r="I667" s="27"/>
      <c r="J667" s="28"/>
      <c r="K667" s="29" t="str">
        <f aca="false">IF(H667&lt;&gt;"", IFERROR(P667*M667, ""), "")</f>
        <v/>
      </c>
      <c r="L667" s="30" t="str">
        <f aca="false">IF(H667&lt;&gt;"", IFERROR((((N667 - 1) * H667 - (1 - H667) / (N667 - 1))/20)*100,""),"")</f>
        <v/>
      </c>
      <c r="M667" s="31" t="str">
        <f aca="false">IF(H667&lt;&gt;"", IFERROR(((N667 - 1) * H667 - (1 - H667) / (N667 - 1))/20,""),"")</f>
        <v/>
      </c>
      <c r="N667" s="32" t="str">
        <f aca="false">IF(ISBLANK(G667), "", IF(G667 &gt;= 0, (G667/100) + 1, 1/ABS(G667/100) + 1))</f>
        <v/>
      </c>
      <c r="O667" s="33" t="str">
        <f aca="false">IFERROR(SUM(I667*N667),"")</f>
        <v/>
      </c>
      <c r="P667" s="29" t="str">
        <f aca="false">IF(I667&lt;&gt;"",P666-I667+J667,"")</f>
        <v/>
      </c>
      <c r="Q667" s="30" t="str">
        <f aca="false">IF(J667="", "", IF(J667 &lt; I667, "Loss", IF(J667 = I667, "Push", "Win")))</f>
        <v/>
      </c>
      <c r="R667" s="22"/>
      <c r="S667" s="56"/>
      <c r="T667" s="57"/>
      <c r="U667" s="22"/>
    </row>
    <row r="668" customFormat="false" ht="18" hidden="false" customHeight="true" outlineLevel="0" collapsed="false">
      <c r="A668" s="22"/>
      <c r="B668" s="35"/>
      <c r="C668" s="36"/>
      <c r="D668" s="36"/>
      <c r="E668" s="36"/>
      <c r="F668" s="36"/>
      <c r="G668" s="37"/>
      <c r="H668" s="38"/>
      <c r="I668" s="39"/>
      <c r="J668" s="40"/>
      <c r="K668" s="41" t="str">
        <f aca="false">IF(H668&lt;&gt;"", IFERROR(P668*M668, ""), "")</f>
        <v/>
      </c>
      <c r="L668" s="42" t="str">
        <f aca="false">IF(H668&lt;&gt;"", IFERROR((((N668 - 1) * H668 - (1 - H668) / (N668 - 1))/20)*100,""),"")</f>
        <v/>
      </c>
      <c r="M668" s="43" t="str">
        <f aca="false">IF(H668&lt;&gt;"", IFERROR(((N668 - 1) * H668 - (1 - H668) / (N668 - 1))/20,""),"")</f>
        <v/>
      </c>
      <c r="N668" s="44" t="str">
        <f aca="false">IF(ISBLANK(G668), "", IF(G668 &gt;= 0, (G668/100) + 1, 1/ABS(G668/100) + 1))</f>
        <v/>
      </c>
      <c r="O668" s="45" t="str">
        <f aca="false">IFERROR(SUM(I668*N668),"")</f>
        <v/>
      </c>
      <c r="P668" s="41" t="str">
        <f aca="false">IF(I668&lt;&gt;"",P667-I668+J668,"")</f>
        <v/>
      </c>
      <c r="Q668" s="42" t="str">
        <f aca="false">IF(J668="", "", IF(J668 &lt; I668, "Loss", IF(J668 = I668, "Push", "Win")))</f>
        <v/>
      </c>
      <c r="R668" s="22"/>
      <c r="S668" s="56"/>
      <c r="T668" s="57"/>
      <c r="U668" s="22"/>
    </row>
    <row r="669" customFormat="false" ht="18" hidden="false" customHeight="true" outlineLevel="0" collapsed="false">
      <c r="A669" s="22"/>
      <c r="B669" s="23"/>
      <c r="C669" s="24"/>
      <c r="D669" s="24"/>
      <c r="E669" s="24"/>
      <c r="F669" s="24"/>
      <c r="G669" s="25"/>
      <c r="H669" s="26"/>
      <c r="I669" s="27"/>
      <c r="J669" s="28"/>
      <c r="K669" s="29" t="str">
        <f aca="false">IF(H669&lt;&gt;"", IFERROR(P669*M669, ""), "")</f>
        <v/>
      </c>
      <c r="L669" s="30" t="str">
        <f aca="false">IF(H669&lt;&gt;"", IFERROR((((N669 - 1) * H669 - (1 - H669) / (N669 - 1))/20)*100,""),"")</f>
        <v/>
      </c>
      <c r="M669" s="31" t="str">
        <f aca="false">IF(H669&lt;&gt;"", IFERROR(((N669 - 1) * H669 - (1 - H669) / (N669 - 1))/20,""),"")</f>
        <v/>
      </c>
      <c r="N669" s="32" t="str">
        <f aca="false">IF(ISBLANK(G669), "", IF(G669 &gt;= 0, (G669/100) + 1, 1/ABS(G669/100) + 1))</f>
        <v/>
      </c>
      <c r="O669" s="33" t="str">
        <f aca="false">IFERROR(SUM(I669*N669),"")</f>
        <v/>
      </c>
      <c r="P669" s="29" t="str">
        <f aca="false">IF(I669&lt;&gt;"",P668-I669+J669,"")</f>
        <v/>
      </c>
      <c r="Q669" s="30" t="str">
        <f aca="false">IF(J669="", "", IF(J669 &lt; I669, "Loss", IF(J669 = I669, "Push", "Win")))</f>
        <v/>
      </c>
      <c r="R669" s="22"/>
      <c r="S669" s="56"/>
      <c r="T669" s="57"/>
      <c r="U669" s="22"/>
    </row>
    <row r="670" customFormat="false" ht="18" hidden="false" customHeight="true" outlineLevel="0" collapsed="false">
      <c r="A670" s="22"/>
      <c r="B670" s="35"/>
      <c r="C670" s="36"/>
      <c r="D670" s="36"/>
      <c r="E670" s="36"/>
      <c r="F670" s="36"/>
      <c r="G670" s="37"/>
      <c r="H670" s="38"/>
      <c r="I670" s="39"/>
      <c r="J670" s="40"/>
      <c r="K670" s="41" t="str">
        <f aca="false">IF(H670&lt;&gt;"", IFERROR(P670*M670, ""), "")</f>
        <v/>
      </c>
      <c r="L670" s="42" t="str">
        <f aca="false">IF(H670&lt;&gt;"", IFERROR((((N670 - 1) * H670 - (1 - H670) / (N670 - 1))/20)*100,""),"")</f>
        <v/>
      </c>
      <c r="M670" s="43" t="str">
        <f aca="false">IF(H670&lt;&gt;"", IFERROR(((N670 - 1) * H670 - (1 - H670) / (N670 - 1))/20,""),"")</f>
        <v/>
      </c>
      <c r="N670" s="44" t="str">
        <f aca="false">IF(ISBLANK(G670), "", IF(G670 &gt;= 0, (G670/100) + 1, 1/ABS(G670/100) + 1))</f>
        <v/>
      </c>
      <c r="O670" s="45" t="str">
        <f aca="false">IFERROR(SUM(I670*N670),"")</f>
        <v/>
      </c>
      <c r="P670" s="41" t="str">
        <f aca="false">IF(I670&lt;&gt;"",P669-I670+J670,"")</f>
        <v/>
      </c>
      <c r="Q670" s="42" t="str">
        <f aca="false">IF(J670="", "", IF(J670 &lt; I670, "Loss", IF(J670 = I670, "Push", "Win")))</f>
        <v/>
      </c>
      <c r="R670" s="22"/>
      <c r="S670" s="56"/>
      <c r="T670" s="57"/>
      <c r="U670" s="22"/>
    </row>
    <row r="671" customFormat="false" ht="18" hidden="false" customHeight="true" outlineLevel="0" collapsed="false">
      <c r="A671" s="22"/>
      <c r="B671" s="23"/>
      <c r="C671" s="24"/>
      <c r="D671" s="24"/>
      <c r="E671" s="24"/>
      <c r="F671" s="24"/>
      <c r="G671" s="25"/>
      <c r="H671" s="26"/>
      <c r="I671" s="27"/>
      <c r="J671" s="28"/>
      <c r="K671" s="29" t="str">
        <f aca="false">IF(H671&lt;&gt;"", IFERROR(P671*M671, ""), "")</f>
        <v/>
      </c>
      <c r="L671" s="30" t="str">
        <f aca="false">IF(H671&lt;&gt;"", IFERROR((((N671 - 1) * H671 - (1 - H671) / (N671 - 1))/20)*100,""),"")</f>
        <v/>
      </c>
      <c r="M671" s="31" t="str">
        <f aca="false">IF(H671&lt;&gt;"", IFERROR(((N671 - 1) * H671 - (1 - H671) / (N671 - 1))/20,""),"")</f>
        <v/>
      </c>
      <c r="N671" s="32" t="str">
        <f aca="false">IF(ISBLANK(G671), "", IF(G671 &gt;= 0, (G671/100) + 1, 1/ABS(G671/100) + 1))</f>
        <v/>
      </c>
      <c r="O671" s="33" t="str">
        <f aca="false">IFERROR(SUM(I671*N671),"")</f>
        <v/>
      </c>
      <c r="P671" s="29" t="str">
        <f aca="false">IF(I671&lt;&gt;"",P670-I671+J671,"")</f>
        <v/>
      </c>
      <c r="Q671" s="30" t="str">
        <f aca="false">IF(J671="", "", IF(J671 &lt; I671, "Loss", IF(J671 = I671, "Push", "Win")))</f>
        <v/>
      </c>
      <c r="R671" s="22"/>
      <c r="S671" s="56"/>
      <c r="T671" s="57"/>
      <c r="U671" s="22"/>
    </row>
    <row r="672" customFormat="false" ht="18" hidden="false" customHeight="true" outlineLevel="0" collapsed="false">
      <c r="A672" s="22"/>
      <c r="B672" s="35"/>
      <c r="C672" s="36"/>
      <c r="D672" s="36"/>
      <c r="E672" s="36"/>
      <c r="F672" s="36"/>
      <c r="G672" s="37"/>
      <c r="H672" s="38"/>
      <c r="I672" s="39"/>
      <c r="J672" s="40"/>
      <c r="K672" s="41" t="str">
        <f aca="false">IF(H672&lt;&gt;"", IFERROR(P672*M672, ""), "")</f>
        <v/>
      </c>
      <c r="L672" s="42" t="str">
        <f aca="false">IF(H672&lt;&gt;"", IFERROR((((N672 - 1) * H672 - (1 - H672) / (N672 - 1))/20)*100,""),"")</f>
        <v/>
      </c>
      <c r="M672" s="43" t="str">
        <f aca="false">IF(H672&lt;&gt;"", IFERROR(((N672 - 1) * H672 - (1 - H672) / (N672 - 1))/20,""),"")</f>
        <v/>
      </c>
      <c r="N672" s="44" t="str">
        <f aca="false">IF(ISBLANK(G672), "", IF(G672 &gt;= 0, (G672/100) + 1, 1/ABS(G672/100) + 1))</f>
        <v/>
      </c>
      <c r="O672" s="45" t="str">
        <f aca="false">IFERROR(SUM(I672*N672),"")</f>
        <v/>
      </c>
      <c r="P672" s="41" t="str">
        <f aca="false">IF(I672&lt;&gt;"",P671-I672+J672,"")</f>
        <v/>
      </c>
      <c r="Q672" s="42" t="str">
        <f aca="false">IF(J672="", "", IF(J672 &lt; I672, "Loss", IF(J672 = I672, "Push", "Win")))</f>
        <v/>
      </c>
      <c r="R672" s="22"/>
      <c r="S672" s="56"/>
      <c r="T672" s="57"/>
      <c r="U672" s="22"/>
    </row>
    <row r="673" customFormat="false" ht="18" hidden="false" customHeight="true" outlineLevel="0" collapsed="false">
      <c r="A673" s="22"/>
      <c r="B673" s="23"/>
      <c r="C673" s="24"/>
      <c r="D673" s="24"/>
      <c r="E673" s="24"/>
      <c r="F673" s="24"/>
      <c r="G673" s="25"/>
      <c r="H673" s="26"/>
      <c r="I673" s="27"/>
      <c r="J673" s="28"/>
      <c r="K673" s="29" t="str">
        <f aca="false">IF(H673&lt;&gt;"", IFERROR(P673*M673, ""), "")</f>
        <v/>
      </c>
      <c r="L673" s="30" t="str">
        <f aca="false">IF(H673&lt;&gt;"", IFERROR((((N673 - 1) * H673 - (1 - H673) / (N673 - 1))/20)*100,""),"")</f>
        <v/>
      </c>
      <c r="M673" s="31" t="str">
        <f aca="false">IF(H673&lt;&gt;"", IFERROR(((N673 - 1) * H673 - (1 - H673) / (N673 - 1))/20,""),"")</f>
        <v/>
      </c>
      <c r="N673" s="32" t="str">
        <f aca="false">IF(ISBLANK(G673), "", IF(G673 &gt;= 0, (G673/100) + 1, 1/ABS(G673/100) + 1))</f>
        <v/>
      </c>
      <c r="O673" s="33" t="str">
        <f aca="false">IFERROR(SUM(I673*N673),"")</f>
        <v/>
      </c>
      <c r="P673" s="29" t="str">
        <f aca="false">IF(I673&lt;&gt;"",P672-I673+J673,"")</f>
        <v/>
      </c>
      <c r="Q673" s="30" t="str">
        <f aca="false">IF(J673="", "", IF(J673 &lt; I673, "Loss", IF(J673 = I673, "Push", "Win")))</f>
        <v/>
      </c>
      <c r="R673" s="22"/>
      <c r="S673" s="56"/>
      <c r="T673" s="57"/>
      <c r="U673" s="22"/>
    </row>
    <row r="674" customFormat="false" ht="18" hidden="false" customHeight="true" outlineLevel="0" collapsed="false">
      <c r="A674" s="22"/>
      <c r="B674" s="35"/>
      <c r="C674" s="36"/>
      <c r="D674" s="36"/>
      <c r="E674" s="36"/>
      <c r="F674" s="36"/>
      <c r="G674" s="37"/>
      <c r="H674" s="38"/>
      <c r="I674" s="39"/>
      <c r="J674" s="40"/>
      <c r="K674" s="41" t="str">
        <f aca="false">IF(H674&lt;&gt;"", IFERROR(P674*M674, ""), "")</f>
        <v/>
      </c>
      <c r="L674" s="42" t="str">
        <f aca="false">IF(H674&lt;&gt;"", IFERROR((((N674 - 1) * H674 - (1 - H674) / (N674 - 1))/20)*100,""),"")</f>
        <v/>
      </c>
      <c r="M674" s="43" t="str">
        <f aca="false">IF(H674&lt;&gt;"", IFERROR(((N674 - 1) * H674 - (1 - H674) / (N674 - 1))/20,""),"")</f>
        <v/>
      </c>
      <c r="N674" s="44" t="str">
        <f aca="false">IF(ISBLANK(G674), "", IF(G674 &gt;= 0, (G674/100) + 1, 1/ABS(G674/100) + 1))</f>
        <v/>
      </c>
      <c r="O674" s="45" t="str">
        <f aca="false">IFERROR(SUM(I674*N674),"")</f>
        <v/>
      </c>
      <c r="P674" s="41" t="str">
        <f aca="false">IF(I674&lt;&gt;"",P673-I674+J674,"")</f>
        <v/>
      </c>
      <c r="Q674" s="42" t="str">
        <f aca="false">IF(J674="", "", IF(J674 &lt; I674, "Loss", IF(J674 = I674, "Push", "Win")))</f>
        <v/>
      </c>
      <c r="R674" s="22"/>
      <c r="S674" s="56"/>
      <c r="T674" s="57"/>
      <c r="U674" s="22"/>
    </row>
    <row r="675" customFormat="false" ht="18" hidden="false" customHeight="true" outlineLevel="0" collapsed="false">
      <c r="A675" s="22"/>
      <c r="B675" s="23"/>
      <c r="C675" s="24"/>
      <c r="D675" s="24"/>
      <c r="E675" s="24"/>
      <c r="F675" s="24"/>
      <c r="G675" s="25"/>
      <c r="H675" s="26"/>
      <c r="I675" s="27"/>
      <c r="J675" s="28"/>
      <c r="K675" s="29" t="str">
        <f aca="false">IF(H675&lt;&gt;"", IFERROR(P675*M675, ""), "")</f>
        <v/>
      </c>
      <c r="L675" s="30" t="str">
        <f aca="false">IF(H675&lt;&gt;"", IFERROR((((N675 - 1) * H675 - (1 - H675) / (N675 - 1))/20)*100,""),"")</f>
        <v/>
      </c>
      <c r="M675" s="31" t="str">
        <f aca="false">IF(H675&lt;&gt;"", IFERROR(((N675 - 1) * H675 - (1 - H675) / (N675 - 1))/20,""),"")</f>
        <v/>
      </c>
      <c r="N675" s="32" t="str">
        <f aca="false">IF(ISBLANK(G675), "", IF(G675 &gt;= 0, (G675/100) + 1, 1/ABS(G675/100) + 1))</f>
        <v/>
      </c>
      <c r="O675" s="33" t="str">
        <f aca="false">IFERROR(SUM(I675*N675),"")</f>
        <v/>
      </c>
      <c r="P675" s="29" t="str">
        <f aca="false">IF(I675&lt;&gt;"",P674-I675+J675,"")</f>
        <v/>
      </c>
      <c r="Q675" s="30" t="str">
        <f aca="false">IF(J675="", "", IF(J675 &lt; I675, "Loss", IF(J675 = I675, "Push", "Win")))</f>
        <v/>
      </c>
      <c r="R675" s="22"/>
      <c r="S675" s="56"/>
      <c r="T675" s="57"/>
      <c r="U675" s="22"/>
    </row>
    <row r="676" customFormat="false" ht="18" hidden="false" customHeight="true" outlineLevel="0" collapsed="false">
      <c r="A676" s="22"/>
      <c r="B676" s="35"/>
      <c r="C676" s="36"/>
      <c r="D676" s="36"/>
      <c r="E676" s="36"/>
      <c r="F676" s="36"/>
      <c r="G676" s="37"/>
      <c r="H676" s="38"/>
      <c r="I676" s="39"/>
      <c r="J676" s="40"/>
      <c r="K676" s="41" t="str">
        <f aca="false">IF(H676&lt;&gt;"", IFERROR(P676*M676, ""), "")</f>
        <v/>
      </c>
      <c r="L676" s="42" t="str">
        <f aca="false">IF(H676&lt;&gt;"", IFERROR((((N676 - 1) * H676 - (1 - H676) / (N676 - 1))/20)*100,""),"")</f>
        <v/>
      </c>
      <c r="M676" s="43" t="str">
        <f aca="false">IF(H676&lt;&gt;"", IFERROR(((N676 - 1) * H676 - (1 - H676) / (N676 - 1))/20,""),"")</f>
        <v/>
      </c>
      <c r="N676" s="44" t="str">
        <f aca="false">IF(ISBLANK(G676), "", IF(G676 &gt;= 0, (G676/100) + 1, 1/ABS(G676/100) + 1))</f>
        <v/>
      </c>
      <c r="O676" s="45" t="str">
        <f aca="false">IFERROR(SUM(I676*N676),"")</f>
        <v/>
      </c>
      <c r="P676" s="41" t="str">
        <f aca="false">IF(I676&lt;&gt;"",P675-I676+J676,"")</f>
        <v/>
      </c>
      <c r="Q676" s="42" t="str">
        <f aca="false">IF(J676="", "", IF(J676 &lt; I676, "Loss", IF(J676 = I676, "Push", "Win")))</f>
        <v/>
      </c>
      <c r="R676" s="22"/>
      <c r="S676" s="56"/>
      <c r="T676" s="57"/>
      <c r="U676" s="22"/>
    </row>
    <row r="677" customFormat="false" ht="18" hidden="false" customHeight="true" outlineLevel="0" collapsed="false">
      <c r="A677" s="22"/>
      <c r="B677" s="23"/>
      <c r="C677" s="24"/>
      <c r="D677" s="24"/>
      <c r="E677" s="24"/>
      <c r="F677" s="24"/>
      <c r="G677" s="25"/>
      <c r="H677" s="26"/>
      <c r="I677" s="27"/>
      <c r="J677" s="28"/>
      <c r="K677" s="29" t="str">
        <f aca="false">IF(H677&lt;&gt;"", IFERROR(P677*M677, ""), "")</f>
        <v/>
      </c>
      <c r="L677" s="30" t="str">
        <f aca="false">IF(H677&lt;&gt;"", IFERROR((((N677 - 1) * H677 - (1 - H677) / (N677 - 1))/20)*100,""),"")</f>
        <v/>
      </c>
      <c r="M677" s="31" t="str">
        <f aca="false">IF(H677&lt;&gt;"", IFERROR(((N677 - 1) * H677 - (1 - H677) / (N677 - 1))/20,""),"")</f>
        <v/>
      </c>
      <c r="N677" s="32" t="str">
        <f aca="false">IF(ISBLANK(G677), "", IF(G677 &gt;= 0, (G677/100) + 1, 1/ABS(G677/100) + 1))</f>
        <v/>
      </c>
      <c r="O677" s="33" t="str">
        <f aca="false">IFERROR(SUM(I677*N677),"")</f>
        <v/>
      </c>
      <c r="P677" s="29" t="str">
        <f aca="false">IF(I677&lt;&gt;"",P676-I677+J677,"")</f>
        <v/>
      </c>
      <c r="Q677" s="30" t="str">
        <f aca="false">IF(J677="", "", IF(J677 &lt; I677, "Loss", IF(J677 = I677, "Push", "Win")))</f>
        <v/>
      </c>
      <c r="R677" s="22"/>
      <c r="S677" s="56"/>
      <c r="T677" s="57"/>
      <c r="U677" s="22"/>
    </row>
    <row r="678" customFormat="false" ht="18" hidden="false" customHeight="true" outlineLevel="0" collapsed="false">
      <c r="A678" s="22"/>
      <c r="B678" s="35"/>
      <c r="C678" s="36"/>
      <c r="D678" s="36"/>
      <c r="E678" s="36"/>
      <c r="F678" s="36"/>
      <c r="G678" s="37"/>
      <c r="H678" s="38"/>
      <c r="I678" s="39"/>
      <c r="J678" s="40"/>
      <c r="K678" s="41" t="str">
        <f aca="false">IF(H678&lt;&gt;"", IFERROR(P678*M678, ""), "")</f>
        <v/>
      </c>
      <c r="L678" s="42" t="str">
        <f aca="false">IF(H678&lt;&gt;"", IFERROR((((N678 - 1) * H678 - (1 - H678) / (N678 - 1))/20)*100,""),"")</f>
        <v/>
      </c>
      <c r="M678" s="43" t="str">
        <f aca="false">IF(H678&lt;&gt;"", IFERROR(((N678 - 1) * H678 - (1 - H678) / (N678 - 1))/20,""),"")</f>
        <v/>
      </c>
      <c r="N678" s="44" t="str">
        <f aca="false">IF(ISBLANK(G678), "", IF(G678 &gt;= 0, (G678/100) + 1, 1/ABS(G678/100) + 1))</f>
        <v/>
      </c>
      <c r="O678" s="45" t="str">
        <f aca="false">IFERROR(SUM(I678*N678),"")</f>
        <v/>
      </c>
      <c r="P678" s="41" t="str">
        <f aca="false">IF(I678&lt;&gt;"",P677-I678+J678,"")</f>
        <v/>
      </c>
      <c r="Q678" s="42" t="str">
        <f aca="false">IF(J678="", "", IF(J678 &lt; I678, "Loss", IF(J678 = I678, "Push", "Win")))</f>
        <v/>
      </c>
      <c r="R678" s="22"/>
      <c r="S678" s="56"/>
      <c r="T678" s="57"/>
      <c r="U678" s="22"/>
    </row>
    <row r="679" customFormat="false" ht="18" hidden="false" customHeight="true" outlineLevel="0" collapsed="false">
      <c r="A679" s="22"/>
      <c r="B679" s="23"/>
      <c r="C679" s="24"/>
      <c r="D679" s="24"/>
      <c r="E679" s="24"/>
      <c r="F679" s="24"/>
      <c r="G679" s="25"/>
      <c r="H679" s="26"/>
      <c r="I679" s="27"/>
      <c r="J679" s="28"/>
      <c r="K679" s="29" t="str">
        <f aca="false">IF(H679&lt;&gt;"", IFERROR(P679*M679, ""), "")</f>
        <v/>
      </c>
      <c r="L679" s="30" t="str">
        <f aca="false">IF(H679&lt;&gt;"", IFERROR((((N679 - 1) * H679 - (1 - H679) / (N679 - 1))/20)*100,""),"")</f>
        <v/>
      </c>
      <c r="M679" s="31" t="str">
        <f aca="false">IF(H679&lt;&gt;"", IFERROR(((N679 - 1) * H679 - (1 - H679) / (N679 - 1))/20,""),"")</f>
        <v/>
      </c>
      <c r="N679" s="32" t="str">
        <f aca="false">IF(ISBLANK(G679), "", IF(G679 &gt;= 0, (G679/100) + 1, 1/ABS(G679/100) + 1))</f>
        <v/>
      </c>
      <c r="O679" s="33" t="str">
        <f aca="false">IFERROR(SUM(I679*N679),"")</f>
        <v/>
      </c>
      <c r="P679" s="29" t="str">
        <f aca="false">IF(I679&lt;&gt;"",P678-I679+J679,"")</f>
        <v/>
      </c>
      <c r="Q679" s="30" t="str">
        <f aca="false">IF(J679="", "", IF(J679 &lt; I679, "Loss", IF(J679 = I679, "Push", "Win")))</f>
        <v/>
      </c>
      <c r="R679" s="22"/>
      <c r="S679" s="56"/>
      <c r="T679" s="57"/>
      <c r="U679" s="22"/>
    </row>
    <row r="680" customFormat="false" ht="18" hidden="false" customHeight="true" outlineLevel="0" collapsed="false">
      <c r="A680" s="22"/>
      <c r="B680" s="35"/>
      <c r="C680" s="36"/>
      <c r="D680" s="36"/>
      <c r="E680" s="36"/>
      <c r="F680" s="36"/>
      <c r="G680" s="37"/>
      <c r="H680" s="38"/>
      <c r="I680" s="39"/>
      <c r="J680" s="40"/>
      <c r="K680" s="41" t="str">
        <f aca="false">IF(H680&lt;&gt;"", IFERROR(P680*M680, ""), "")</f>
        <v/>
      </c>
      <c r="L680" s="42" t="str">
        <f aca="false">IF(H680&lt;&gt;"", IFERROR((((N680 - 1) * H680 - (1 - H680) / (N680 - 1))/20)*100,""),"")</f>
        <v/>
      </c>
      <c r="M680" s="43" t="str">
        <f aca="false">IF(H680&lt;&gt;"", IFERROR(((N680 - 1) * H680 - (1 - H680) / (N680 - 1))/20,""),"")</f>
        <v/>
      </c>
      <c r="N680" s="44" t="str">
        <f aca="false">IF(ISBLANK(G680), "", IF(G680 &gt;= 0, (G680/100) + 1, 1/ABS(G680/100) + 1))</f>
        <v/>
      </c>
      <c r="O680" s="45" t="str">
        <f aca="false">IFERROR(SUM(I680*N680),"")</f>
        <v/>
      </c>
      <c r="P680" s="41" t="str">
        <f aca="false">IF(I680&lt;&gt;"",P679-I680+J680,"")</f>
        <v/>
      </c>
      <c r="Q680" s="42" t="str">
        <f aca="false">IF(J680="", "", IF(J680 &lt; I680, "Loss", IF(J680 = I680, "Push", "Win")))</f>
        <v/>
      </c>
      <c r="R680" s="22"/>
      <c r="S680" s="56"/>
      <c r="T680" s="57"/>
      <c r="U680" s="22"/>
    </row>
    <row r="681" customFormat="false" ht="18" hidden="false" customHeight="true" outlineLevel="0" collapsed="false">
      <c r="A681" s="22"/>
      <c r="B681" s="23"/>
      <c r="C681" s="24"/>
      <c r="D681" s="24"/>
      <c r="E681" s="24"/>
      <c r="F681" s="24"/>
      <c r="G681" s="25"/>
      <c r="H681" s="26"/>
      <c r="I681" s="27"/>
      <c r="J681" s="28"/>
      <c r="K681" s="29" t="str">
        <f aca="false">IF(H681&lt;&gt;"", IFERROR(P681*M681, ""), "")</f>
        <v/>
      </c>
      <c r="L681" s="30" t="str">
        <f aca="false">IF(H681&lt;&gt;"", IFERROR((((N681 - 1) * H681 - (1 - H681) / (N681 - 1))/20)*100,""),"")</f>
        <v/>
      </c>
      <c r="M681" s="31" t="str">
        <f aca="false">IF(H681&lt;&gt;"", IFERROR(((N681 - 1) * H681 - (1 - H681) / (N681 - 1))/20,""),"")</f>
        <v/>
      </c>
      <c r="N681" s="32" t="str">
        <f aca="false">IF(ISBLANK(G681), "", IF(G681 &gt;= 0, (G681/100) + 1, 1/ABS(G681/100) + 1))</f>
        <v/>
      </c>
      <c r="O681" s="33" t="str">
        <f aca="false">IFERROR(SUM(I681*N681),"")</f>
        <v/>
      </c>
      <c r="P681" s="29" t="str">
        <f aca="false">IF(I681&lt;&gt;"",P680-I681+J681,"")</f>
        <v/>
      </c>
      <c r="Q681" s="30" t="str">
        <f aca="false">IF(J681="", "", IF(J681 &lt; I681, "Loss", IF(J681 = I681, "Push", "Win")))</f>
        <v/>
      </c>
      <c r="R681" s="22"/>
      <c r="S681" s="56"/>
      <c r="T681" s="57"/>
      <c r="U681" s="22"/>
    </row>
    <row r="682" customFormat="false" ht="18" hidden="false" customHeight="true" outlineLevel="0" collapsed="false">
      <c r="A682" s="22"/>
      <c r="B682" s="35"/>
      <c r="C682" s="36"/>
      <c r="D682" s="36"/>
      <c r="E682" s="36"/>
      <c r="F682" s="36"/>
      <c r="G682" s="37"/>
      <c r="H682" s="38"/>
      <c r="I682" s="39"/>
      <c r="J682" s="40"/>
      <c r="K682" s="41" t="str">
        <f aca="false">IF(H682&lt;&gt;"", IFERROR(P682*M682, ""), "")</f>
        <v/>
      </c>
      <c r="L682" s="42" t="str">
        <f aca="false">IF(H682&lt;&gt;"", IFERROR((((N682 - 1) * H682 - (1 - H682) / (N682 - 1))/20)*100,""),"")</f>
        <v/>
      </c>
      <c r="M682" s="43" t="str">
        <f aca="false">IF(H682&lt;&gt;"", IFERROR(((N682 - 1) * H682 - (1 - H682) / (N682 - 1))/20,""),"")</f>
        <v/>
      </c>
      <c r="N682" s="44" t="str">
        <f aca="false">IF(ISBLANK(G682), "", IF(G682 &gt;= 0, (G682/100) + 1, 1/ABS(G682/100) + 1))</f>
        <v/>
      </c>
      <c r="O682" s="45" t="str">
        <f aca="false">IFERROR(SUM(I682*N682),"")</f>
        <v/>
      </c>
      <c r="P682" s="41" t="str">
        <f aca="false">IF(I682&lt;&gt;"",P681-I682+J682,"")</f>
        <v/>
      </c>
      <c r="Q682" s="42" t="str">
        <f aca="false">IF(J682="", "", IF(J682 &lt; I682, "Loss", IF(J682 = I682, "Push", "Win")))</f>
        <v/>
      </c>
      <c r="R682" s="22"/>
      <c r="S682" s="56"/>
      <c r="T682" s="57"/>
      <c r="U682" s="22"/>
    </row>
    <row r="683" customFormat="false" ht="18" hidden="false" customHeight="true" outlineLevel="0" collapsed="false">
      <c r="A683" s="22"/>
      <c r="B683" s="23"/>
      <c r="C683" s="24"/>
      <c r="D683" s="24"/>
      <c r="E683" s="24"/>
      <c r="F683" s="24"/>
      <c r="G683" s="25"/>
      <c r="H683" s="26"/>
      <c r="I683" s="27"/>
      <c r="J683" s="28"/>
      <c r="K683" s="29" t="str">
        <f aca="false">IF(H683&lt;&gt;"", IFERROR(P683*M683, ""), "")</f>
        <v/>
      </c>
      <c r="L683" s="30" t="str">
        <f aca="false">IF(H683&lt;&gt;"", IFERROR((((N683 - 1) * H683 - (1 - H683) / (N683 - 1))/20)*100,""),"")</f>
        <v/>
      </c>
      <c r="M683" s="31" t="str">
        <f aca="false">IF(H683&lt;&gt;"", IFERROR(((N683 - 1) * H683 - (1 - H683) / (N683 - 1))/20,""),"")</f>
        <v/>
      </c>
      <c r="N683" s="32" t="str">
        <f aca="false">IF(ISBLANK(G683), "", IF(G683 &gt;= 0, (G683/100) + 1, 1/ABS(G683/100) + 1))</f>
        <v/>
      </c>
      <c r="O683" s="33" t="str">
        <f aca="false">IFERROR(SUM(I683*N683),"")</f>
        <v/>
      </c>
      <c r="P683" s="29" t="str">
        <f aca="false">IF(I683&lt;&gt;"",P682-I683+J683,"")</f>
        <v/>
      </c>
      <c r="Q683" s="30" t="str">
        <f aca="false">IF(J683="", "", IF(J683 &lt; I683, "Loss", IF(J683 = I683, "Push", "Win")))</f>
        <v/>
      </c>
      <c r="R683" s="22"/>
      <c r="S683" s="56"/>
      <c r="T683" s="57"/>
      <c r="U683" s="22"/>
    </row>
    <row r="684" customFormat="false" ht="18" hidden="false" customHeight="true" outlineLevel="0" collapsed="false">
      <c r="A684" s="22"/>
      <c r="B684" s="35"/>
      <c r="C684" s="36"/>
      <c r="D684" s="36"/>
      <c r="E684" s="36"/>
      <c r="F684" s="36"/>
      <c r="G684" s="37"/>
      <c r="H684" s="38"/>
      <c r="I684" s="39"/>
      <c r="J684" s="40"/>
      <c r="K684" s="41" t="str">
        <f aca="false">IF(H684&lt;&gt;"", IFERROR(P684*M684, ""), "")</f>
        <v/>
      </c>
      <c r="L684" s="42" t="str">
        <f aca="false">IF(H684&lt;&gt;"", IFERROR((((N684 - 1) * H684 - (1 - H684) / (N684 - 1))/20)*100,""),"")</f>
        <v/>
      </c>
      <c r="M684" s="43" t="str">
        <f aca="false">IF(H684&lt;&gt;"", IFERROR(((N684 - 1) * H684 - (1 - H684) / (N684 - 1))/20,""),"")</f>
        <v/>
      </c>
      <c r="N684" s="44" t="str">
        <f aca="false">IF(ISBLANK(G684), "", IF(G684 &gt;= 0, (G684/100) + 1, 1/ABS(G684/100) + 1))</f>
        <v/>
      </c>
      <c r="O684" s="45" t="str">
        <f aca="false">IFERROR(SUM(I684*N684),"")</f>
        <v/>
      </c>
      <c r="P684" s="41" t="str">
        <f aca="false">IF(I684&lt;&gt;"",P683-I684+J684,"")</f>
        <v/>
      </c>
      <c r="Q684" s="42" t="str">
        <f aca="false">IF(J684="", "", IF(J684 &lt; I684, "Loss", IF(J684 = I684, "Push", "Win")))</f>
        <v/>
      </c>
      <c r="R684" s="22"/>
      <c r="S684" s="56"/>
      <c r="T684" s="57"/>
      <c r="U684" s="22"/>
    </row>
    <row r="685" customFormat="false" ht="18" hidden="false" customHeight="true" outlineLevel="0" collapsed="false">
      <c r="A685" s="22"/>
      <c r="B685" s="23"/>
      <c r="C685" s="24"/>
      <c r="D685" s="24"/>
      <c r="E685" s="24"/>
      <c r="F685" s="24"/>
      <c r="G685" s="25"/>
      <c r="H685" s="26"/>
      <c r="I685" s="27"/>
      <c r="J685" s="28"/>
      <c r="K685" s="29" t="str">
        <f aca="false">IF(H685&lt;&gt;"", IFERROR(P685*M685, ""), "")</f>
        <v/>
      </c>
      <c r="L685" s="30" t="str">
        <f aca="false">IF(H685&lt;&gt;"", IFERROR((((N685 - 1) * H685 - (1 - H685) / (N685 - 1))/20)*100,""),"")</f>
        <v/>
      </c>
      <c r="M685" s="31" t="str">
        <f aca="false">IF(H685&lt;&gt;"", IFERROR(((N685 - 1) * H685 - (1 - H685) / (N685 - 1))/20,""),"")</f>
        <v/>
      </c>
      <c r="N685" s="32" t="str">
        <f aca="false">IF(ISBLANK(G685), "", IF(G685 &gt;= 0, (G685/100) + 1, 1/ABS(G685/100) + 1))</f>
        <v/>
      </c>
      <c r="O685" s="33" t="str">
        <f aca="false">IFERROR(SUM(I685*N685),"")</f>
        <v/>
      </c>
      <c r="P685" s="29" t="str">
        <f aca="false">IF(I685&lt;&gt;"",P684-I685+J685,"")</f>
        <v/>
      </c>
      <c r="Q685" s="30" t="str">
        <f aca="false">IF(J685="", "", IF(J685 &lt; I685, "Loss", IF(J685 = I685, "Push", "Win")))</f>
        <v/>
      </c>
      <c r="R685" s="22"/>
      <c r="S685" s="56"/>
      <c r="T685" s="57"/>
      <c r="U685" s="22"/>
    </row>
    <row r="686" customFormat="false" ht="18" hidden="false" customHeight="true" outlineLevel="0" collapsed="false">
      <c r="A686" s="22"/>
      <c r="B686" s="35"/>
      <c r="C686" s="36"/>
      <c r="D686" s="36"/>
      <c r="E686" s="36"/>
      <c r="F686" s="36"/>
      <c r="G686" s="37"/>
      <c r="H686" s="38"/>
      <c r="I686" s="39"/>
      <c r="J686" s="40"/>
      <c r="K686" s="41" t="str">
        <f aca="false">IF(H686&lt;&gt;"", IFERROR(P686*M686, ""), "")</f>
        <v/>
      </c>
      <c r="L686" s="42" t="str">
        <f aca="false">IF(H686&lt;&gt;"", IFERROR((((N686 - 1) * H686 - (1 - H686) / (N686 - 1))/20)*100,""),"")</f>
        <v/>
      </c>
      <c r="M686" s="43" t="str">
        <f aca="false">IF(H686&lt;&gt;"", IFERROR(((N686 - 1) * H686 - (1 - H686) / (N686 - 1))/20,""),"")</f>
        <v/>
      </c>
      <c r="N686" s="44" t="str">
        <f aca="false">IF(ISBLANK(G686), "", IF(G686 &gt;= 0, (G686/100) + 1, 1/ABS(G686/100) + 1))</f>
        <v/>
      </c>
      <c r="O686" s="45" t="str">
        <f aca="false">IFERROR(SUM(I686*N686),"")</f>
        <v/>
      </c>
      <c r="P686" s="41" t="str">
        <f aca="false">IF(I686&lt;&gt;"",P685-I686+J686,"")</f>
        <v/>
      </c>
      <c r="Q686" s="42" t="str">
        <f aca="false">IF(J686="", "", IF(J686 &lt; I686, "Loss", IF(J686 = I686, "Push", "Win")))</f>
        <v/>
      </c>
      <c r="R686" s="22"/>
      <c r="S686" s="56"/>
      <c r="T686" s="57"/>
      <c r="U686" s="22"/>
    </row>
    <row r="687" customFormat="false" ht="18" hidden="false" customHeight="true" outlineLevel="0" collapsed="false">
      <c r="A687" s="22"/>
      <c r="B687" s="23"/>
      <c r="C687" s="24"/>
      <c r="D687" s="24"/>
      <c r="E687" s="24"/>
      <c r="F687" s="24"/>
      <c r="G687" s="25"/>
      <c r="H687" s="26"/>
      <c r="I687" s="27"/>
      <c r="J687" s="28"/>
      <c r="K687" s="29" t="str">
        <f aca="false">IF(H687&lt;&gt;"", IFERROR(P687*M687, ""), "")</f>
        <v/>
      </c>
      <c r="L687" s="30" t="str">
        <f aca="false">IF(H687&lt;&gt;"", IFERROR((((N687 - 1) * H687 - (1 - H687) / (N687 - 1))/20)*100,""),"")</f>
        <v/>
      </c>
      <c r="M687" s="31" t="str">
        <f aca="false">IF(H687&lt;&gt;"", IFERROR(((N687 - 1) * H687 - (1 - H687) / (N687 - 1))/20,""),"")</f>
        <v/>
      </c>
      <c r="N687" s="32" t="str">
        <f aca="false">IF(ISBLANK(G687), "", IF(G687 &gt;= 0, (G687/100) + 1, 1/ABS(G687/100) + 1))</f>
        <v/>
      </c>
      <c r="O687" s="33" t="str">
        <f aca="false">IFERROR(SUM(I687*N687),"")</f>
        <v/>
      </c>
      <c r="P687" s="29" t="str">
        <f aca="false">IF(I687&lt;&gt;"",P686-I687+J687,"")</f>
        <v/>
      </c>
      <c r="Q687" s="30" t="str">
        <f aca="false">IF(J687="", "", IF(J687 &lt; I687, "Loss", IF(J687 = I687, "Push", "Win")))</f>
        <v/>
      </c>
      <c r="R687" s="22"/>
      <c r="S687" s="56"/>
      <c r="T687" s="57"/>
      <c r="U687" s="22"/>
    </row>
    <row r="688" customFormat="false" ht="18" hidden="false" customHeight="true" outlineLevel="0" collapsed="false">
      <c r="A688" s="22"/>
      <c r="B688" s="35"/>
      <c r="C688" s="36"/>
      <c r="D688" s="36"/>
      <c r="E688" s="36"/>
      <c r="F688" s="36"/>
      <c r="G688" s="37"/>
      <c r="H688" s="38"/>
      <c r="I688" s="39"/>
      <c r="J688" s="40"/>
      <c r="K688" s="41" t="str">
        <f aca="false">IF(H688&lt;&gt;"", IFERROR(P688*M688, ""), "")</f>
        <v/>
      </c>
      <c r="L688" s="42" t="str">
        <f aca="false">IF(H688&lt;&gt;"", IFERROR((((N688 - 1) * H688 - (1 - H688) / (N688 - 1))/20)*100,""),"")</f>
        <v/>
      </c>
      <c r="M688" s="43" t="str">
        <f aca="false">IF(H688&lt;&gt;"", IFERROR(((N688 - 1) * H688 - (1 - H688) / (N688 - 1))/20,""),"")</f>
        <v/>
      </c>
      <c r="N688" s="44" t="str">
        <f aca="false">IF(ISBLANK(G688), "", IF(G688 &gt;= 0, (G688/100) + 1, 1/ABS(G688/100) + 1))</f>
        <v/>
      </c>
      <c r="O688" s="45" t="str">
        <f aca="false">IFERROR(SUM(I688*N688),"")</f>
        <v/>
      </c>
      <c r="P688" s="41" t="str">
        <f aca="false">IF(I688&lt;&gt;"",P687-I688+J688,"")</f>
        <v/>
      </c>
      <c r="Q688" s="42" t="str">
        <f aca="false">IF(J688="", "", IF(J688 &lt; I688, "Loss", IF(J688 = I688, "Push", "Win")))</f>
        <v/>
      </c>
      <c r="R688" s="22"/>
      <c r="S688" s="56"/>
      <c r="T688" s="57"/>
      <c r="U688" s="22"/>
    </row>
    <row r="689" customFormat="false" ht="18" hidden="false" customHeight="true" outlineLevel="0" collapsed="false">
      <c r="A689" s="22"/>
      <c r="B689" s="23"/>
      <c r="C689" s="24"/>
      <c r="D689" s="24"/>
      <c r="E689" s="24"/>
      <c r="F689" s="24"/>
      <c r="G689" s="25"/>
      <c r="H689" s="26"/>
      <c r="I689" s="27"/>
      <c r="J689" s="28"/>
      <c r="K689" s="29" t="str">
        <f aca="false">IF(H689&lt;&gt;"", IFERROR(P689*M689, ""), "")</f>
        <v/>
      </c>
      <c r="L689" s="30" t="str">
        <f aca="false">IF(H689&lt;&gt;"", IFERROR((((N689 - 1) * H689 - (1 - H689) / (N689 - 1))/20)*100,""),"")</f>
        <v/>
      </c>
      <c r="M689" s="31" t="str">
        <f aca="false">IF(H689&lt;&gt;"", IFERROR(((N689 - 1) * H689 - (1 - H689) / (N689 - 1))/20,""),"")</f>
        <v/>
      </c>
      <c r="N689" s="32" t="str">
        <f aca="false">IF(ISBLANK(G689), "", IF(G689 &gt;= 0, (G689/100) + 1, 1/ABS(G689/100) + 1))</f>
        <v/>
      </c>
      <c r="O689" s="33" t="str">
        <f aca="false">IFERROR(SUM(I689*N689),"")</f>
        <v/>
      </c>
      <c r="P689" s="29" t="str">
        <f aca="false">IF(I689&lt;&gt;"",P688-I689+J689,"")</f>
        <v/>
      </c>
      <c r="Q689" s="30" t="str">
        <f aca="false">IF(J689="", "", IF(J689 &lt; I689, "Loss", IF(J689 = I689, "Push", "Win")))</f>
        <v/>
      </c>
      <c r="R689" s="22"/>
      <c r="S689" s="56"/>
      <c r="T689" s="57"/>
      <c r="U689" s="22"/>
    </row>
    <row r="690" customFormat="false" ht="18" hidden="false" customHeight="true" outlineLevel="0" collapsed="false">
      <c r="A690" s="22"/>
      <c r="B690" s="35"/>
      <c r="C690" s="36"/>
      <c r="D690" s="36"/>
      <c r="E690" s="36"/>
      <c r="F690" s="36"/>
      <c r="G690" s="37"/>
      <c r="H690" s="38"/>
      <c r="I690" s="39"/>
      <c r="J690" s="40"/>
      <c r="K690" s="41" t="str">
        <f aca="false">IF(H690&lt;&gt;"", IFERROR(P690*M690, ""), "")</f>
        <v/>
      </c>
      <c r="L690" s="42" t="str">
        <f aca="false">IF(H690&lt;&gt;"", IFERROR((((N690 - 1) * H690 - (1 - H690) / (N690 - 1))/20)*100,""),"")</f>
        <v/>
      </c>
      <c r="M690" s="43" t="str">
        <f aca="false">IF(H690&lt;&gt;"", IFERROR(((N690 - 1) * H690 - (1 - H690) / (N690 - 1))/20,""),"")</f>
        <v/>
      </c>
      <c r="N690" s="44" t="str">
        <f aca="false">IF(ISBLANK(G690), "", IF(G690 &gt;= 0, (G690/100) + 1, 1/ABS(G690/100) + 1))</f>
        <v/>
      </c>
      <c r="O690" s="45" t="str">
        <f aca="false">IFERROR(SUM(I690*N690),"")</f>
        <v/>
      </c>
      <c r="P690" s="41" t="str">
        <f aca="false">IF(I690&lt;&gt;"",P689-I690+J690,"")</f>
        <v/>
      </c>
      <c r="Q690" s="42" t="str">
        <f aca="false">IF(J690="", "", IF(J690 &lt; I690, "Loss", IF(J690 = I690, "Push", "Win")))</f>
        <v/>
      </c>
      <c r="R690" s="22"/>
      <c r="S690" s="56"/>
      <c r="T690" s="57"/>
      <c r="U690" s="22"/>
    </row>
    <row r="691" customFormat="false" ht="18" hidden="false" customHeight="true" outlineLevel="0" collapsed="false">
      <c r="A691" s="22"/>
      <c r="B691" s="23"/>
      <c r="C691" s="24"/>
      <c r="D691" s="24"/>
      <c r="E691" s="24"/>
      <c r="F691" s="24"/>
      <c r="G691" s="25"/>
      <c r="H691" s="26"/>
      <c r="I691" s="27"/>
      <c r="J691" s="28"/>
      <c r="K691" s="29" t="str">
        <f aca="false">IF(H691&lt;&gt;"", IFERROR(P691*M691, ""), "")</f>
        <v/>
      </c>
      <c r="L691" s="30" t="str">
        <f aca="false">IF(H691&lt;&gt;"", IFERROR((((N691 - 1) * H691 - (1 - H691) / (N691 - 1))/20)*100,""),"")</f>
        <v/>
      </c>
      <c r="M691" s="31" t="str">
        <f aca="false">IF(H691&lt;&gt;"", IFERROR(((N691 - 1) * H691 - (1 - H691) / (N691 - 1))/20,""),"")</f>
        <v/>
      </c>
      <c r="N691" s="32" t="str">
        <f aca="false">IF(ISBLANK(G691), "", IF(G691 &gt;= 0, (G691/100) + 1, 1/ABS(G691/100) + 1))</f>
        <v/>
      </c>
      <c r="O691" s="33" t="str">
        <f aca="false">IFERROR(SUM(I691*N691),"")</f>
        <v/>
      </c>
      <c r="P691" s="29" t="str">
        <f aca="false">IF(I691&lt;&gt;"",P690-I691+J691,"")</f>
        <v/>
      </c>
      <c r="Q691" s="30" t="str">
        <f aca="false">IF(J691="", "", IF(J691 &lt; I691, "Loss", IF(J691 = I691, "Push", "Win")))</f>
        <v/>
      </c>
      <c r="R691" s="22"/>
      <c r="S691" s="56"/>
      <c r="T691" s="57"/>
      <c r="U691" s="22"/>
    </row>
    <row r="692" customFormat="false" ht="18" hidden="false" customHeight="true" outlineLevel="0" collapsed="false">
      <c r="A692" s="22"/>
      <c r="B692" s="35"/>
      <c r="C692" s="36"/>
      <c r="D692" s="36"/>
      <c r="E692" s="36"/>
      <c r="F692" s="36"/>
      <c r="G692" s="37"/>
      <c r="H692" s="38"/>
      <c r="I692" s="39"/>
      <c r="J692" s="40"/>
      <c r="K692" s="41" t="str">
        <f aca="false">IF(H692&lt;&gt;"", IFERROR(P692*M692, ""), "")</f>
        <v/>
      </c>
      <c r="L692" s="42" t="str">
        <f aca="false">IF(H692&lt;&gt;"", IFERROR((((N692 - 1) * H692 - (1 - H692) / (N692 - 1))/20)*100,""),"")</f>
        <v/>
      </c>
      <c r="M692" s="43" t="str">
        <f aca="false">IF(H692&lt;&gt;"", IFERROR(((N692 - 1) * H692 - (1 - H692) / (N692 - 1))/20,""),"")</f>
        <v/>
      </c>
      <c r="N692" s="44" t="str">
        <f aca="false">IF(ISBLANK(G692), "", IF(G692 &gt;= 0, (G692/100) + 1, 1/ABS(G692/100) + 1))</f>
        <v/>
      </c>
      <c r="O692" s="45" t="str">
        <f aca="false">IFERROR(SUM(I692*N692),"")</f>
        <v/>
      </c>
      <c r="P692" s="41" t="str">
        <f aca="false">IF(I692&lt;&gt;"",P691-I692+J692,"")</f>
        <v/>
      </c>
      <c r="Q692" s="42" t="str">
        <f aca="false">IF(J692="", "", IF(J692 &lt; I692, "Loss", IF(J692 = I692, "Push", "Win")))</f>
        <v/>
      </c>
      <c r="R692" s="22"/>
      <c r="S692" s="56"/>
      <c r="T692" s="57"/>
      <c r="U692" s="22"/>
    </row>
    <row r="693" customFormat="false" ht="18" hidden="false" customHeight="true" outlineLevel="0" collapsed="false">
      <c r="A693" s="22"/>
      <c r="B693" s="23"/>
      <c r="C693" s="24"/>
      <c r="D693" s="24"/>
      <c r="E693" s="24"/>
      <c r="F693" s="24"/>
      <c r="G693" s="25"/>
      <c r="H693" s="26"/>
      <c r="I693" s="27"/>
      <c r="J693" s="28"/>
      <c r="K693" s="29" t="str">
        <f aca="false">IF(H693&lt;&gt;"", IFERROR(P693*M693, ""), "")</f>
        <v/>
      </c>
      <c r="L693" s="30" t="str">
        <f aca="false">IF(H693&lt;&gt;"", IFERROR((((N693 - 1) * H693 - (1 - H693) / (N693 - 1))/20)*100,""),"")</f>
        <v/>
      </c>
      <c r="M693" s="31" t="str">
        <f aca="false">IF(H693&lt;&gt;"", IFERROR(((N693 - 1) * H693 - (1 - H693) / (N693 - 1))/20,""),"")</f>
        <v/>
      </c>
      <c r="N693" s="32" t="str">
        <f aca="false">IF(ISBLANK(G693), "", IF(G693 &gt;= 0, (G693/100) + 1, 1/ABS(G693/100) + 1))</f>
        <v/>
      </c>
      <c r="O693" s="33" t="str">
        <f aca="false">IFERROR(SUM(I693*N693),"")</f>
        <v/>
      </c>
      <c r="P693" s="29" t="str">
        <f aca="false">IF(I693&lt;&gt;"",P692-I693+J693,"")</f>
        <v/>
      </c>
      <c r="Q693" s="30" t="str">
        <f aca="false">IF(J693="", "", IF(J693 &lt; I693, "Loss", IF(J693 = I693, "Push", "Win")))</f>
        <v/>
      </c>
      <c r="R693" s="22"/>
      <c r="S693" s="56"/>
      <c r="T693" s="57"/>
      <c r="U693" s="22"/>
    </row>
    <row r="694" customFormat="false" ht="18" hidden="false" customHeight="true" outlineLevel="0" collapsed="false">
      <c r="A694" s="22"/>
      <c r="B694" s="35"/>
      <c r="C694" s="36"/>
      <c r="D694" s="36"/>
      <c r="E694" s="36"/>
      <c r="F694" s="36"/>
      <c r="G694" s="37"/>
      <c r="H694" s="38"/>
      <c r="I694" s="39"/>
      <c r="J694" s="40"/>
      <c r="K694" s="41" t="str">
        <f aca="false">IF(H694&lt;&gt;"", IFERROR(P694*M694, ""), "")</f>
        <v/>
      </c>
      <c r="L694" s="42" t="str">
        <f aca="false">IF(H694&lt;&gt;"", IFERROR((((N694 - 1) * H694 - (1 - H694) / (N694 - 1))/20)*100,""),"")</f>
        <v/>
      </c>
      <c r="M694" s="43" t="str">
        <f aca="false">IF(H694&lt;&gt;"", IFERROR(((N694 - 1) * H694 - (1 - H694) / (N694 - 1))/20,""),"")</f>
        <v/>
      </c>
      <c r="N694" s="44" t="str">
        <f aca="false">IF(ISBLANK(G694), "", IF(G694 &gt;= 0, (G694/100) + 1, 1/ABS(G694/100) + 1))</f>
        <v/>
      </c>
      <c r="O694" s="45" t="str">
        <f aca="false">IFERROR(SUM(I694*N694),"")</f>
        <v/>
      </c>
      <c r="P694" s="41" t="str">
        <f aca="false">IF(I694&lt;&gt;"",P693-I694+J694,"")</f>
        <v/>
      </c>
      <c r="Q694" s="42" t="str">
        <f aca="false">IF(J694="", "", IF(J694 &lt; I694, "Loss", IF(J694 = I694, "Push", "Win")))</f>
        <v/>
      </c>
      <c r="R694" s="22"/>
      <c r="S694" s="56"/>
      <c r="T694" s="57"/>
      <c r="U694" s="22"/>
    </row>
    <row r="695" customFormat="false" ht="18" hidden="false" customHeight="true" outlineLevel="0" collapsed="false">
      <c r="A695" s="22"/>
      <c r="B695" s="23"/>
      <c r="C695" s="24"/>
      <c r="D695" s="24"/>
      <c r="E695" s="24"/>
      <c r="F695" s="24"/>
      <c r="G695" s="25"/>
      <c r="H695" s="26"/>
      <c r="I695" s="27"/>
      <c r="J695" s="28"/>
      <c r="K695" s="29" t="str">
        <f aca="false">IF(H695&lt;&gt;"", IFERROR(P695*M695, ""), "")</f>
        <v/>
      </c>
      <c r="L695" s="30" t="str">
        <f aca="false">IF(H695&lt;&gt;"", IFERROR((((N695 - 1) * H695 - (1 - H695) / (N695 - 1))/20)*100,""),"")</f>
        <v/>
      </c>
      <c r="M695" s="31" t="str">
        <f aca="false">IF(H695&lt;&gt;"", IFERROR(((N695 - 1) * H695 - (1 - H695) / (N695 - 1))/20,""),"")</f>
        <v/>
      </c>
      <c r="N695" s="32" t="str">
        <f aca="false">IF(ISBLANK(G695), "", IF(G695 &gt;= 0, (G695/100) + 1, 1/ABS(G695/100) + 1))</f>
        <v/>
      </c>
      <c r="O695" s="33" t="str">
        <f aca="false">IFERROR(SUM(I695*N695),"")</f>
        <v/>
      </c>
      <c r="P695" s="29" t="str">
        <f aca="false">IF(I695&lt;&gt;"",P694-I695+J695,"")</f>
        <v/>
      </c>
      <c r="Q695" s="30" t="str">
        <f aca="false">IF(J695="", "", IF(J695 &lt; I695, "Loss", IF(J695 = I695, "Push", "Win")))</f>
        <v/>
      </c>
      <c r="R695" s="22"/>
      <c r="S695" s="56"/>
      <c r="T695" s="57"/>
      <c r="U695" s="22"/>
    </row>
    <row r="696" customFormat="false" ht="18" hidden="false" customHeight="true" outlineLevel="0" collapsed="false">
      <c r="A696" s="22"/>
      <c r="B696" s="35"/>
      <c r="C696" s="36"/>
      <c r="D696" s="36"/>
      <c r="E696" s="36"/>
      <c r="F696" s="36"/>
      <c r="G696" s="37"/>
      <c r="H696" s="38"/>
      <c r="I696" s="39"/>
      <c r="J696" s="40"/>
      <c r="K696" s="41" t="str">
        <f aca="false">IF(H696&lt;&gt;"", IFERROR(P696*M696, ""), "")</f>
        <v/>
      </c>
      <c r="L696" s="42" t="str">
        <f aca="false">IF(H696&lt;&gt;"", IFERROR((((N696 - 1) * H696 - (1 - H696) / (N696 - 1))/20)*100,""),"")</f>
        <v/>
      </c>
      <c r="M696" s="43" t="str">
        <f aca="false">IF(H696&lt;&gt;"", IFERROR(((N696 - 1) * H696 - (1 - H696) / (N696 - 1))/20,""),"")</f>
        <v/>
      </c>
      <c r="N696" s="44" t="str">
        <f aca="false">IF(ISBLANK(G696), "", IF(G696 &gt;= 0, (G696/100) + 1, 1/ABS(G696/100) + 1))</f>
        <v/>
      </c>
      <c r="O696" s="45" t="str">
        <f aca="false">IFERROR(SUM(I696*N696),"")</f>
        <v/>
      </c>
      <c r="P696" s="41" t="str">
        <f aca="false">IF(I696&lt;&gt;"",P695-I696+J696,"")</f>
        <v/>
      </c>
      <c r="Q696" s="42" t="str">
        <f aca="false">IF(J696="", "", IF(J696 &lt; I696, "Loss", IF(J696 = I696, "Push", "Win")))</f>
        <v/>
      </c>
      <c r="R696" s="22"/>
      <c r="S696" s="56"/>
      <c r="T696" s="57"/>
      <c r="U696" s="22"/>
    </row>
    <row r="697" customFormat="false" ht="18" hidden="false" customHeight="true" outlineLevel="0" collapsed="false">
      <c r="A697" s="22"/>
      <c r="B697" s="23"/>
      <c r="C697" s="24"/>
      <c r="D697" s="24"/>
      <c r="E697" s="24"/>
      <c r="F697" s="24"/>
      <c r="G697" s="25"/>
      <c r="H697" s="26"/>
      <c r="I697" s="27"/>
      <c r="J697" s="28"/>
      <c r="K697" s="29" t="str">
        <f aca="false">IF(H697&lt;&gt;"", IFERROR(P697*M697, ""), "")</f>
        <v/>
      </c>
      <c r="L697" s="30" t="str">
        <f aca="false">IF(H697&lt;&gt;"", IFERROR((((N697 - 1) * H697 - (1 - H697) / (N697 - 1))/20)*100,""),"")</f>
        <v/>
      </c>
      <c r="M697" s="31" t="str">
        <f aca="false">IF(H697&lt;&gt;"", IFERROR(((N697 - 1) * H697 - (1 - H697) / (N697 - 1))/20,""),"")</f>
        <v/>
      </c>
      <c r="N697" s="32" t="str">
        <f aca="false">IF(ISBLANK(G697), "", IF(G697 &gt;= 0, (G697/100) + 1, 1/ABS(G697/100) + 1))</f>
        <v/>
      </c>
      <c r="O697" s="33" t="str">
        <f aca="false">IFERROR(SUM(I697*N697),"")</f>
        <v/>
      </c>
      <c r="P697" s="29" t="str">
        <f aca="false">IF(I697&lt;&gt;"",P696-I697+J697,"")</f>
        <v/>
      </c>
      <c r="Q697" s="30" t="str">
        <f aca="false">IF(J697="", "", IF(J697 &lt; I697, "Loss", IF(J697 = I697, "Push", "Win")))</f>
        <v/>
      </c>
      <c r="R697" s="22"/>
      <c r="S697" s="56"/>
      <c r="T697" s="57"/>
      <c r="U697" s="22"/>
    </row>
    <row r="698" customFormat="false" ht="18" hidden="false" customHeight="true" outlineLevel="0" collapsed="false">
      <c r="A698" s="22"/>
      <c r="B698" s="35"/>
      <c r="C698" s="36"/>
      <c r="D698" s="36"/>
      <c r="E698" s="36"/>
      <c r="F698" s="36"/>
      <c r="G698" s="37"/>
      <c r="H698" s="38"/>
      <c r="I698" s="39"/>
      <c r="J698" s="40"/>
      <c r="K698" s="41" t="str">
        <f aca="false">IF(H698&lt;&gt;"", IFERROR(P698*M698, ""), "")</f>
        <v/>
      </c>
      <c r="L698" s="42" t="str">
        <f aca="false">IF(H698&lt;&gt;"", IFERROR((((N698 - 1) * H698 - (1 - H698) / (N698 - 1))/20)*100,""),"")</f>
        <v/>
      </c>
      <c r="M698" s="43" t="str">
        <f aca="false">IF(H698&lt;&gt;"", IFERROR(((N698 - 1) * H698 - (1 - H698) / (N698 - 1))/20,""),"")</f>
        <v/>
      </c>
      <c r="N698" s="44" t="str">
        <f aca="false">IF(ISBLANK(G698), "", IF(G698 &gt;= 0, (G698/100) + 1, 1/ABS(G698/100) + 1))</f>
        <v/>
      </c>
      <c r="O698" s="45" t="str">
        <f aca="false">IFERROR(SUM(I698*N698),"")</f>
        <v/>
      </c>
      <c r="P698" s="41" t="str">
        <f aca="false">IF(I698&lt;&gt;"",P697-I698+J698,"")</f>
        <v/>
      </c>
      <c r="Q698" s="42" t="str">
        <f aca="false">IF(J698="", "", IF(J698 &lt; I698, "Loss", IF(J698 = I698, "Push", "Win")))</f>
        <v/>
      </c>
      <c r="R698" s="22"/>
      <c r="S698" s="56"/>
      <c r="T698" s="57"/>
      <c r="U698" s="22"/>
    </row>
    <row r="699" customFormat="false" ht="18" hidden="false" customHeight="true" outlineLevel="0" collapsed="false">
      <c r="A699" s="22"/>
      <c r="B699" s="23"/>
      <c r="C699" s="24"/>
      <c r="D699" s="24"/>
      <c r="E699" s="24"/>
      <c r="F699" s="24"/>
      <c r="G699" s="25"/>
      <c r="H699" s="26"/>
      <c r="I699" s="27"/>
      <c r="J699" s="28"/>
      <c r="K699" s="29" t="str">
        <f aca="false">IF(H699&lt;&gt;"", IFERROR(P699*M699, ""), "")</f>
        <v/>
      </c>
      <c r="L699" s="30" t="str">
        <f aca="false">IF(H699&lt;&gt;"", IFERROR((((N699 - 1) * H699 - (1 - H699) / (N699 - 1))/20)*100,""),"")</f>
        <v/>
      </c>
      <c r="M699" s="31" t="str">
        <f aca="false">IF(H699&lt;&gt;"", IFERROR(((N699 - 1) * H699 - (1 - H699) / (N699 - 1))/20,""),"")</f>
        <v/>
      </c>
      <c r="N699" s="32" t="str">
        <f aca="false">IF(ISBLANK(G699), "", IF(G699 &gt;= 0, (G699/100) + 1, 1/ABS(G699/100) + 1))</f>
        <v/>
      </c>
      <c r="O699" s="33" t="str">
        <f aca="false">IFERROR(SUM(I699*N699),"")</f>
        <v/>
      </c>
      <c r="P699" s="29" t="str">
        <f aca="false">IF(I699&lt;&gt;"",P698-I699+J699,"")</f>
        <v/>
      </c>
      <c r="Q699" s="30" t="str">
        <f aca="false">IF(J699="", "", IF(J699 &lt; I699, "Loss", IF(J699 = I699, "Push", "Win")))</f>
        <v/>
      </c>
      <c r="R699" s="22"/>
      <c r="S699" s="56"/>
      <c r="T699" s="57"/>
      <c r="U699" s="22"/>
    </row>
    <row r="700" customFormat="false" ht="18" hidden="false" customHeight="true" outlineLevel="0" collapsed="false">
      <c r="A700" s="22"/>
      <c r="B700" s="35"/>
      <c r="C700" s="36"/>
      <c r="D700" s="36"/>
      <c r="E700" s="36"/>
      <c r="F700" s="36"/>
      <c r="G700" s="37"/>
      <c r="H700" s="38"/>
      <c r="I700" s="39"/>
      <c r="J700" s="40"/>
      <c r="K700" s="41" t="str">
        <f aca="false">IF(H700&lt;&gt;"", IFERROR(P700*M700, ""), "")</f>
        <v/>
      </c>
      <c r="L700" s="42" t="str">
        <f aca="false">IF(H700&lt;&gt;"", IFERROR((((N700 - 1) * H700 - (1 - H700) / (N700 - 1))/20)*100,""),"")</f>
        <v/>
      </c>
      <c r="M700" s="43" t="str">
        <f aca="false">IF(H700&lt;&gt;"", IFERROR(((N700 - 1) * H700 - (1 - H700) / (N700 - 1))/20,""),"")</f>
        <v/>
      </c>
      <c r="N700" s="44" t="str">
        <f aca="false">IF(ISBLANK(G700), "", IF(G700 &gt;= 0, (G700/100) + 1, 1/ABS(G700/100) + 1))</f>
        <v/>
      </c>
      <c r="O700" s="45" t="str">
        <f aca="false">IFERROR(SUM(I700*N700),"")</f>
        <v/>
      </c>
      <c r="P700" s="41" t="str">
        <f aca="false">IF(I700&lt;&gt;"",P699-I700+J700,"")</f>
        <v/>
      </c>
      <c r="Q700" s="42" t="str">
        <f aca="false">IF(J700="", "", IF(J700 &lt; I700, "Loss", IF(J700 = I700, "Push", "Win")))</f>
        <v/>
      </c>
      <c r="R700" s="22"/>
      <c r="S700" s="56"/>
      <c r="T700" s="57"/>
      <c r="U700" s="22"/>
    </row>
    <row r="701" customFormat="false" ht="18" hidden="false" customHeight="true" outlineLevel="0" collapsed="false">
      <c r="A701" s="22"/>
      <c r="B701" s="23"/>
      <c r="C701" s="24"/>
      <c r="D701" s="24"/>
      <c r="E701" s="24"/>
      <c r="F701" s="24"/>
      <c r="G701" s="25"/>
      <c r="H701" s="26"/>
      <c r="I701" s="27"/>
      <c r="J701" s="28"/>
      <c r="K701" s="29" t="str">
        <f aca="false">IF(H701&lt;&gt;"", IFERROR(P701*M701, ""), "")</f>
        <v/>
      </c>
      <c r="L701" s="30" t="str">
        <f aca="false">IF(H701&lt;&gt;"", IFERROR((((N701 - 1) * H701 - (1 - H701) / (N701 - 1))/20)*100,""),"")</f>
        <v/>
      </c>
      <c r="M701" s="31" t="str">
        <f aca="false">IF(H701&lt;&gt;"", IFERROR(((N701 - 1) * H701 - (1 - H701) / (N701 - 1))/20,""),"")</f>
        <v/>
      </c>
      <c r="N701" s="32" t="str">
        <f aca="false">IF(ISBLANK(G701), "", IF(G701 &gt;= 0, (G701/100) + 1, 1/ABS(G701/100) + 1))</f>
        <v/>
      </c>
      <c r="O701" s="33" t="str">
        <f aca="false">IFERROR(SUM(I701*N701),"")</f>
        <v/>
      </c>
      <c r="P701" s="29" t="str">
        <f aca="false">IF(I701&lt;&gt;"",P700-I701+J701,"")</f>
        <v/>
      </c>
      <c r="Q701" s="30" t="str">
        <f aca="false">IF(J701="", "", IF(J701 &lt; I701, "Loss", IF(J701 = I701, "Push", "Win")))</f>
        <v/>
      </c>
      <c r="R701" s="22"/>
      <c r="S701" s="56"/>
      <c r="T701" s="57"/>
      <c r="U701" s="22"/>
    </row>
    <row r="702" customFormat="false" ht="18" hidden="false" customHeight="true" outlineLevel="0" collapsed="false">
      <c r="A702" s="22"/>
      <c r="B702" s="35"/>
      <c r="C702" s="36"/>
      <c r="D702" s="36"/>
      <c r="E702" s="36"/>
      <c r="F702" s="36"/>
      <c r="G702" s="37"/>
      <c r="H702" s="38"/>
      <c r="I702" s="39"/>
      <c r="J702" s="40"/>
      <c r="K702" s="41" t="str">
        <f aca="false">IF(H702&lt;&gt;"", IFERROR(P702*M702, ""), "")</f>
        <v/>
      </c>
      <c r="L702" s="42" t="str">
        <f aca="false">IF(H702&lt;&gt;"", IFERROR((((N702 - 1) * H702 - (1 - H702) / (N702 - 1))/20)*100,""),"")</f>
        <v/>
      </c>
      <c r="M702" s="43" t="str">
        <f aca="false">IF(H702&lt;&gt;"", IFERROR(((N702 - 1) * H702 - (1 - H702) / (N702 - 1))/20,""),"")</f>
        <v/>
      </c>
      <c r="N702" s="44" t="str">
        <f aca="false">IF(ISBLANK(G702), "", IF(G702 &gt;= 0, (G702/100) + 1, 1/ABS(G702/100) + 1))</f>
        <v/>
      </c>
      <c r="O702" s="45" t="str">
        <f aca="false">IFERROR(SUM(I702*N702),"")</f>
        <v/>
      </c>
      <c r="P702" s="41" t="str">
        <f aca="false">IF(I702&lt;&gt;"",P701-I702+J702,"")</f>
        <v/>
      </c>
      <c r="Q702" s="42" t="str">
        <f aca="false">IF(J702="", "", IF(J702 &lt; I702, "Loss", IF(J702 = I702, "Push", "Win")))</f>
        <v/>
      </c>
      <c r="R702" s="22"/>
      <c r="S702" s="56"/>
      <c r="T702" s="57"/>
      <c r="U702" s="22"/>
    </row>
    <row r="703" customFormat="false" ht="18" hidden="false" customHeight="true" outlineLevel="0" collapsed="false">
      <c r="A703" s="22"/>
      <c r="B703" s="23"/>
      <c r="C703" s="24"/>
      <c r="D703" s="24"/>
      <c r="E703" s="24"/>
      <c r="F703" s="24"/>
      <c r="G703" s="25"/>
      <c r="H703" s="26"/>
      <c r="I703" s="27"/>
      <c r="J703" s="28"/>
      <c r="K703" s="29" t="str">
        <f aca="false">IF(H703&lt;&gt;"", IFERROR(P703*M703, ""), "")</f>
        <v/>
      </c>
      <c r="L703" s="30" t="str">
        <f aca="false">IF(H703&lt;&gt;"", IFERROR((((N703 - 1) * H703 - (1 - H703) / (N703 - 1))/20)*100,""),"")</f>
        <v/>
      </c>
      <c r="M703" s="31" t="str">
        <f aca="false">IF(H703&lt;&gt;"", IFERROR(((N703 - 1) * H703 - (1 - H703) / (N703 - 1))/20,""),"")</f>
        <v/>
      </c>
      <c r="N703" s="32" t="str">
        <f aca="false">IF(ISBLANK(G703), "", IF(G703 &gt;= 0, (G703/100) + 1, 1/ABS(G703/100) + 1))</f>
        <v/>
      </c>
      <c r="O703" s="33" t="str">
        <f aca="false">IFERROR(SUM(I703*N703),"")</f>
        <v/>
      </c>
      <c r="P703" s="29" t="str">
        <f aca="false">IF(I703&lt;&gt;"",P702-I703+J703,"")</f>
        <v/>
      </c>
      <c r="Q703" s="30" t="str">
        <f aca="false">IF(J703="", "", IF(J703 &lt; I703, "Loss", IF(J703 = I703, "Push", "Win")))</f>
        <v/>
      </c>
      <c r="R703" s="22"/>
      <c r="S703" s="56"/>
      <c r="T703" s="57"/>
      <c r="U703" s="22"/>
    </row>
    <row r="704" customFormat="false" ht="18" hidden="false" customHeight="true" outlineLevel="0" collapsed="false">
      <c r="A704" s="22"/>
      <c r="B704" s="35"/>
      <c r="C704" s="36"/>
      <c r="D704" s="36"/>
      <c r="E704" s="36"/>
      <c r="F704" s="36"/>
      <c r="G704" s="37"/>
      <c r="H704" s="38"/>
      <c r="I704" s="39"/>
      <c r="J704" s="40"/>
      <c r="K704" s="41" t="str">
        <f aca="false">IF(H704&lt;&gt;"", IFERROR(P704*M704, ""), "")</f>
        <v/>
      </c>
      <c r="L704" s="42" t="str">
        <f aca="false">IF(H704&lt;&gt;"", IFERROR((((N704 - 1) * H704 - (1 - H704) / (N704 - 1))/20)*100,""),"")</f>
        <v/>
      </c>
      <c r="M704" s="43" t="str">
        <f aca="false">IF(H704&lt;&gt;"", IFERROR(((N704 - 1) * H704 - (1 - H704) / (N704 - 1))/20,""),"")</f>
        <v/>
      </c>
      <c r="N704" s="44" t="str">
        <f aca="false">IF(ISBLANK(G704), "", IF(G704 &gt;= 0, (G704/100) + 1, 1/ABS(G704/100) + 1))</f>
        <v/>
      </c>
      <c r="O704" s="45" t="str">
        <f aca="false">IFERROR(SUM(I704*N704),"")</f>
        <v/>
      </c>
      <c r="P704" s="41" t="str">
        <f aca="false">IF(I704&lt;&gt;"",P703-I704+J704,"")</f>
        <v/>
      </c>
      <c r="Q704" s="42" t="str">
        <f aca="false">IF(J704="", "", IF(J704 &lt; I704, "Loss", IF(J704 = I704, "Push", "Win")))</f>
        <v/>
      </c>
      <c r="R704" s="22"/>
      <c r="S704" s="56"/>
      <c r="T704" s="57"/>
      <c r="U704" s="22"/>
    </row>
    <row r="705" customFormat="false" ht="18" hidden="false" customHeight="true" outlineLevel="0" collapsed="false">
      <c r="A705" s="22"/>
      <c r="B705" s="23"/>
      <c r="C705" s="24"/>
      <c r="D705" s="24"/>
      <c r="E705" s="24"/>
      <c r="F705" s="24"/>
      <c r="G705" s="25"/>
      <c r="H705" s="26"/>
      <c r="I705" s="27"/>
      <c r="J705" s="28"/>
      <c r="K705" s="29" t="str">
        <f aca="false">IF(H705&lt;&gt;"", IFERROR(P705*M705, ""), "")</f>
        <v/>
      </c>
      <c r="L705" s="30" t="str">
        <f aca="false">IF(H705&lt;&gt;"", IFERROR((((N705 - 1) * H705 - (1 - H705) / (N705 - 1))/20)*100,""),"")</f>
        <v/>
      </c>
      <c r="M705" s="31" t="str">
        <f aca="false">IF(H705&lt;&gt;"", IFERROR(((N705 - 1) * H705 - (1 - H705) / (N705 - 1))/20,""),"")</f>
        <v/>
      </c>
      <c r="N705" s="32" t="str">
        <f aca="false">IF(ISBLANK(G705), "", IF(G705 &gt;= 0, (G705/100) + 1, 1/ABS(G705/100) + 1))</f>
        <v/>
      </c>
      <c r="O705" s="33" t="str">
        <f aca="false">IFERROR(SUM(I705*N705),"")</f>
        <v/>
      </c>
      <c r="P705" s="29" t="str">
        <f aca="false">IF(I705&lt;&gt;"",P704-I705+J705,"")</f>
        <v/>
      </c>
      <c r="Q705" s="30" t="str">
        <f aca="false">IF(J705="", "", IF(J705 &lt; I705, "Loss", IF(J705 = I705, "Push", "Win")))</f>
        <v/>
      </c>
      <c r="R705" s="22"/>
      <c r="S705" s="56"/>
      <c r="T705" s="57"/>
      <c r="U705" s="22"/>
    </row>
    <row r="706" customFormat="false" ht="18" hidden="false" customHeight="true" outlineLevel="0" collapsed="false">
      <c r="A706" s="22"/>
      <c r="B706" s="35"/>
      <c r="C706" s="36"/>
      <c r="D706" s="36"/>
      <c r="E706" s="36"/>
      <c r="F706" s="36"/>
      <c r="G706" s="37"/>
      <c r="H706" s="38"/>
      <c r="I706" s="39"/>
      <c r="J706" s="40"/>
      <c r="K706" s="41" t="str">
        <f aca="false">IF(H706&lt;&gt;"", IFERROR(P706*M706, ""), "")</f>
        <v/>
      </c>
      <c r="L706" s="42" t="str">
        <f aca="false">IF(H706&lt;&gt;"", IFERROR((((N706 - 1) * H706 - (1 - H706) / (N706 - 1))/20)*100,""),"")</f>
        <v/>
      </c>
      <c r="M706" s="43" t="str">
        <f aca="false">IF(H706&lt;&gt;"", IFERROR(((N706 - 1) * H706 - (1 - H706) / (N706 - 1))/20,""),"")</f>
        <v/>
      </c>
      <c r="N706" s="44" t="str">
        <f aca="false">IF(ISBLANK(G706), "", IF(G706 &gt;= 0, (G706/100) + 1, 1/ABS(G706/100) + 1))</f>
        <v/>
      </c>
      <c r="O706" s="45" t="str">
        <f aca="false">IFERROR(SUM(I706*N706),"")</f>
        <v/>
      </c>
      <c r="P706" s="41" t="str">
        <f aca="false">IF(I706&lt;&gt;"",P705-I706+J706,"")</f>
        <v/>
      </c>
      <c r="Q706" s="42" t="str">
        <f aca="false">IF(J706="", "", IF(J706 &lt; I706, "Loss", IF(J706 = I706, "Push", "Win")))</f>
        <v/>
      </c>
      <c r="R706" s="22"/>
      <c r="S706" s="56"/>
      <c r="T706" s="57"/>
      <c r="U706" s="22"/>
    </row>
    <row r="707" customFormat="false" ht="18" hidden="false" customHeight="true" outlineLevel="0" collapsed="false">
      <c r="A707" s="22"/>
      <c r="B707" s="23"/>
      <c r="C707" s="24"/>
      <c r="D707" s="24"/>
      <c r="E707" s="24"/>
      <c r="F707" s="24"/>
      <c r="G707" s="25"/>
      <c r="H707" s="26"/>
      <c r="I707" s="27"/>
      <c r="J707" s="28"/>
      <c r="K707" s="29" t="str">
        <f aca="false">IF(H707&lt;&gt;"", IFERROR(P707*M707, ""), "")</f>
        <v/>
      </c>
      <c r="L707" s="30" t="str">
        <f aca="false">IF(H707&lt;&gt;"", IFERROR((((N707 - 1) * H707 - (1 - H707) / (N707 - 1))/20)*100,""),"")</f>
        <v/>
      </c>
      <c r="M707" s="31" t="str">
        <f aca="false">IF(H707&lt;&gt;"", IFERROR(((N707 - 1) * H707 - (1 - H707) / (N707 - 1))/20,""),"")</f>
        <v/>
      </c>
      <c r="N707" s="32" t="str">
        <f aca="false">IF(ISBLANK(G707), "", IF(G707 &gt;= 0, (G707/100) + 1, 1/ABS(G707/100) + 1))</f>
        <v/>
      </c>
      <c r="O707" s="33" t="str">
        <f aca="false">IFERROR(SUM(I707*N707),"")</f>
        <v/>
      </c>
      <c r="P707" s="29" t="str">
        <f aca="false">IF(I707&lt;&gt;"",P706-I707+J707,"")</f>
        <v/>
      </c>
      <c r="Q707" s="30" t="str">
        <f aca="false">IF(J707="", "", IF(J707 &lt; I707, "Loss", IF(J707 = I707, "Push", "Win")))</f>
        <v/>
      </c>
      <c r="R707" s="22"/>
      <c r="S707" s="56"/>
      <c r="T707" s="57"/>
      <c r="U707" s="22"/>
    </row>
    <row r="708" customFormat="false" ht="18" hidden="false" customHeight="true" outlineLevel="0" collapsed="false">
      <c r="A708" s="22"/>
      <c r="B708" s="35"/>
      <c r="C708" s="36"/>
      <c r="D708" s="36"/>
      <c r="E708" s="36"/>
      <c r="F708" s="36"/>
      <c r="G708" s="37"/>
      <c r="H708" s="38"/>
      <c r="I708" s="39"/>
      <c r="J708" s="40"/>
      <c r="K708" s="41" t="str">
        <f aca="false">IF(H708&lt;&gt;"", IFERROR(P708*M708, ""), "")</f>
        <v/>
      </c>
      <c r="L708" s="42" t="str">
        <f aca="false">IF(H708&lt;&gt;"", IFERROR((((N708 - 1) * H708 - (1 - H708) / (N708 - 1))/20)*100,""),"")</f>
        <v/>
      </c>
      <c r="M708" s="43" t="str">
        <f aca="false">IF(H708&lt;&gt;"", IFERROR(((N708 - 1) * H708 - (1 - H708) / (N708 - 1))/20,""),"")</f>
        <v/>
      </c>
      <c r="N708" s="44" t="str">
        <f aca="false">IF(ISBLANK(G708), "", IF(G708 &gt;= 0, (G708/100) + 1, 1/ABS(G708/100) + 1))</f>
        <v/>
      </c>
      <c r="O708" s="45" t="str">
        <f aca="false">IFERROR(SUM(I708*N708),"")</f>
        <v/>
      </c>
      <c r="P708" s="41" t="str">
        <f aca="false">IF(I708&lt;&gt;"",P707-I708+J708,"")</f>
        <v/>
      </c>
      <c r="Q708" s="42" t="str">
        <f aca="false">IF(J708="", "", IF(J708 &lt; I708, "Loss", IF(J708 = I708, "Push", "Win")))</f>
        <v/>
      </c>
      <c r="R708" s="22"/>
      <c r="S708" s="56"/>
      <c r="T708" s="57"/>
      <c r="U708" s="22"/>
    </row>
    <row r="709" customFormat="false" ht="18" hidden="false" customHeight="true" outlineLevel="0" collapsed="false">
      <c r="A709" s="22"/>
      <c r="B709" s="23"/>
      <c r="C709" s="24"/>
      <c r="D709" s="24"/>
      <c r="E709" s="24"/>
      <c r="F709" s="24"/>
      <c r="G709" s="25"/>
      <c r="H709" s="26"/>
      <c r="I709" s="27"/>
      <c r="J709" s="28"/>
      <c r="K709" s="29" t="str">
        <f aca="false">IF(H709&lt;&gt;"", IFERROR(P709*M709, ""), "")</f>
        <v/>
      </c>
      <c r="L709" s="30" t="str">
        <f aca="false">IF(H709&lt;&gt;"", IFERROR((((N709 - 1) * H709 - (1 - H709) / (N709 - 1))/20)*100,""),"")</f>
        <v/>
      </c>
      <c r="M709" s="31" t="str">
        <f aca="false">IF(H709&lt;&gt;"", IFERROR(((N709 - 1) * H709 - (1 - H709) / (N709 - 1))/20,""),"")</f>
        <v/>
      </c>
      <c r="N709" s="32" t="str">
        <f aca="false">IF(ISBLANK(G709), "", IF(G709 &gt;= 0, (G709/100) + 1, 1/ABS(G709/100) + 1))</f>
        <v/>
      </c>
      <c r="O709" s="33" t="str">
        <f aca="false">IFERROR(SUM(I709*N709),"")</f>
        <v/>
      </c>
      <c r="P709" s="29" t="str">
        <f aca="false">IF(I709&lt;&gt;"",P708-I709+J709,"")</f>
        <v/>
      </c>
      <c r="Q709" s="30" t="str">
        <f aca="false">IF(J709="", "", IF(J709 &lt; I709, "Loss", IF(J709 = I709, "Push", "Win")))</f>
        <v/>
      </c>
      <c r="R709" s="22"/>
      <c r="S709" s="56"/>
      <c r="T709" s="57"/>
      <c r="U709" s="22"/>
    </row>
    <row r="710" customFormat="false" ht="18" hidden="false" customHeight="true" outlineLevel="0" collapsed="false">
      <c r="A710" s="22"/>
      <c r="B710" s="35"/>
      <c r="C710" s="36"/>
      <c r="D710" s="36"/>
      <c r="E710" s="36"/>
      <c r="F710" s="36"/>
      <c r="G710" s="37"/>
      <c r="H710" s="38"/>
      <c r="I710" s="39"/>
      <c r="J710" s="40"/>
      <c r="K710" s="41" t="str">
        <f aca="false">IF(H710&lt;&gt;"", IFERROR(P710*M710, ""), "")</f>
        <v/>
      </c>
      <c r="L710" s="42" t="str">
        <f aca="false">IF(H710&lt;&gt;"", IFERROR((((N710 - 1) * H710 - (1 - H710) / (N710 - 1))/20)*100,""),"")</f>
        <v/>
      </c>
      <c r="M710" s="43" t="str">
        <f aca="false">IF(H710&lt;&gt;"", IFERROR(((N710 - 1) * H710 - (1 - H710) / (N710 - 1))/20,""),"")</f>
        <v/>
      </c>
      <c r="N710" s="44" t="str">
        <f aca="false">IF(ISBLANK(G710), "", IF(G710 &gt;= 0, (G710/100) + 1, 1/ABS(G710/100) + 1))</f>
        <v/>
      </c>
      <c r="O710" s="45" t="str">
        <f aca="false">IFERROR(SUM(I710*N710),"")</f>
        <v/>
      </c>
      <c r="P710" s="41" t="str">
        <f aca="false">IF(I710&lt;&gt;"",P709-I710+J710,"")</f>
        <v/>
      </c>
      <c r="Q710" s="42" t="str">
        <f aca="false">IF(J710="", "", IF(J710 &lt; I710, "Loss", IF(J710 = I710, "Push", "Win")))</f>
        <v/>
      </c>
      <c r="R710" s="22"/>
      <c r="S710" s="56"/>
      <c r="T710" s="57"/>
      <c r="U710" s="22"/>
    </row>
    <row r="711" customFormat="false" ht="18" hidden="false" customHeight="true" outlineLevel="0" collapsed="false">
      <c r="A711" s="22"/>
      <c r="B711" s="23"/>
      <c r="C711" s="24"/>
      <c r="D711" s="24"/>
      <c r="E711" s="24"/>
      <c r="F711" s="24"/>
      <c r="G711" s="25"/>
      <c r="H711" s="26"/>
      <c r="I711" s="27"/>
      <c r="J711" s="28"/>
      <c r="K711" s="29" t="str">
        <f aca="false">IF(H711&lt;&gt;"", IFERROR(P711*M711, ""), "")</f>
        <v/>
      </c>
      <c r="L711" s="30" t="str">
        <f aca="false">IF(H711&lt;&gt;"", IFERROR((((N711 - 1) * H711 - (1 - H711) / (N711 - 1))/20)*100,""),"")</f>
        <v/>
      </c>
      <c r="M711" s="31" t="str">
        <f aca="false">IF(H711&lt;&gt;"", IFERROR(((N711 - 1) * H711 - (1 - H711) / (N711 - 1))/20,""),"")</f>
        <v/>
      </c>
      <c r="N711" s="32" t="str">
        <f aca="false">IF(ISBLANK(G711), "", IF(G711 &gt;= 0, (G711/100) + 1, 1/ABS(G711/100) + 1))</f>
        <v/>
      </c>
      <c r="O711" s="33" t="str">
        <f aca="false">IFERROR(SUM(I711*N711),"")</f>
        <v/>
      </c>
      <c r="P711" s="29" t="str">
        <f aca="false">IF(I711&lt;&gt;"",P710-I711+J711,"")</f>
        <v/>
      </c>
      <c r="Q711" s="30" t="str">
        <f aca="false">IF(J711="", "", IF(J711 &lt; I711, "Loss", IF(J711 = I711, "Push", "Win")))</f>
        <v/>
      </c>
      <c r="R711" s="22"/>
      <c r="S711" s="56"/>
      <c r="T711" s="57"/>
      <c r="U711" s="22"/>
    </row>
    <row r="712" customFormat="false" ht="18" hidden="false" customHeight="true" outlineLevel="0" collapsed="false">
      <c r="A712" s="22"/>
      <c r="B712" s="35"/>
      <c r="C712" s="36"/>
      <c r="D712" s="36"/>
      <c r="E712" s="36"/>
      <c r="F712" s="36"/>
      <c r="G712" s="37"/>
      <c r="H712" s="38"/>
      <c r="I712" s="39"/>
      <c r="J712" s="40"/>
      <c r="K712" s="41" t="str">
        <f aca="false">IF(H712&lt;&gt;"", IFERROR(P712*M712, ""), "")</f>
        <v/>
      </c>
      <c r="L712" s="42" t="str">
        <f aca="false">IF(H712&lt;&gt;"", IFERROR((((N712 - 1) * H712 - (1 - H712) / (N712 - 1))/20)*100,""),"")</f>
        <v/>
      </c>
      <c r="M712" s="43" t="str">
        <f aca="false">IF(H712&lt;&gt;"", IFERROR(((N712 - 1) * H712 - (1 - H712) / (N712 - 1))/20,""),"")</f>
        <v/>
      </c>
      <c r="N712" s="44" t="str">
        <f aca="false">IF(ISBLANK(G712), "", IF(G712 &gt;= 0, (G712/100) + 1, 1/ABS(G712/100) + 1))</f>
        <v/>
      </c>
      <c r="O712" s="45" t="str">
        <f aca="false">IFERROR(SUM(I712*N712),"")</f>
        <v/>
      </c>
      <c r="P712" s="41" t="str">
        <f aca="false">IF(I712&lt;&gt;"",P711-I712+J712,"")</f>
        <v/>
      </c>
      <c r="Q712" s="42" t="str">
        <f aca="false">IF(J712="", "", IF(J712 &lt; I712, "Loss", IF(J712 = I712, "Push", "Win")))</f>
        <v/>
      </c>
      <c r="R712" s="22"/>
      <c r="S712" s="56"/>
      <c r="T712" s="57"/>
      <c r="U712" s="22"/>
    </row>
    <row r="713" customFormat="false" ht="18" hidden="false" customHeight="true" outlineLevel="0" collapsed="false">
      <c r="A713" s="22"/>
      <c r="B713" s="23"/>
      <c r="C713" s="24"/>
      <c r="D713" s="24"/>
      <c r="E713" s="24"/>
      <c r="F713" s="24"/>
      <c r="G713" s="25"/>
      <c r="H713" s="26"/>
      <c r="I713" s="27"/>
      <c r="J713" s="28"/>
      <c r="K713" s="29" t="str">
        <f aca="false">IF(H713&lt;&gt;"", IFERROR(P713*M713, ""), "")</f>
        <v/>
      </c>
      <c r="L713" s="30" t="str">
        <f aca="false">IF(H713&lt;&gt;"", IFERROR((((N713 - 1) * H713 - (1 - H713) / (N713 - 1))/20)*100,""),"")</f>
        <v/>
      </c>
      <c r="M713" s="31" t="str">
        <f aca="false">IF(H713&lt;&gt;"", IFERROR(((N713 - 1) * H713 - (1 - H713) / (N713 - 1))/20,""),"")</f>
        <v/>
      </c>
      <c r="N713" s="32" t="str">
        <f aca="false">IF(ISBLANK(G713), "", IF(G713 &gt;= 0, (G713/100) + 1, 1/ABS(G713/100) + 1))</f>
        <v/>
      </c>
      <c r="O713" s="33" t="str">
        <f aca="false">IFERROR(SUM(I713*N713),"")</f>
        <v/>
      </c>
      <c r="P713" s="29" t="str">
        <f aca="false">IF(I713&lt;&gt;"",P712-I713+J713,"")</f>
        <v/>
      </c>
      <c r="Q713" s="30" t="str">
        <f aca="false">IF(J713="", "", IF(J713 &lt; I713, "Loss", IF(J713 = I713, "Push", "Win")))</f>
        <v/>
      </c>
      <c r="R713" s="22"/>
      <c r="S713" s="56"/>
      <c r="T713" s="57"/>
      <c r="U713" s="22"/>
    </row>
    <row r="714" customFormat="false" ht="18" hidden="false" customHeight="true" outlineLevel="0" collapsed="false">
      <c r="A714" s="22"/>
      <c r="B714" s="35"/>
      <c r="C714" s="36"/>
      <c r="D714" s="36"/>
      <c r="E714" s="36"/>
      <c r="F714" s="36"/>
      <c r="G714" s="37"/>
      <c r="H714" s="38"/>
      <c r="I714" s="39"/>
      <c r="J714" s="40"/>
      <c r="K714" s="41" t="str">
        <f aca="false">IF(H714&lt;&gt;"", IFERROR(P714*M714, ""), "")</f>
        <v/>
      </c>
      <c r="L714" s="42" t="str">
        <f aca="false">IF(H714&lt;&gt;"", IFERROR((((N714 - 1) * H714 - (1 - H714) / (N714 - 1))/20)*100,""),"")</f>
        <v/>
      </c>
      <c r="M714" s="43" t="str">
        <f aca="false">IF(H714&lt;&gt;"", IFERROR(((N714 - 1) * H714 - (1 - H714) / (N714 - 1))/20,""),"")</f>
        <v/>
      </c>
      <c r="N714" s="44" t="str">
        <f aca="false">IF(ISBLANK(G714), "", IF(G714 &gt;= 0, (G714/100) + 1, 1/ABS(G714/100) + 1))</f>
        <v/>
      </c>
      <c r="O714" s="45" t="str">
        <f aca="false">IFERROR(SUM(I714*N714),"")</f>
        <v/>
      </c>
      <c r="P714" s="41" t="str">
        <f aca="false">IF(I714&lt;&gt;"",P713-I714+J714,"")</f>
        <v/>
      </c>
      <c r="Q714" s="42" t="str">
        <f aca="false">IF(J714="", "", IF(J714 &lt; I714, "Loss", IF(J714 = I714, "Push", "Win")))</f>
        <v/>
      </c>
      <c r="R714" s="22"/>
      <c r="S714" s="56"/>
      <c r="T714" s="57"/>
      <c r="U714" s="22"/>
    </row>
    <row r="715" customFormat="false" ht="18" hidden="false" customHeight="true" outlineLevel="0" collapsed="false">
      <c r="A715" s="22"/>
      <c r="B715" s="23"/>
      <c r="C715" s="24"/>
      <c r="D715" s="24"/>
      <c r="E715" s="24"/>
      <c r="F715" s="24"/>
      <c r="G715" s="25"/>
      <c r="H715" s="26"/>
      <c r="I715" s="27"/>
      <c r="J715" s="28"/>
      <c r="K715" s="29" t="str">
        <f aca="false">IF(H715&lt;&gt;"", IFERROR(P715*M715, ""), "")</f>
        <v/>
      </c>
      <c r="L715" s="30" t="str">
        <f aca="false">IF(H715&lt;&gt;"", IFERROR((((N715 - 1) * H715 - (1 - H715) / (N715 - 1))/20)*100,""),"")</f>
        <v/>
      </c>
      <c r="M715" s="31" t="str">
        <f aca="false">IF(H715&lt;&gt;"", IFERROR(((N715 - 1) * H715 - (1 - H715) / (N715 - 1))/20,""),"")</f>
        <v/>
      </c>
      <c r="N715" s="32" t="str">
        <f aca="false">IF(ISBLANK(G715), "", IF(G715 &gt;= 0, (G715/100) + 1, 1/ABS(G715/100) + 1))</f>
        <v/>
      </c>
      <c r="O715" s="33" t="str">
        <f aca="false">IFERROR(SUM(I715*N715),"")</f>
        <v/>
      </c>
      <c r="P715" s="29" t="str">
        <f aca="false">IF(I715&lt;&gt;"",P714-I715+J715,"")</f>
        <v/>
      </c>
      <c r="Q715" s="30" t="str">
        <f aca="false">IF(J715="", "", IF(J715 &lt; I715, "Loss", IF(J715 = I715, "Push", "Win")))</f>
        <v/>
      </c>
      <c r="R715" s="22"/>
      <c r="S715" s="56"/>
      <c r="T715" s="57"/>
      <c r="U715" s="22"/>
    </row>
    <row r="716" customFormat="false" ht="18" hidden="false" customHeight="true" outlineLevel="0" collapsed="false">
      <c r="A716" s="22"/>
      <c r="B716" s="35"/>
      <c r="C716" s="36"/>
      <c r="D716" s="36"/>
      <c r="E716" s="36"/>
      <c r="F716" s="36"/>
      <c r="G716" s="37"/>
      <c r="H716" s="38"/>
      <c r="I716" s="39"/>
      <c r="J716" s="40"/>
      <c r="K716" s="41" t="str">
        <f aca="false">IF(H716&lt;&gt;"", IFERROR(P716*M716, ""), "")</f>
        <v/>
      </c>
      <c r="L716" s="42" t="str">
        <f aca="false">IF(H716&lt;&gt;"", IFERROR((((N716 - 1) * H716 - (1 - H716) / (N716 - 1))/20)*100,""),"")</f>
        <v/>
      </c>
      <c r="M716" s="43" t="str">
        <f aca="false">IF(H716&lt;&gt;"", IFERROR(((N716 - 1) * H716 - (1 - H716) / (N716 - 1))/20,""),"")</f>
        <v/>
      </c>
      <c r="N716" s="44" t="str">
        <f aca="false">IF(ISBLANK(G716), "", IF(G716 &gt;= 0, (G716/100) + 1, 1/ABS(G716/100) + 1))</f>
        <v/>
      </c>
      <c r="O716" s="45" t="str">
        <f aca="false">IFERROR(SUM(I716*N716),"")</f>
        <v/>
      </c>
      <c r="P716" s="41" t="str">
        <f aca="false">IF(I716&lt;&gt;"",P715-I716+J716,"")</f>
        <v/>
      </c>
      <c r="Q716" s="42" t="str">
        <f aca="false">IF(J716="", "", IF(J716 &lt; I716, "Loss", IF(J716 = I716, "Push", "Win")))</f>
        <v/>
      </c>
      <c r="R716" s="22"/>
      <c r="S716" s="56"/>
      <c r="T716" s="57"/>
      <c r="U716" s="22"/>
    </row>
    <row r="717" customFormat="false" ht="18" hidden="false" customHeight="true" outlineLevel="0" collapsed="false">
      <c r="A717" s="22"/>
      <c r="B717" s="23"/>
      <c r="C717" s="24"/>
      <c r="D717" s="24"/>
      <c r="E717" s="24"/>
      <c r="F717" s="24"/>
      <c r="G717" s="25"/>
      <c r="H717" s="26"/>
      <c r="I717" s="27"/>
      <c r="J717" s="28"/>
      <c r="K717" s="29" t="str">
        <f aca="false">IF(H717&lt;&gt;"", IFERROR(P717*M717, ""), "")</f>
        <v/>
      </c>
      <c r="L717" s="30" t="str">
        <f aca="false">IF(H717&lt;&gt;"", IFERROR((((N717 - 1) * H717 - (1 - H717) / (N717 - 1))/20)*100,""),"")</f>
        <v/>
      </c>
      <c r="M717" s="31" t="str">
        <f aca="false">IF(H717&lt;&gt;"", IFERROR(((N717 - 1) * H717 - (1 - H717) / (N717 - 1))/20,""),"")</f>
        <v/>
      </c>
      <c r="N717" s="32" t="str">
        <f aca="false">IF(ISBLANK(G717), "", IF(G717 &gt;= 0, (G717/100) + 1, 1/ABS(G717/100) + 1))</f>
        <v/>
      </c>
      <c r="O717" s="33" t="str">
        <f aca="false">IFERROR(SUM(I717*N717),"")</f>
        <v/>
      </c>
      <c r="P717" s="29" t="str">
        <f aca="false">IF(I717&lt;&gt;"",P716-I717+J717,"")</f>
        <v/>
      </c>
      <c r="Q717" s="30" t="str">
        <f aca="false">IF(J717="", "", IF(J717 &lt; I717, "Loss", IF(J717 = I717, "Push", "Win")))</f>
        <v/>
      </c>
      <c r="R717" s="22"/>
      <c r="S717" s="56"/>
      <c r="T717" s="57"/>
      <c r="U717" s="22"/>
    </row>
    <row r="718" customFormat="false" ht="18" hidden="false" customHeight="true" outlineLevel="0" collapsed="false">
      <c r="A718" s="22"/>
      <c r="B718" s="35"/>
      <c r="C718" s="36"/>
      <c r="D718" s="36"/>
      <c r="E718" s="36"/>
      <c r="F718" s="36"/>
      <c r="G718" s="37"/>
      <c r="H718" s="38"/>
      <c r="I718" s="39"/>
      <c r="J718" s="40"/>
      <c r="K718" s="41" t="str">
        <f aca="false">IF(H718&lt;&gt;"", IFERROR(P718*M718, ""), "")</f>
        <v/>
      </c>
      <c r="L718" s="42" t="str">
        <f aca="false">IF(H718&lt;&gt;"", IFERROR((((N718 - 1) * H718 - (1 - H718) / (N718 - 1))/20)*100,""),"")</f>
        <v/>
      </c>
      <c r="M718" s="43" t="str">
        <f aca="false">IF(H718&lt;&gt;"", IFERROR(((N718 - 1) * H718 - (1 - H718) / (N718 - 1))/20,""),"")</f>
        <v/>
      </c>
      <c r="N718" s="44" t="str">
        <f aca="false">IF(ISBLANK(G718), "", IF(G718 &gt;= 0, (G718/100) + 1, 1/ABS(G718/100) + 1))</f>
        <v/>
      </c>
      <c r="O718" s="45" t="str">
        <f aca="false">IFERROR(SUM(I718*N718),"")</f>
        <v/>
      </c>
      <c r="P718" s="41" t="str">
        <f aca="false">IF(I718&lt;&gt;"",P717-I718+J718,"")</f>
        <v/>
      </c>
      <c r="Q718" s="42" t="str">
        <f aca="false">IF(J718="", "", IF(J718 &lt; I718, "Loss", IF(J718 = I718, "Push", "Win")))</f>
        <v/>
      </c>
      <c r="R718" s="22"/>
      <c r="S718" s="56"/>
      <c r="T718" s="57"/>
      <c r="U718" s="22"/>
    </row>
    <row r="719" customFormat="false" ht="18" hidden="false" customHeight="true" outlineLevel="0" collapsed="false">
      <c r="A719" s="22"/>
      <c r="B719" s="23"/>
      <c r="C719" s="24"/>
      <c r="D719" s="24"/>
      <c r="E719" s="24"/>
      <c r="F719" s="24"/>
      <c r="G719" s="25"/>
      <c r="H719" s="26"/>
      <c r="I719" s="27"/>
      <c r="J719" s="28"/>
      <c r="K719" s="29" t="str">
        <f aca="false">IF(H719&lt;&gt;"", IFERROR(P719*M719, ""), "")</f>
        <v/>
      </c>
      <c r="L719" s="30" t="str">
        <f aca="false">IF(H719&lt;&gt;"", IFERROR((((N719 - 1) * H719 - (1 - H719) / (N719 - 1))/20)*100,""),"")</f>
        <v/>
      </c>
      <c r="M719" s="31" t="str">
        <f aca="false">IF(H719&lt;&gt;"", IFERROR(((N719 - 1) * H719 - (1 - H719) / (N719 - 1))/20,""),"")</f>
        <v/>
      </c>
      <c r="N719" s="32" t="str">
        <f aca="false">IF(ISBLANK(G719), "", IF(G719 &gt;= 0, (G719/100) + 1, 1/ABS(G719/100) + 1))</f>
        <v/>
      </c>
      <c r="O719" s="33" t="str">
        <f aca="false">IFERROR(SUM(I719*N719),"")</f>
        <v/>
      </c>
      <c r="P719" s="29" t="str">
        <f aca="false">IF(I719&lt;&gt;"",P718-I719+J719,"")</f>
        <v/>
      </c>
      <c r="Q719" s="30" t="str">
        <f aca="false">IF(J719="", "", IF(J719 &lt; I719, "Loss", IF(J719 = I719, "Push", "Win")))</f>
        <v/>
      </c>
      <c r="R719" s="22"/>
      <c r="S719" s="56"/>
      <c r="T719" s="57"/>
      <c r="U719" s="22"/>
    </row>
    <row r="720" customFormat="false" ht="18" hidden="false" customHeight="true" outlineLevel="0" collapsed="false">
      <c r="A720" s="22"/>
      <c r="B720" s="35"/>
      <c r="C720" s="36"/>
      <c r="D720" s="36"/>
      <c r="E720" s="36"/>
      <c r="F720" s="36"/>
      <c r="G720" s="37"/>
      <c r="H720" s="38"/>
      <c r="I720" s="39"/>
      <c r="J720" s="40"/>
      <c r="K720" s="41" t="str">
        <f aca="false">IF(H720&lt;&gt;"", IFERROR(P720*M720, ""), "")</f>
        <v/>
      </c>
      <c r="L720" s="42" t="str">
        <f aca="false">IF(H720&lt;&gt;"", IFERROR((((N720 - 1) * H720 - (1 - H720) / (N720 - 1))/20)*100,""),"")</f>
        <v/>
      </c>
      <c r="M720" s="43" t="str">
        <f aca="false">IF(H720&lt;&gt;"", IFERROR(((N720 - 1) * H720 - (1 - H720) / (N720 - 1))/20,""),"")</f>
        <v/>
      </c>
      <c r="N720" s="44" t="str">
        <f aca="false">IF(ISBLANK(G720), "", IF(G720 &gt;= 0, (G720/100) + 1, 1/ABS(G720/100) + 1))</f>
        <v/>
      </c>
      <c r="O720" s="45" t="str">
        <f aca="false">IFERROR(SUM(I720*N720),"")</f>
        <v/>
      </c>
      <c r="P720" s="41" t="str">
        <f aca="false">IF(I720&lt;&gt;"",P719-I720+J720,"")</f>
        <v/>
      </c>
      <c r="Q720" s="42" t="str">
        <f aca="false">IF(J720="", "", IF(J720 &lt; I720, "Loss", IF(J720 = I720, "Push", "Win")))</f>
        <v/>
      </c>
      <c r="R720" s="22"/>
      <c r="S720" s="56"/>
      <c r="T720" s="57"/>
      <c r="U720" s="22"/>
    </row>
    <row r="721" customFormat="false" ht="18" hidden="false" customHeight="true" outlineLevel="0" collapsed="false">
      <c r="A721" s="22"/>
      <c r="B721" s="23"/>
      <c r="C721" s="24"/>
      <c r="D721" s="24"/>
      <c r="E721" s="24"/>
      <c r="F721" s="24"/>
      <c r="G721" s="25"/>
      <c r="H721" s="26"/>
      <c r="I721" s="27"/>
      <c r="J721" s="28"/>
      <c r="K721" s="29" t="str">
        <f aca="false">IF(H721&lt;&gt;"", IFERROR(P721*M721, ""), "")</f>
        <v/>
      </c>
      <c r="L721" s="30" t="str">
        <f aca="false">IF(H721&lt;&gt;"", IFERROR((((N721 - 1) * H721 - (1 - H721) / (N721 - 1))/20)*100,""),"")</f>
        <v/>
      </c>
      <c r="M721" s="31" t="str">
        <f aca="false">IF(H721&lt;&gt;"", IFERROR(((N721 - 1) * H721 - (1 - H721) / (N721 - 1))/20,""),"")</f>
        <v/>
      </c>
      <c r="N721" s="32" t="str">
        <f aca="false">IF(ISBLANK(G721), "", IF(G721 &gt;= 0, (G721/100) + 1, 1/ABS(G721/100) + 1))</f>
        <v/>
      </c>
      <c r="O721" s="33" t="str">
        <f aca="false">IFERROR(SUM(I721*N721),"")</f>
        <v/>
      </c>
      <c r="P721" s="29" t="str">
        <f aca="false">IF(I721&lt;&gt;"",P720-I721+J721,"")</f>
        <v/>
      </c>
      <c r="Q721" s="30" t="str">
        <f aca="false">IF(J721="", "", IF(J721 &lt; I721, "Loss", IF(J721 = I721, "Push", "Win")))</f>
        <v/>
      </c>
      <c r="R721" s="22"/>
      <c r="S721" s="56"/>
      <c r="T721" s="57"/>
      <c r="U721" s="22"/>
    </row>
    <row r="722" customFormat="false" ht="18" hidden="false" customHeight="true" outlineLevel="0" collapsed="false">
      <c r="A722" s="22"/>
      <c r="B722" s="35"/>
      <c r="C722" s="36"/>
      <c r="D722" s="36"/>
      <c r="E722" s="36"/>
      <c r="F722" s="36"/>
      <c r="G722" s="37"/>
      <c r="H722" s="38"/>
      <c r="I722" s="39"/>
      <c r="J722" s="40"/>
      <c r="K722" s="41" t="str">
        <f aca="false">IF(H722&lt;&gt;"", IFERROR(P722*M722, ""), "")</f>
        <v/>
      </c>
      <c r="L722" s="42" t="str">
        <f aca="false">IF(H722&lt;&gt;"", IFERROR((((N722 - 1) * H722 - (1 - H722) / (N722 - 1))/20)*100,""),"")</f>
        <v/>
      </c>
      <c r="M722" s="43" t="str">
        <f aca="false">IF(H722&lt;&gt;"", IFERROR(((N722 - 1) * H722 - (1 - H722) / (N722 - 1))/20,""),"")</f>
        <v/>
      </c>
      <c r="N722" s="44" t="str">
        <f aca="false">IF(ISBLANK(G722), "", IF(G722 &gt;= 0, (G722/100) + 1, 1/ABS(G722/100) + 1))</f>
        <v/>
      </c>
      <c r="O722" s="45" t="str">
        <f aca="false">IFERROR(SUM(I722*N722),"")</f>
        <v/>
      </c>
      <c r="P722" s="41" t="str">
        <f aca="false">IF(I722&lt;&gt;"",P721-I722+J722,"")</f>
        <v/>
      </c>
      <c r="Q722" s="42" t="str">
        <f aca="false">IF(J722="", "", IF(J722 &lt; I722, "Loss", IF(J722 = I722, "Push", "Win")))</f>
        <v/>
      </c>
      <c r="R722" s="22"/>
      <c r="S722" s="56"/>
      <c r="T722" s="57"/>
      <c r="U722" s="22"/>
    </row>
    <row r="723" customFormat="false" ht="18" hidden="false" customHeight="true" outlineLevel="0" collapsed="false">
      <c r="A723" s="22"/>
      <c r="B723" s="23"/>
      <c r="C723" s="24"/>
      <c r="D723" s="24"/>
      <c r="E723" s="24"/>
      <c r="F723" s="24"/>
      <c r="G723" s="25"/>
      <c r="H723" s="26"/>
      <c r="I723" s="27"/>
      <c r="J723" s="28"/>
      <c r="K723" s="29" t="str">
        <f aca="false">IF(H723&lt;&gt;"", IFERROR(P723*M723, ""), "")</f>
        <v/>
      </c>
      <c r="L723" s="30" t="str">
        <f aca="false">IF(H723&lt;&gt;"", IFERROR((((N723 - 1) * H723 - (1 - H723) / (N723 - 1))/20)*100,""),"")</f>
        <v/>
      </c>
      <c r="M723" s="31" t="str">
        <f aca="false">IF(H723&lt;&gt;"", IFERROR(((N723 - 1) * H723 - (1 - H723) / (N723 - 1))/20,""),"")</f>
        <v/>
      </c>
      <c r="N723" s="32" t="str">
        <f aca="false">IF(ISBLANK(G723), "", IF(G723 &gt;= 0, (G723/100) + 1, 1/ABS(G723/100) + 1))</f>
        <v/>
      </c>
      <c r="O723" s="33" t="str">
        <f aca="false">IFERROR(SUM(I723*N723),"")</f>
        <v/>
      </c>
      <c r="P723" s="29" t="str">
        <f aca="false">IF(I723&lt;&gt;"",P722-I723+J723,"")</f>
        <v/>
      </c>
      <c r="Q723" s="30" t="str">
        <f aca="false">IF(J723="", "", IF(J723 &lt; I723, "Loss", IF(J723 = I723, "Push", "Win")))</f>
        <v/>
      </c>
      <c r="R723" s="22"/>
      <c r="S723" s="56"/>
      <c r="T723" s="57"/>
      <c r="U723" s="22"/>
    </row>
    <row r="724" customFormat="false" ht="18" hidden="false" customHeight="true" outlineLevel="0" collapsed="false">
      <c r="A724" s="22"/>
      <c r="B724" s="35"/>
      <c r="C724" s="36"/>
      <c r="D724" s="36"/>
      <c r="E724" s="36"/>
      <c r="F724" s="36"/>
      <c r="G724" s="37"/>
      <c r="H724" s="38"/>
      <c r="I724" s="39"/>
      <c r="J724" s="40"/>
      <c r="K724" s="41" t="str">
        <f aca="false">IF(H724&lt;&gt;"", IFERROR(P724*M724, ""), "")</f>
        <v/>
      </c>
      <c r="L724" s="42" t="str">
        <f aca="false">IF(H724&lt;&gt;"", IFERROR((((N724 - 1) * H724 - (1 - H724) / (N724 - 1))/20)*100,""),"")</f>
        <v/>
      </c>
      <c r="M724" s="43" t="str">
        <f aca="false">IF(H724&lt;&gt;"", IFERROR(((N724 - 1) * H724 - (1 - H724) / (N724 - 1))/20,""),"")</f>
        <v/>
      </c>
      <c r="N724" s="44" t="str">
        <f aca="false">IF(ISBLANK(G724), "", IF(G724 &gt;= 0, (G724/100) + 1, 1/ABS(G724/100) + 1))</f>
        <v/>
      </c>
      <c r="O724" s="45" t="str">
        <f aca="false">IFERROR(SUM(I724*N724),"")</f>
        <v/>
      </c>
      <c r="P724" s="41" t="str">
        <f aca="false">IF(I724&lt;&gt;"",P723-I724+J724,"")</f>
        <v/>
      </c>
      <c r="Q724" s="42" t="str">
        <f aca="false">IF(J724="", "", IF(J724 &lt; I724, "Loss", IF(J724 = I724, "Push", "Win")))</f>
        <v/>
      </c>
      <c r="R724" s="22"/>
      <c r="S724" s="56"/>
      <c r="T724" s="57"/>
      <c r="U724" s="22"/>
    </row>
    <row r="725" customFormat="false" ht="18" hidden="false" customHeight="true" outlineLevel="0" collapsed="false">
      <c r="A725" s="22"/>
      <c r="B725" s="23"/>
      <c r="C725" s="24"/>
      <c r="D725" s="24"/>
      <c r="E725" s="24"/>
      <c r="F725" s="24"/>
      <c r="G725" s="25"/>
      <c r="H725" s="26"/>
      <c r="I725" s="27"/>
      <c r="J725" s="28"/>
      <c r="K725" s="29" t="str">
        <f aca="false">IF(H725&lt;&gt;"", IFERROR(P725*M725, ""), "")</f>
        <v/>
      </c>
      <c r="L725" s="30" t="str">
        <f aca="false">IF(H725&lt;&gt;"", IFERROR((((N725 - 1) * H725 - (1 - H725) / (N725 - 1))/20)*100,""),"")</f>
        <v/>
      </c>
      <c r="M725" s="31" t="str">
        <f aca="false">IF(H725&lt;&gt;"", IFERROR(((N725 - 1) * H725 - (1 - H725) / (N725 - 1))/20,""),"")</f>
        <v/>
      </c>
      <c r="N725" s="32" t="str">
        <f aca="false">IF(ISBLANK(G725), "", IF(G725 &gt;= 0, (G725/100) + 1, 1/ABS(G725/100) + 1))</f>
        <v/>
      </c>
      <c r="O725" s="33" t="str">
        <f aca="false">IFERROR(SUM(I725*N725),"")</f>
        <v/>
      </c>
      <c r="P725" s="29" t="str">
        <f aca="false">IF(I725&lt;&gt;"",P724-I725+J725,"")</f>
        <v/>
      </c>
      <c r="Q725" s="30" t="str">
        <f aca="false">IF(J725="", "", IF(J725 &lt; I725, "Loss", IF(J725 = I725, "Push", "Win")))</f>
        <v/>
      </c>
      <c r="R725" s="22"/>
      <c r="S725" s="56"/>
      <c r="T725" s="57"/>
      <c r="U725" s="22"/>
    </row>
    <row r="726" customFormat="false" ht="18" hidden="false" customHeight="true" outlineLevel="0" collapsed="false">
      <c r="A726" s="22"/>
      <c r="B726" s="35"/>
      <c r="C726" s="36"/>
      <c r="D726" s="36"/>
      <c r="E726" s="36"/>
      <c r="F726" s="36"/>
      <c r="G726" s="37"/>
      <c r="H726" s="38"/>
      <c r="I726" s="39"/>
      <c r="J726" s="40"/>
      <c r="K726" s="41" t="str">
        <f aca="false">IF(H726&lt;&gt;"", IFERROR(P726*M726, ""), "")</f>
        <v/>
      </c>
      <c r="L726" s="42" t="str">
        <f aca="false">IF(H726&lt;&gt;"", IFERROR((((N726 - 1) * H726 - (1 - H726) / (N726 - 1))/20)*100,""),"")</f>
        <v/>
      </c>
      <c r="M726" s="43" t="str">
        <f aca="false">IF(H726&lt;&gt;"", IFERROR(((N726 - 1) * H726 - (1 - H726) / (N726 - 1))/20,""),"")</f>
        <v/>
      </c>
      <c r="N726" s="44" t="str">
        <f aca="false">IF(ISBLANK(G726), "", IF(G726 &gt;= 0, (G726/100) + 1, 1/ABS(G726/100) + 1))</f>
        <v/>
      </c>
      <c r="O726" s="45" t="str">
        <f aca="false">IFERROR(SUM(I726*N726),"")</f>
        <v/>
      </c>
      <c r="P726" s="41" t="str">
        <f aca="false">IF(I726&lt;&gt;"",P725-I726+J726,"")</f>
        <v/>
      </c>
      <c r="Q726" s="42" t="str">
        <f aca="false">IF(J726="", "", IF(J726 &lt; I726, "Loss", IF(J726 = I726, "Push", "Win")))</f>
        <v/>
      </c>
      <c r="R726" s="22"/>
      <c r="S726" s="56"/>
      <c r="T726" s="57"/>
      <c r="U726" s="22"/>
    </row>
    <row r="727" customFormat="false" ht="18" hidden="false" customHeight="true" outlineLevel="0" collapsed="false">
      <c r="A727" s="22"/>
      <c r="B727" s="23"/>
      <c r="C727" s="24"/>
      <c r="D727" s="24"/>
      <c r="E727" s="24"/>
      <c r="F727" s="24"/>
      <c r="G727" s="25"/>
      <c r="H727" s="26"/>
      <c r="I727" s="27"/>
      <c r="J727" s="28"/>
      <c r="K727" s="29" t="str">
        <f aca="false">IF(H727&lt;&gt;"", IFERROR(P727*M727, ""), "")</f>
        <v/>
      </c>
      <c r="L727" s="30" t="str">
        <f aca="false">IF(H727&lt;&gt;"", IFERROR((((N727 - 1) * H727 - (1 - H727) / (N727 - 1))/20)*100,""),"")</f>
        <v/>
      </c>
      <c r="M727" s="31" t="str">
        <f aca="false">IF(H727&lt;&gt;"", IFERROR(((N727 - 1) * H727 - (1 - H727) / (N727 - 1))/20,""),"")</f>
        <v/>
      </c>
      <c r="N727" s="32" t="str">
        <f aca="false">IF(ISBLANK(G727), "", IF(G727 &gt;= 0, (G727/100) + 1, 1/ABS(G727/100) + 1))</f>
        <v/>
      </c>
      <c r="O727" s="33" t="str">
        <f aca="false">IFERROR(SUM(I727*N727),"")</f>
        <v/>
      </c>
      <c r="P727" s="29" t="str">
        <f aca="false">IF(I727&lt;&gt;"",P726-I727+J727,"")</f>
        <v/>
      </c>
      <c r="Q727" s="30" t="str">
        <f aca="false">IF(J727="", "", IF(J727 &lt; I727, "Loss", IF(J727 = I727, "Push", "Win")))</f>
        <v/>
      </c>
      <c r="R727" s="22"/>
      <c r="S727" s="56"/>
      <c r="T727" s="57"/>
      <c r="U727" s="22"/>
    </row>
    <row r="728" customFormat="false" ht="18" hidden="false" customHeight="true" outlineLevel="0" collapsed="false">
      <c r="A728" s="22"/>
      <c r="B728" s="35"/>
      <c r="C728" s="36"/>
      <c r="D728" s="36"/>
      <c r="E728" s="36"/>
      <c r="F728" s="36"/>
      <c r="G728" s="37"/>
      <c r="H728" s="38"/>
      <c r="I728" s="39"/>
      <c r="J728" s="40"/>
      <c r="K728" s="41" t="str">
        <f aca="false">IF(H728&lt;&gt;"", IFERROR(P728*M728, ""), "")</f>
        <v/>
      </c>
      <c r="L728" s="42" t="str">
        <f aca="false">IF(H728&lt;&gt;"", IFERROR((((N728 - 1) * H728 - (1 - H728) / (N728 - 1))/20)*100,""),"")</f>
        <v/>
      </c>
      <c r="M728" s="43" t="str">
        <f aca="false">IF(H728&lt;&gt;"", IFERROR(((N728 - 1) * H728 - (1 - H728) / (N728 - 1))/20,""),"")</f>
        <v/>
      </c>
      <c r="N728" s="44" t="str">
        <f aca="false">IF(ISBLANK(G728), "", IF(G728 &gt;= 0, (G728/100) + 1, 1/ABS(G728/100) + 1))</f>
        <v/>
      </c>
      <c r="O728" s="45" t="str">
        <f aca="false">IFERROR(SUM(I728*N728),"")</f>
        <v/>
      </c>
      <c r="P728" s="41" t="str">
        <f aca="false">IF(I728&lt;&gt;"",P727-I728+J728,"")</f>
        <v/>
      </c>
      <c r="Q728" s="42" t="str">
        <f aca="false">IF(J728="", "", IF(J728 &lt; I728, "Loss", IF(J728 = I728, "Push", "Win")))</f>
        <v/>
      </c>
      <c r="R728" s="22"/>
      <c r="S728" s="56"/>
      <c r="T728" s="57"/>
      <c r="U728" s="22"/>
    </row>
    <row r="729" customFormat="false" ht="18" hidden="false" customHeight="true" outlineLevel="0" collapsed="false">
      <c r="A729" s="22"/>
      <c r="B729" s="23"/>
      <c r="C729" s="24"/>
      <c r="D729" s="24"/>
      <c r="E729" s="24"/>
      <c r="F729" s="24"/>
      <c r="G729" s="25"/>
      <c r="H729" s="26"/>
      <c r="I729" s="27"/>
      <c r="J729" s="28"/>
      <c r="K729" s="29" t="str">
        <f aca="false">IF(H729&lt;&gt;"", IFERROR(P729*M729, ""), "")</f>
        <v/>
      </c>
      <c r="L729" s="30" t="str">
        <f aca="false">IF(H729&lt;&gt;"", IFERROR((((N729 - 1) * H729 - (1 - H729) / (N729 - 1))/20)*100,""),"")</f>
        <v/>
      </c>
      <c r="M729" s="31" t="str">
        <f aca="false">IF(H729&lt;&gt;"", IFERROR(((N729 - 1) * H729 - (1 - H729) / (N729 - 1))/20,""),"")</f>
        <v/>
      </c>
      <c r="N729" s="32" t="str">
        <f aca="false">IF(ISBLANK(G729), "", IF(G729 &gt;= 0, (G729/100) + 1, 1/ABS(G729/100) + 1))</f>
        <v/>
      </c>
      <c r="O729" s="33" t="str">
        <f aca="false">IFERROR(SUM(I729*N729),"")</f>
        <v/>
      </c>
      <c r="P729" s="29" t="str">
        <f aca="false">IF(I729&lt;&gt;"",P728-I729+J729,"")</f>
        <v/>
      </c>
      <c r="Q729" s="30" t="str">
        <f aca="false">IF(J729="", "", IF(J729 &lt; I729, "Loss", IF(J729 = I729, "Push", "Win")))</f>
        <v/>
      </c>
      <c r="R729" s="22"/>
      <c r="S729" s="56"/>
      <c r="T729" s="57"/>
      <c r="U729" s="22"/>
    </row>
    <row r="730" customFormat="false" ht="18" hidden="false" customHeight="true" outlineLevel="0" collapsed="false">
      <c r="A730" s="22"/>
      <c r="B730" s="35"/>
      <c r="C730" s="36"/>
      <c r="D730" s="36"/>
      <c r="E730" s="36"/>
      <c r="F730" s="36"/>
      <c r="G730" s="37"/>
      <c r="H730" s="38"/>
      <c r="I730" s="39"/>
      <c r="J730" s="40"/>
      <c r="K730" s="41" t="str">
        <f aca="false">IF(H730&lt;&gt;"", IFERROR(P730*M730, ""), "")</f>
        <v/>
      </c>
      <c r="L730" s="42" t="str">
        <f aca="false">IF(H730&lt;&gt;"", IFERROR((((N730 - 1) * H730 - (1 - H730) / (N730 - 1))/20)*100,""),"")</f>
        <v/>
      </c>
      <c r="M730" s="43" t="str">
        <f aca="false">IF(H730&lt;&gt;"", IFERROR(((N730 - 1) * H730 - (1 - H730) / (N730 - 1))/20,""),"")</f>
        <v/>
      </c>
      <c r="N730" s="44" t="str">
        <f aca="false">IF(ISBLANK(G730), "", IF(G730 &gt;= 0, (G730/100) + 1, 1/ABS(G730/100) + 1))</f>
        <v/>
      </c>
      <c r="O730" s="45" t="str">
        <f aca="false">IFERROR(SUM(I730*N730),"")</f>
        <v/>
      </c>
      <c r="P730" s="41" t="str">
        <f aca="false">IF(I730&lt;&gt;"",P729-I730+J730,"")</f>
        <v/>
      </c>
      <c r="Q730" s="42" t="str">
        <f aca="false">IF(J730="", "", IF(J730 &lt; I730, "Loss", IF(J730 = I730, "Push", "Win")))</f>
        <v/>
      </c>
      <c r="R730" s="22"/>
      <c r="S730" s="56"/>
      <c r="T730" s="57"/>
      <c r="U730" s="22"/>
    </row>
    <row r="731" customFormat="false" ht="18" hidden="false" customHeight="true" outlineLevel="0" collapsed="false">
      <c r="A731" s="22"/>
      <c r="B731" s="23"/>
      <c r="C731" s="24"/>
      <c r="D731" s="24"/>
      <c r="E731" s="24"/>
      <c r="F731" s="24"/>
      <c r="G731" s="25"/>
      <c r="H731" s="26"/>
      <c r="I731" s="27"/>
      <c r="J731" s="28"/>
      <c r="K731" s="29" t="str">
        <f aca="false">IF(H731&lt;&gt;"", IFERROR(P731*M731, ""), "")</f>
        <v/>
      </c>
      <c r="L731" s="30" t="str">
        <f aca="false">IF(H731&lt;&gt;"", IFERROR((((N731 - 1) * H731 - (1 - H731) / (N731 - 1))/20)*100,""),"")</f>
        <v/>
      </c>
      <c r="M731" s="31" t="str">
        <f aca="false">IF(H731&lt;&gt;"", IFERROR(((N731 - 1) * H731 - (1 - H731) / (N731 - 1))/20,""),"")</f>
        <v/>
      </c>
      <c r="N731" s="32" t="str">
        <f aca="false">IF(ISBLANK(G731), "", IF(G731 &gt;= 0, (G731/100) + 1, 1/ABS(G731/100) + 1))</f>
        <v/>
      </c>
      <c r="O731" s="33" t="str">
        <f aca="false">IFERROR(SUM(I731*N731),"")</f>
        <v/>
      </c>
      <c r="P731" s="29" t="str">
        <f aca="false">IF(I731&lt;&gt;"",P730-I731+J731,"")</f>
        <v/>
      </c>
      <c r="Q731" s="30" t="str">
        <f aca="false">IF(J731="", "", IF(J731 &lt; I731, "Loss", IF(J731 = I731, "Push", "Win")))</f>
        <v/>
      </c>
      <c r="R731" s="22"/>
      <c r="S731" s="56"/>
      <c r="T731" s="57"/>
      <c r="U731" s="22"/>
    </row>
    <row r="732" customFormat="false" ht="18" hidden="false" customHeight="true" outlineLevel="0" collapsed="false">
      <c r="A732" s="22"/>
      <c r="B732" s="35"/>
      <c r="C732" s="36"/>
      <c r="D732" s="36"/>
      <c r="E732" s="36"/>
      <c r="F732" s="36"/>
      <c r="G732" s="37"/>
      <c r="H732" s="38"/>
      <c r="I732" s="39"/>
      <c r="J732" s="40"/>
      <c r="K732" s="41" t="str">
        <f aca="false">IF(H732&lt;&gt;"", IFERROR(P732*M732, ""), "")</f>
        <v/>
      </c>
      <c r="L732" s="42" t="str">
        <f aca="false">IF(H732&lt;&gt;"", IFERROR((((N732 - 1) * H732 - (1 - H732) / (N732 - 1))/20)*100,""),"")</f>
        <v/>
      </c>
      <c r="M732" s="43" t="str">
        <f aca="false">IF(H732&lt;&gt;"", IFERROR(((N732 - 1) * H732 - (1 - H732) / (N732 - 1))/20,""),"")</f>
        <v/>
      </c>
      <c r="N732" s="44" t="str">
        <f aca="false">IF(ISBLANK(G732), "", IF(G732 &gt;= 0, (G732/100) + 1, 1/ABS(G732/100) + 1))</f>
        <v/>
      </c>
      <c r="O732" s="45" t="str">
        <f aca="false">IFERROR(SUM(I732*N732),"")</f>
        <v/>
      </c>
      <c r="P732" s="41" t="str">
        <f aca="false">IF(I732&lt;&gt;"",P731-I732+J732,"")</f>
        <v/>
      </c>
      <c r="Q732" s="42" t="str">
        <f aca="false">IF(J732="", "", IF(J732 &lt; I732, "Loss", IF(J732 = I732, "Push", "Win")))</f>
        <v/>
      </c>
      <c r="R732" s="22"/>
      <c r="S732" s="56"/>
      <c r="T732" s="57"/>
      <c r="U732" s="22"/>
    </row>
    <row r="733" customFormat="false" ht="18" hidden="false" customHeight="true" outlineLevel="0" collapsed="false">
      <c r="A733" s="22"/>
      <c r="B733" s="23"/>
      <c r="C733" s="24"/>
      <c r="D733" s="24"/>
      <c r="E733" s="24"/>
      <c r="F733" s="24"/>
      <c r="G733" s="25"/>
      <c r="H733" s="26"/>
      <c r="I733" s="27"/>
      <c r="J733" s="28"/>
      <c r="K733" s="29" t="str">
        <f aca="false">IF(H733&lt;&gt;"", IFERROR(P733*M733, ""), "")</f>
        <v/>
      </c>
      <c r="L733" s="30" t="str">
        <f aca="false">IF(H733&lt;&gt;"", IFERROR((((N733 - 1) * H733 - (1 - H733) / (N733 - 1))/20)*100,""),"")</f>
        <v/>
      </c>
      <c r="M733" s="31" t="str">
        <f aca="false">IF(H733&lt;&gt;"", IFERROR(((N733 - 1) * H733 - (1 - H733) / (N733 - 1))/20,""),"")</f>
        <v/>
      </c>
      <c r="N733" s="32" t="str">
        <f aca="false">IF(ISBLANK(G733), "", IF(G733 &gt;= 0, (G733/100) + 1, 1/ABS(G733/100) + 1))</f>
        <v/>
      </c>
      <c r="O733" s="33" t="str">
        <f aca="false">IFERROR(SUM(I733*N733),"")</f>
        <v/>
      </c>
      <c r="P733" s="29" t="str">
        <f aca="false">IF(I733&lt;&gt;"",P732-I733+J733,"")</f>
        <v/>
      </c>
      <c r="Q733" s="30" t="str">
        <f aca="false">IF(J733="", "", IF(J733 &lt; I733, "Loss", IF(J733 = I733, "Push", "Win")))</f>
        <v/>
      </c>
      <c r="R733" s="22"/>
      <c r="S733" s="56"/>
      <c r="T733" s="57"/>
      <c r="U733" s="22"/>
    </row>
    <row r="734" customFormat="false" ht="18" hidden="false" customHeight="true" outlineLevel="0" collapsed="false">
      <c r="A734" s="22"/>
      <c r="B734" s="35"/>
      <c r="C734" s="36"/>
      <c r="D734" s="36"/>
      <c r="E734" s="36"/>
      <c r="F734" s="36"/>
      <c r="G734" s="37"/>
      <c r="H734" s="38"/>
      <c r="I734" s="39"/>
      <c r="J734" s="40"/>
      <c r="K734" s="41" t="str">
        <f aca="false">IF(H734&lt;&gt;"", IFERROR(P734*M734, ""), "")</f>
        <v/>
      </c>
      <c r="L734" s="42" t="str">
        <f aca="false">IF(H734&lt;&gt;"", IFERROR((((N734 - 1) * H734 - (1 - H734) / (N734 - 1))/20)*100,""),"")</f>
        <v/>
      </c>
      <c r="M734" s="43" t="str">
        <f aca="false">IF(H734&lt;&gt;"", IFERROR(((N734 - 1) * H734 - (1 - H734) / (N734 - 1))/20,""),"")</f>
        <v/>
      </c>
      <c r="N734" s="44" t="str">
        <f aca="false">IF(ISBLANK(G734), "", IF(G734 &gt;= 0, (G734/100) + 1, 1/ABS(G734/100) + 1))</f>
        <v/>
      </c>
      <c r="O734" s="45" t="str">
        <f aca="false">IFERROR(SUM(I734*N734),"")</f>
        <v/>
      </c>
      <c r="P734" s="41" t="str">
        <f aca="false">IF(I734&lt;&gt;"",P733-I734+J734,"")</f>
        <v/>
      </c>
      <c r="Q734" s="42" t="str">
        <f aca="false">IF(J734="", "", IF(J734 &lt; I734, "Loss", IF(J734 = I734, "Push", "Win")))</f>
        <v/>
      </c>
      <c r="R734" s="22"/>
      <c r="S734" s="56"/>
      <c r="T734" s="57"/>
      <c r="U734" s="22"/>
    </row>
    <row r="735" customFormat="false" ht="18" hidden="false" customHeight="true" outlineLevel="0" collapsed="false">
      <c r="A735" s="22"/>
      <c r="B735" s="23"/>
      <c r="C735" s="24"/>
      <c r="D735" s="24"/>
      <c r="E735" s="24"/>
      <c r="F735" s="24"/>
      <c r="G735" s="25"/>
      <c r="H735" s="26"/>
      <c r="I735" s="27"/>
      <c r="J735" s="28"/>
      <c r="K735" s="29" t="str">
        <f aca="false">IF(H735&lt;&gt;"", IFERROR(P735*M735, ""), "")</f>
        <v/>
      </c>
      <c r="L735" s="30" t="str">
        <f aca="false">IF(H735&lt;&gt;"", IFERROR((((N735 - 1) * H735 - (1 - H735) / (N735 - 1))/20)*100,""),"")</f>
        <v/>
      </c>
      <c r="M735" s="31" t="str">
        <f aca="false">IF(H735&lt;&gt;"", IFERROR(((N735 - 1) * H735 - (1 - H735) / (N735 - 1))/20,""),"")</f>
        <v/>
      </c>
      <c r="N735" s="32" t="str">
        <f aca="false">IF(ISBLANK(G735), "", IF(G735 &gt;= 0, (G735/100) + 1, 1/ABS(G735/100) + 1))</f>
        <v/>
      </c>
      <c r="O735" s="33" t="str">
        <f aca="false">IFERROR(SUM(I735*N735),"")</f>
        <v/>
      </c>
      <c r="P735" s="29" t="str">
        <f aca="false">IF(I735&lt;&gt;"",P734-I735+J735,"")</f>
        <v/>
      </c>
      <c r="Q735" s="30" t="str">
        <f aca="false">IF(J735="", "", IF(J735 &lt; I735, "Loss", IF(J735 = I735, "Push", "Win")))</f>
        <v/>
      </c>
      <c r="R735" s="22"/>
      <c r="S735" s="56"/>
      <c r="T735" s="57"/>
      <c r="U735" s="22"/>
    </row>
    <row r="736" customFormat="false" ht="18" hidden="false" customHeight="true" outlineLevel="0" collapsed="false">
      <c r="A736" s="22"/>
      <c r="B736" s="35"/>
      <c r="C736" s="36"/>
      <c r="D736" s="36"/>
      <c r="E736" s="36"/>
      <c r="F736" s="36"/>
      <c r="G736" s="37"/>
      <c r="H736" s="38"/>
      <c r="I736" s="39"/>
      <c r="J736" s="40"/>
      <c r="K736" s="41" t="str">
        <f aca="false">IF(H736&lt;&gt;"", IFERROR(P736*M736, ""), "")</f>
        <v/>
      </c>
      <c r="L736" s="42" t="str">
        <f aca="false">IF(H736&lt;&gt;"", IFERROR((((N736 - 1) * H736 - (1 - H736) / (N736 - 1))/20)*100,""),"")</f>
        <v/>
      </c>
      <c r="M736" s="43" t="str">
        <f aca="false">IF(H736&lt;&gt;"", IFERROR(((N736 - 1) * H736 - (1 - H736) / (N736 - 1))/20,""),"")</f>
        <v/>
      </c>
      <c r="N736" s="44" t="str">
        <f aca="false">IF(ISBLANK(G736), "", IF(G736 &gt;= 0, (G736/100) + 1, 1/ABS(G736/100) + 1))</f>
        <v/>
      </c>
      <c r="O736" s="45" t="str">
        <f aca="false">IFERROR(SUM(I736*N736),"")</f>
        <v/>
      </c>
      <c r="P736" s="41" t="str">
        <f aca="false">IF(I736&lt;&gt;"",P735-I736+J736,"")</f>
        <v/>
      </c>
      <c r="Q736" s="42" t="str">
        <f aca="false">IF(J736="", "", IF(J736 &lt; I736, "Loss", IF(J736 = I736, "Push", "Win")))</f>
        <v/>
      </c>
      <c r="R736" s="22"/>
      <c r="S736" s="56"/>
      <c r="T736" s="57"/>
      <c r="U736" s="22"/>
    </row>
    <row r="737" customFormat="false" ht="18" hidden="false" customHeight="true" outlineLevel="0" collapsed="false">
      <c r="A737" s="22"/>
      <c r="B737" s="23"/>
      <c r="C737" s="24"/>
      <c r="D737" s="24"/>
      <c r="E737" s="24"/>
      <c r="F737" s="24"/>
      <c r="G737" s="25"/>
      <c r="H737" s="26"/>
      <c r="I737" s="27"/>
      <c r="J737" s="28"/>
      <c r="K737" s="29" t="str">
        <f aca="false">IF(H737&lt;&gt;"", IFERROR(P737*M737, ""), "")</f>
        <v/>
      </c>
      <c r="L737" s="30" t="str">
        <f aca="false">IF(H737&lt;&gt;"", IFERROR((((N737 - 1) * H737 - (1 - H737) / (N737 - 1))/20)*100,""),"")</f>
        <v/>
      </c>
      <c r="M737" s="31" t="str">
        <f aca="false">IF(H737&lt;&gt;"", IFERROR(((N737 - 1) * H737 - (1 - H737) / (N737 - 1))/20,""),"")</f>
        <v/>
      </c>
      <c r="N737" s="32" t="str">
        <f aca="false">IF(ISBLANK(G737), "", IF(G737 &gt;= 0, (G737/100) + 1, 1/ABS(G737/100) + 1))</f>
        <v/>
      </c>
      <c r="O737" s="33" t="str">
        <f aca="false">IFERROR(SUM(I737*N737),"")</f>
        <v/>
      </c>
      <c r="P737" s="29" t="str">
        <f aca="false">IF(I737&lt;&gt;"",P736-I737+J737,"")</f>
        <v/>
      </c>
      <c r="Q737" s="30" t="str">
        <f aca="false">IF(J737="", "", IF(J737 &lt; I737, "Loss", IF(J737 = I737, "Push", "Win")))</f>
        <v/>
      </c>
      <c r="R737" s="22"/>
      <c r="S737" s="56"/>
      <c r="T737" s="57"/>
      <c r="U737" s="22"/>
    </row>
    <row r="738" customFormat="false" ht="18" hidden="false" customHeight="true" outlineLevel="0" collapsed="false">
      <c r="A738" s="22"/>
      <c r="B738" s="35"/>
      <c r="C738" s="36"/>
      <c r="D738" s="36"/>
      <c r="E738" s="36"/>
      <c r="F738" s="36"/>
      <c r="G738" s="37"/>
      <c r="H738" s="38"/>
      <c r="I738" s="39"/>
      <c r="J738" s="40"/>
      <c r="K738" s="41" t="str">
        <f aca="false">IF(H738&lt;&gt;"", IFERROR(P738*M738, ""), "")</f>
        <v/>
      </c>
      <c r="L738" s="42" t="str">
        <f aca="false">IF(H738&lt;&gt;"", IFERROR((((N738 - 1) * H738 - (1 - H738) / (N738 - 1))/20)*100,""),"")</f>
        <v/>
      </c>
      <c r="M738" s="43" t="str">
        <f aca="false">IF(H738&lt;&gt;"", IFERROR(((N738 - 1) * H738 - (1 - H738) / (N738 - 1))/20,""),"")</f>
        <v/>
      </c>
      <c r="N738" s="44" t="str">
        <f aca="false">IF(ISBLANK(G738), "", IF(G738 &gt;= 0, (G738/100) + 1, 1/ABS(G738/100) + 1))</f>
        <v/>
      </c>
      <c r="O738" s="45" t="str">
        <f aca="false">IFERROR(SUM(I738*N738),"")</f>
        <v/>
      </c>
      <c r="P738" s="41" t="str">
        <f aca="false">IF(I738&lt;&gt;"",P737-I738+J738,"")</f>
        <v/>
      </c>
      <c r="Q738" s="42" t="str">
        <f aca="false">IF(J738="", "", IF(J738 &lt; I738, "Loss", IF(J738 = I738, "Push", "Win")))</f>
        <v/>
      </c>
      <c r="R738" s="22"/>
      <c r="S738" s="56"/>
      <c r="T738" s="57"/>
      <c r="U738" s="22"/>
    </row>
    <row r="739" customFormat="false" ht="18" hidden="false" customHeight="true" outlineLevel="0" collapsed="false">
      <c r="A739" s="22"/>
      <c r="B739" s="23"/>
      <c r="C739" s="24"/>
      <c r="D739" s="24"/>
      <c r="E739" s="24"/>
      <c r="F739" s="24"/>
      <c r="G739" s="25"/>
      <c r="H739" s="26"/>
      <c r="I739" s="27"/>
      <c r="J739" s="28"/>
      <c r="K739" s="29" t="str">
        <f aca="false">IF(H739&lt;&gt;"", IFERROR(P739*M739, ""), "")</f>
        <v/>
      </c>
      <c r="L739" s="30" t="str">
        <f aca="false">IF(H739&lt;&gt;"", IFERROR((((N739 - 1) * H739 - (1 - H739) / (N739 - 1))/20)*100,""),"")</f>
        <v/>
      </c>
      <c r="M739" s="31" t="str">
        <f aca="false">IF(H739&lt;&gt;"", IFERROR(((N739 - 1) * H739 - (1 - H739) / (N739 - 1))/20,""),"")</f>
        <v/>
      </c>
      <c r="N739" s="32" t="str">
        <f aca="false">IF(ISBLANK(G739), "", IF(G739 &gt;= 0, (G739/100) + 1, 1/ABS(G739/100) + 1))</f>
        <v/>
      </c>
      <c r="O739" s="33" t="str">
        <f aca="false">IFERROR(SUM(I739*N739),"")</f>
        <v/>
      </c>
      <c r="P739" s="29" t="str">
        <f aca="false">IF(I739&lt;&gt;"",P738-I739+J739,"")</f>
        <v/>
      </c>
      <c r="Q739" s="30" t="str">
        <f aca="false">IF(J739="", "", IF(J739 &lt; I739, "Loss", IF(J739 = I739, "Push", "Win")))</f>
        <v/>
      </c>
      <c r="R739" s="22"/>
      <c r="S739" s="56"/>
      <c r="T739" s="57"/>
      <c r="U739" s="22"/>
    </row>
    <row r="740" customFormat="false" ht="18" hidden="false" customHeight="true" outlineLevel="0" collapsed="false">
      <c r="A740" s="22"/>
      <c r="B740" s="35"/>
      <c r="C740" s="36"/>
      <c r="D740" s="36"/>
      <c r="E740" s="36"/>
      <c r="F740" s="36"/>
      <c r="G740" s="37"/>
      <c r="H740" s="38"/>
      <c r="I740" s="39"/>
      <c r="J740" s="40"/>
      <c r="K740" s="41" t="str">
        <f aca="false">IF(H740&lt;&gt;"", IFERROR(P740*M740, ""), "")</f>
        <v/>
      </c>
      <c r="L740" s="42" t="str">
        <f aca="false">IF(H740&lt;&gt;"", IFERROR((((N740 - 1) * H740 - (1 - H740) / (N740 - 1))/20)*100,""),"")</f>
        <v/>
      </c>
      <c r="M740" s="43" t="str">
        <f aca="false">IF(H740&lt;&gt;"", IFERROR(((N740 - 1) * H740 - (1 - H740) / (N740 - 1))/20,""),"")</f>
        <v/>
      </c>
      <c r="N740" s="44" t="str">
        <f aca="false">IF(ISBLANK(G740), "", IF(G740 &gt;= 0, (G740/100) + 1, 1/ABS(G740/100) + 1))</f>
        <v/>
      </c>
      <c r="O740" s="45" t="str">
        <f aca="false">IFERROR(SUM(I740*N740),"")</f>
        <v/>
      </c>
      <c r="P740" s="41" t="str">
        <f aca="false">IF(I740&lt;&gt;"",P739-I740+J740,"")</f>
        <v/>
      </c>
      <c r="Q740" s="42" t="str">
        <f aca="false">IF(J740="", "", IF(J740 &lt; I740, "Loss", IF(J740 = I740, "Push", "Win")))</f>
        <v/>
      </c>
      <c r="R740" s="22"/>
      <c r="S740" s="56"/>
      <c r="T740" s="57"/>
      <c r="U740" s="22"/>
    </row>
    <row r="741" customFormat="false" ht="18" hidden="false" customHeight="true" outlineLevel="0" collapsed="false">
      <c r="A741" s="22"/>
      <c r="B741" s="23"/>
      <c r="C741" s="24"/>
      <c r="D741" s="24"/>
      <c r="E741" s="24"/>
      <c r="F741" s="24"/>
      <c r="G741" s="25"/>
      <c r="H741" s="26"/>
      <c r="I741" s="27"/>
      <c r="J741" s="28"/>
      <c r="K741" s="29" t="str">
        <f aca="false">IF(H741&lt;&gt;"", IFERROR(P741*M741, ""), "")</f>
        <v/>
      </c>
      <c r="L741" s="30" t="str">
        <f aca="false">IF(H741&lt;&gt;"", IFERROR((((N741 - 1) * H741 - (1 - H741) / (N741 - 1))/20)*100,""),"")</f>
        <v/>
      </c>
      <c r="M741" s="31" t="str">
        <f aca="false">IF(H741&lt;&gt;"", IFERROR(((N741 - 1) * H741 - (1 - H741) / (N741 - 1))/20,""),"")</f>
        <v/>
      </c>
      <c r="N741" s="32" t="str">
        <f aca="false">IF(ISBLANK(G741), "", IF(G741 &gt;= 0, (G741/100) + 1, 1/ABS(G741/100) + 1))</f>
        <v/>
      </c>
      <c r="O741" s="33" t="str">
        <f aca="false">IFERROR(SUM(I741*N741),"")</f>
        <v/>
      </c>
      <c r="P741" s="29" t="str">
        <f aca="false">IF(I741&lt;&gt;"",P740-I741+J741,"")</f>
        <v/>
      </c>
      <c r="Q741" s="30" t="str">
        <f aca="false">IF(J741="", "", IF(J741 &lt; I741, "Loss", IF(J741 = I741, "Push", "Win")))</f>
        <v/>
      </c>
      <c r="R741" s="22"/>
      <c r="S741" s="56"/>
      <c r="T741" s="57"/>
      <c r="U741" s="22"/>
    </row>
    <row r="742" customFormat="false" ht="18" hidden="false" customHeight="true" outlineLevel="0" collapsed="false">
      <c r="A742" s="22"/>
      <c r="B742" s="35"/>
      <c r="C742" s="36"/>
      <c r="D742" s="36"/>
      <c r="E742" s="36"/>
      <c r="F742" s="36"/>
      <c r="G742" s="37"/>
      <c r="H742" s="38"/>
      <c r="I742" s="39"/>
      <c r="J742" s="40"/>
      <c r="K742" s="41" t="str">
        <f aca="false">IF(H742&lt;&gt;"", IFERROR(P742*M742, ""), "")</f>
        <v/>
      </c>
      <c r="L742" s="42" t="str">
        <f aca="false">IF(H742&lt;&gt;"", IFERROR((((N742 - 1) * H742 - (1 - H742) / (N742 - 1))/20)*100,""),"")</f>
        <v/>
      </c>
      <c r="M742" s="43" t="str">
        <f aca="false">IF(H742&lt;&gt;"", IFERROR(((N742 - 1) * H742 - (1 - H742) / (N742 - 1))/20,""),"")</f>
        <v/>
      </c>
      <c r="N742" s="44" t="str">
        <f aca="false">IF(ISBLANK(G742), "", IF(G742 &gt;= 0, (G742/100) + 1, 1/ABS(G742/100) + 1))</f>
        <v/>
      </c>
      <c r="O742" s="45" t="str">
        <f aca="false">IFERROR(SUM(I742*N742),"")</f>
        <v/>
      </c>
      <c r="P742" s="41" t="str">
        <f aca="false">IF(I742&lt;&gt;"",P741-I742+J742,"")</f>
        <v/>
      </c>
      <c r="Q742" s="42" t="str">
        <f aca="false">IF(J742="", "", IF(J742 &lt; I742, "Loss", IF(J742 = I742, "Push", "Win")))</f>
        <v/>
      </c>
      <c r="R742" s="22"/>
      <c r="S742" s="56"/>
      <c r="T742" s="57"/>
      <c r="U742" s="22"/>
    </row>
    <row r="743" customFormat="false" ht="18" hidden="false" customHeight="true" outlineLevel="0" collapsed="false">
      <c r="A743" s="22"/>
      <c r="B743" s="23"/>
      <c r="C743" s="24"/>
      <c r="D743" s="24"/>
      <c r="E743" s="24"/>
      <c r="F743" s="24"/>
      <c r="G743" s="25"/>
      <c r="H743" s="26"/>
      <c r="I743" s="27"/>
      <c r="J743" s="28"/>
      <c r="K743" s="29" t="str">
        <f aca="false">IF(H743&lt;&gt;"", IFERROR(P743*M743, ""), "")</f>
        <v/>
      </c>
      <c r="L743" s="30" t="str">
        <f aca="false">IF(H743&lt;&gt;"", IFERROR((((N743 - 1) * H743 - (1 - H743) / (N743 - 1))/20)*100,""),"")</f>
        <v/>
      </c>
      <c r="M743" s="31" t="str">
        <f aca="false">IF(H743&lt;&gt;"", IFERROR(((N743 - 1) * H743 - (1 - H743) / (N743 - 1))/20,""),"")</f>
        <v/>
      </c>
      <c r="N743" s="32" t="str">
        <f aca="false">IF(ISBLANK(G743), "", IF(G743 &gt;= 0, (G743/100) + 1, 1/ABS(G743/100) + 1))</f>
        <v/>
      </c>
      <c r="O743" s="33" t="str">
        <f aca="false">IFERROR(SUM(I743*N743),"")</f>
        <v/>
      </c>
      <c r="P743" s="29" t="str">
        <f aca="false">IF(I743&lt;&gt;"",P742-I743+J743,"")</f>
        <v/>
      </c>
      <c r="Q743" s="30" t="str">
        <f aca="false">IF(J743="", "", IF(J743 &lt; I743, "Loss", IF(J743 = I743, "Push", "Win")))</f>
        <v/>
      </c>
      <c r="R743" s="22"/>
      <c r="S743" s="56"/>
      <c r="T743" s="57"/>
      <c r="U743" s="22"/>
    </row>
    <row r="744" customFormat="false" ht="18" hidden="false" customHeight="true" outlineLevel="0" collapsed="false">
      <c r="A744" s="22"/>
      <c r="B744" s="35"/>
      <c r="C744" s="36"/>
      <c r="D744" s="36"/>
      <c r="E744" s="36"/>
      <c r="F744" s="36"/>
      <c r="G744" s="37"/>
      <c r="H744" s="38"/>
      <c r="I744" s="39"/>
      <c r="J744" s="40"/>
      <c r="K744" s="41" t="str">
        <f aca="false">IF(H744&lt;&gt;"", IFERROR(P744*M744, ""), "")</f>
        <v/>
      </c>
      <c r="L744" s="42" t="str">
        <f aca="false">IF(H744&lt;&gt;"", IFERROR((((N744 - 1) * H744 - (1 - H744) / (N744 - 1))/20)*100,""),"")</f>
        <v/>
      </c>
      <c r="M744" s="43" t="str">
        <f aca="false">IF(H744&lt;&gt;"", IFERROR(((N744 - 1) * H744 - (1 - H744) / (N744 - 1))/20,""),"")</f>
        <v/>
      </c>
      <c r="N744" s="44" t="str">
        <f aca="false">IF(ISBLANK(G744), "", IF(G744 &gt;= 0, (G744/100) + 1, 1/ABS(G744/100) + 1))</f>
        <v/>
      </c>
      <c r="O744" s="45" t="str">
        <f aca="false">IFERROR(SUM(I744*N744),"")</f>
        <v/>
      </c>
      <c r="P744" s="41" t="str">
        <f aca="false">IF(I744&lt;&gt;"",P743-I744+J744,"")</f>
        <v/>
      </c>
      <c r="Q744" s="42" t="str">
        <f aca="false">IF(J744="", "", IF(J744 &lt; I744, "Loss", IF(J744 = I744, "Push", "Win")))</f>
        <v/>
      </c>
      <c r="R744" s="22"/>
      <c r="S744" s="56"/>
      <c r="T744" s="57"/>
      <c r="U744" s="22"/>
    </row>
    <row r="745" customFormat="false" ht="18" hidden="false" customHeight="true" outlineLevel="0" collapsed="false">
      <c r="A745" s="22"/>
      <c r="B745" s="23"/>
      <c r="C745" s="24"/>
      <c r="D745" s="24"/>
      <c r="E745" s="24"/>
      <c r="F745" s="24"/>
      <c r="G745" s="25"/>
      <c r="H745" s="26"/>
      <c r="I745" s="27"/>
      <c r="J745" s="28"/>
      <c r="K745" s="29" t="str">
        <f aca="false">IF(H745&lt;&gt;"", IFERROR(P745*M745, ""), "")</f>
        <v/>
      </c>
      <c r="L745" s="30" t="str">
        <f aca="false">IF(H745&lt;&gt;"", IFERROR((((N745 - 1) * H745 - (1 - H745) / (N745 - 1))/20)*100,""),"")</f>
        <v/>
      </c>
      <c r="M745" s="31" t="str">
        <f aca="false">IF(H745&lt;&gt;"", IFERROR(((N745 - 1) * H745 - (1 - H745) / (N745 - 1))/20,""),"")</f>
        <v/>
      </c>
      <c r="N745" s="32" t="str">
        <f aca="false">IF(ISBLANK(G745), "", IF(G745 &gt;= 0, (G745/100) + 1, 1/ABS(G745/100) + 1))</f>
        <v/>
      </c>
      <c r="O745" s="33" t="str">
        <f aca="false">IFERROR(SUM(I745*N745),"")</f>
        <v/>
      </c>
      <c r="P745" s="29" t="str">
        <f aca="false">IF(I745&lt;&gt;"",P744-I745+J745,"")</f>
        <v/>
      </c>
      <c r="Q745" s="30" t="str">
        <f aca="false">IF(J745="", "", IF(J745 &lt; I745, "Loss", IF(J745 = I745, "Push", "Win")))</f>
        <v/>
      </c>
      <c r="R745" s="22"/>
      <c r="S745" s="56"/>
      <c r="T745" s="57"/>
      <c r="U745" s="22"/>
    </row>
    <row r="746" customFormat="false" ht="18" hidden="false" customHeight="true" outlineLevel="0" collapsed="false">
      <c r="A746" s="22"/>
      <c r="B746" s="35"/>
      <c r="C746" s="36"/>
      <c r="D746" s="36"/>
      <c r="E746" s="36"/>
      <c r="F746" s="36"/>
      <c r="G746" s="37"/>
      <c r="H746" s="38"/>
      <c r="I746" s="39"/>
      <c r="J746" s="40"/>
      <c r="K746" s="41" t="str">
        <f aca="false">IF(H746&lt;&gt;"", IFERROR(P746*M746, ""), "")</f>
        <v/>
      </c>
      <c r="L746" s="42" t="str">
        <f aca="false">IF(H746&lt;&gt;"", IFERROR((((N746 - 1) * H746 - (1 - H746) / (N746 - 1))/20)*100,""),"")</f>
        <v/>
      </c>
      <c r="M746" s="43" t="str">
        <f aca="false">IF(H746&lt;&gt;"", IFERROR(((N746 - 1) * H746 - (1 - H746) / (N746 - 1))/20,""),"")</f>
        <v/>
      </c>
      <c r="N746" s="44" t="str">
        <f aca="false">IF(ISBLANK(G746), "", IF(G746 &gt;= 0, (G746/100) + 1, 1/ABS(G746/100) + 1))</f>
        <v/>
      </c>
      <c r="O746" s="45" t="str">
        <f aca="false">IFERROR(SUM(I746*N746),"")</f>
        <v/>
      </c>
      <c r="P746" s="41" t="str">
        <f aca="false">IF(I746&lt;&gt;"",P745-I746+J746,"")</f>
        <v/>
      </c>
      <c r="Q746" s="42" t="str">
        <f aca="false">IF(J746="", "", IF(J746 &lt; I746, "Loss", IF(J746 = I746, "Push", "Win")))</f>
        <v/>
      </c>
      <c r="R746" s="22"/>
      <c r="S746" s="56"/>
      <c r="T746" s="57"/>
      <c r="U746" s="22"/>
    </row>
    <row r="747" customFormat="false" ht="18" hidden="false" customHeight="true" outlineLevel="0" collapsed="false">
      <c r="A747" s="22"/>
      <c r="B747" s="23"/>
      <c r="C747" s="24"/>
      <c r="D747" s="24"/>
      <c r="E747" s="24"/>
      <c r="F747" s="24"/>
      <c r="G747" s="25"/>
      <c r="H747" s="26"/>
      <c r="I747" s="27"/>
      <c r="J747" s="28"/>
      <c r="K747" s="29" t="str">
        <f aca="false">IF(H747&lt;&gt;"", IFERROR(P747*M747, ""), "")</f>
        <v/>
      </c>
      <c r="L747" s="30" t="str">
        <f aca="false">IF(H747&lt;&gt;"", IFERROR((((N747 - 1) * H747 - (1 - H747) / (N747 - 1))/20)*100,""),"")</f>
        <v/>
      </c>
      <c r="M747" s="31" t="str">
        <f aca="false">IF(H747&lt;&gt;"", IFERROR(((N747 - 1) * H747 - (1 - H747) / (N747 - 1))/20,""),"")</f>
        <v/>
      </c>
      <c r="N747" s="32" t="str">
        <f aca="false">IF(ISBLANK(G747), "", IF(G747 &gt;= 0, (G747/100) + 1, 1/ABS(G747/100) + 1))</f>
        <v/>
      </c>
      <c r="O747" s="33" t="str">
        <f aca="false">IFERROR(SUM(I747*N747),"")</f>
        <v/>
      </c>
      <c r="P747" s="29" t="str">
        <f aca="false">IF(I747&lt;&gt;"",P746-I747+J747,"")</f>
        <v/>
      </c>
      <c r="Q747" s="30" t="str">
        <f aca="false">IF(J747="", "", IF(J747 &lt; I747, "Loss", IF(J747 = I747, "Push", "Win")))</f>
        <v/>
      </c>
      <c r="R747" s="22"/>
      <c r="S747" s="56"/>
      <c r="T747" s="57"/>
      <c r="U747" s="22"/>
    </row>
    <row r="748" customFormat="false" ht="18" hidden="false" customHeight="true" outlineLevel="0" collapsed="false">
      <c r="A748" s="22"/>
      <c r="B748" s="35"/>
      <c r="C748" s="36"/>
      <c r="D748" s="36"/>
      <c r="E748" s="36"/>
      <c r="F748" s="36"/>
      <c r="G748" s="37"/>
      <c r="H748" s="38"/>
      <c r="I748" s="39"/>
      <c r="J748" s="40"/>
      <c r="K748" s="41" t="str">
        <f aca="false">IF(H748&lt;&gt;"", IFERROR(P748*M748, ""), "")</f>
        <v/>
      </c>
      <c r="L748" s="42" t="str">
        <f aca="false">IF(H748&lt;&gt;"", IFERROR((((N748 - 1) * H748 - (1 - H748) / (N748 - 1))/20)*100,""),"")</f>
        <v/>
      </c>
      <c r="M748" s="43" t="str">
        <f aca="false">IF(H748&lt;&gt;"", IFERROR(((N748 - 1) * H748 - (1 - H748) / (N748 - 1))/20,""),"")</f>
        <v/>
      </c>
      <c r="N748" s="44" t="str">
        <f aca="false">IF(ISBLANK(G748), "", IF(G748 &gt;= 0, (G748/100) + 1, 1/ABS(G748/100) + 1))</f>
        <v/>
      </c>
      <c r="O748" s="45" t="str">
        <f aca="false">IFERROR(SUM(I748*N748),"")</f>
        <v/>
      </c>
      <c r="P748" s="41" t="str">
        <f aca="false">IF(I748&lt;&gt;"",P747-I748+J748,"")</f>
        <v/>
      </c>
      <c r="Q748" s="42" t="str">
        <f aca="false">IF(J748="", "", IF(J748 &lt; I748, "Loss", IF(J748 = I748, "Push", "Win")))</f>
        <v/>
      </c>
      <c r="R748" s="22"/>
      <c r="S748" s="56"/>
      <c r="T748" s="57"/>
      <c r="U748" s="22"/>
    </row>
    <row r="749" customFormat="false" ht="18" hidden="false" customHeight="true" outlineLevel="0" collapsed="false">
      <c r="A749" s="22"/>
      <c r="B749" s="23"/>
      <c r="C749" s="24"/>
      <c r="D749" s="24"/>
      <c r="E749" s="24"/>
      <c r="F749" s="24"/>
      <c r="G749" s="25"/>
      <c r="H749" s="26"/>
      <c r="I749" s="27"/>
      <c r="J749" s="28"/>
      <c r="K749" s="29" t="str">
        <f aca="false">IF(H749&lt;&gt;"", IFERROR(P749*M749, ""), "")</f>
        <v/>
      </c>
      <c r="L749" s="30" t="str">
        <f aca="false">IF(H749&lt;&gt;"", IFERROR((((N749 - 1) * H749 - (1 - H749) / (N749 - 1))/20)*100,""),"")</f>
        <v/>
      </c>
      <c r="M749" s="31" t="str">
        <f aca="false">IF(H749&lt;&gt;"", IFERROR(((N749 - 1) * H749 - (1 - H749) / (N749 - 1))/20,""),"")</f>
        <v/>
      </c>
      <c r="N749" s="32" t="str">
        <f aca="false">IF(ISBLANK(G749), "", IF(G749 &gt;= 0, (G749/100) + 1, 1/ABS(G749/100) + 1))</f>
        <v/>
      </c>
      <c r="O749" s="33" t="str">
        <f aca="false">IFERROR(SUM(I749*N749),"")</f>
        <v/>
      </c>
      <c r="P749" s="29" t="str">
        <f aca="false">IF(I749&lt;&gt;"",P748-I749+J749,"")</f>
        <v/>
      </c>
      <c r="Q749" s="30" t="str">
        <f aca="false">IF(J749="", "", IF(J749 &lt; I749, "Loss", IF(J749 = I749, "Push", "Win")))</f>
        <v/>
      </c>
      <c r="R749" s="22"/>
      <c r="S749" s="56"/>
      <c r="T749" s="57"/>
      <c r="U749" s="22"/>
    </row>
    <row r="750" customFormat="false" ht="18" hidden="false" customHeight="true" outlineLevel="0" collapsed="false">
      <c r="A750" s="22"/>
      <c r="B750" s="35"/>
      <c r="C750" s="36"/>
      <c r="D750" s="36"/>
      <c r="E750" s="36"/>
      <c r="F750" s="36"/>
      <c r="G750" s="37"/>
      <c r="H750" s="38"/>
      <c r="I750" s="39"/>
      <c r="J750" s="40"/>
      <c r="K750" s="41" t="str">
        <f aca="false">IF(H750&lt;&gt;"", IFERROR(P750*M750, ""), "")</f>
        <v/>
      </c>
      <c r="L750" s="42" t="str">
        <f aca="false">IF(H750&lt;&gt;"", IFERROR((((N750 - 1) * H750 - (1 - H750) / (N750 - 1))/20)*100,""),"")</f>
        <v/>
      </c>
      <c r="M750" s="43" t="str">
        <f aca="false">IF(H750&lt;&gt;"", IFERROR(((N750 - 1) * H750 - (1 - H750) / (N750 - 1))/20,""),"")</f>
        <v/>
      </c>
      <c r="N750" s="44" t="str">
        <f aca="false">IF(ISBLANK(G750), "", IF(G750 &gt;= 0, (G750/100) + 1, 1/ABS(G750/100) + 1))</f>
        <v/>
      </c>
      <c r="O750" s="45" t="str">
        <f aca="false">IFERROR(SUM(I750*N750),"")</f>
        <v/>
      </c>
      <c r="P750" s="41" t="str">
        <f aca="false">IF(I750&lt;&gt;"",P749-I750+J750,"")</f>
        <v/>
      </c>
      <c r="Q750" s="42" t="str">
        <f aca="false">IF(J750="", "", IF(J750 &lt; I750, "Loss", IF(J750 = I750, "Push", "Win")))</f>
        <v/>
      </c>
      <c r="R750" s="22"/>
      <c r="S750" s="56"/>
      <c r="T750" s="57"/>
      <c r="U750" s="22"/>
    </row>
    <row r="751" customFormat="false" ht="18" hidden="false" customHeight="true" outlineLevel="0" collapsed="false">
      <c r="A751" s="22"/>
      <c r="B751" s="23"/>
      <c r="C751" s="24"/>
      <c r="D751" s="24"/>
      <c r="E751" s="24"/>
      <c r="F751" s="24"/>
      <c r="G751" s="25"/>
      <c r="H751" s="26"/>
      <c r="I751" s="27"/>
      <c r="J751" s="28"/>
      <c r="K751" s="29" t="str">
        <f aca="false">IF(H751&lt;&gt;"", IFERROR(P751*M751, ""), "")</f>
        <v/>
      </c>
      <c r="L751" s="30" t="str">
        <f aca="false">IF(H751&lt;&gt;"", IFERROR((((N751 - 1) * H751 - (1 - H751) / (N751 - 1))/20)*100,""),"")</f>
        <v/>
      </c>
      <c r="M751" s="31" t="str">
        <f aca="false">IF(H751&lt;&gt;"", IFERROR(((N751 - 1) * H751 - (1 - H751) / (N751 - 1))/20,""),"")</f>
        <v/>
      </c>
      <c r="N751" s="32" t="str">
        <f aca="false">IF(ISBLANK(G751), "", IF(G751 &gt;= 0, (G751/100) + 1, 1/ABS(G751/100) + 1))</f>
        <v/>
      </c>
      <c r="O751" s="33" t="str">
        <f aca="false">IFERROR(SUM(I751*N751),"")</f>
        <v/>
      </c>
      <c r="P751" s="29" t="str">
        <f aca="false">IF(I751&lt;&gt;"",P750-I751+J751,"")</f>
        <v/>
      </c>
      <c r="Q751" s="30" t="str">
        <f aca="false">IF(J751="", "", IF(J751 &lt; I751, "Loss", IF(J751 = I751, "Push", "Win")))</f>
        <v/>
      </c>
      <c r="R751" s="22"/>
      <c r="S751" s="56"/>
      <c r="T751" s="57"/>
      <c r="U751" s="22"/>
    </row>
    <row r="752" customFormat="false" ht="18" hidden="false" customHeight="true" outlineLevel="0" collapsed="false">
      <c r="A752" s="22"/>
      <c r="B752" s="35"/>
      <c r="C752" s="36"/>
      <c r="D752" s="36"/>
      <c r="E752" s="36"/>
      <c r="F752" s="36"/>
      <c r="G752" s="37"/>
      <c r="H752" s="38"/>
      <c r="I752" s="39"/>
      <c r="J752" s="40"/>
      <c r="K752" s="41" t="str">
        <f aca="false">IF(H752&lt;&gt;"", IFERROR(P752*M752, ""), "")</f>
        <v/>
      </c>
      <c r="L752" s="42" t="str">
        <f aca="false">IF(H752&lt;&gt;"", IFERROR((((N752 - 1) * H752 - (1 - H752) / (N752 - 1))/20)*100,""),"")</f>
        <v/>
      </c>
      <c r="M752" s="43" t="str">
        <f aca="false">IF(H752&lt;&gt;"", IFERROR(((N752 - 1) * H752 - (1 - H752) / (N752 - 1))/20,""),"")</f>
        <v/>
      </c>
      <c r="N752" s="44" t="str">
        <f aca="false">IF(ISBLANK(G752), "", IF(G752 &gt;= 0, (G752/100) + 1, 1/ABS(G752/100) + 1))</f>
        <v/>
      </c>
      <c r="O752" s="45" t="str">
        <f aca="false">IFERROR(SUM(I752*N752),"")</f>
        <v/>
      </c>
      <c r="P752" s="41" t="str">
        <f aca="false">IF(I752&lt;&gt;"",P751-I752+J752,"")</f>
        <v/>
      </c>
      <c r="Q752" s="42" t="str">
        <f aca="false">IF(J752="", "", IF(J752 &lt; I752, "Loss", IF(J752 = I752, "Push", "Win")))</f>
        <v/>
      </c>
      <c r="R752" s="22"/>
      <c r="S752" s="56"/>
      <c r="T752" s="57"/>
      <c r="U752" s="22"/>
    </row>
    <row r="753" customFormat="false" ht="18" hidden="false" customHeight="true" outlineLevel="0" collapsed="false">
      <c r="A753" s="22"/>
      <c r="B753" s="23"/>
      <c r="C753" s="24"/>
      <c r="D753" s="24"/>
      <c r="E753" s="24"/>
      <c r="F753" s="24"/>
      <c r="G753" s="25"/>
      <c r="H753" s="26"/>
      <c r="I753" s="27"/>
      <c r="J753" s="28"/>
      <c r="K753" s="29" t="str">
        <f aca="false">IF(H753&lt;&gt;"", IFERROR(P753*M753, ""), "")</f>
        <v/>
      </c>
      <c r="L753" s="30" t="str">
        <f aca="false">IF(H753&lt;&gt;"", IFERROR((((N753 - 1) * H753 - (1 - H753) / (N753 - 1))/20)*100,""),"")</f>
        <v/>
      </c>
      <c r="M753" s="31" t="str">
        <f aca="false">IF(H753&lt;&gt;"", IFERROR(((N753 - 1) * H753 - (1 - H753) / (N753 - 1))/20,""),"")</f>
        <v/>
      </c>
      <c r="N753" s="32" t="str">
        <f aca="false">IF(ISBLANK(G753), "", IF(G753 &gt;= 0, (G753/100) + 1, 1/ABS(G753/100) + 1))</f>
        <v/>
      </c>
      <c r="O753" s="33" t="str">
        <f aca="false">IFERROR(SUM(I753*N753),"")</f>
        <v/>
      </c>
      <c r="P753" s="29" t="str">
        <f aca="false">IF(I753&lt;&gt;"",P752-I753+J753,"")</f>
        <v/>
      </c>
      <c r="Q753" s="30" t="str">
        <f aca="false">IF(J753="", "", IF(J753 &lt; I753, "Loss", IF(J753 = I753, "Push", "Win")))</f>
        <v/>
      </c>
      <c r="R753" s="22"/>
      <c r="S753" s="56"/>
      <c r="T753" s="57"/>
      <c r="U753" s="22"/>
    </row>
    <row r="754" customFormat="false" ht="18" hidden="false" customHeight="true" outlineLevel="0" collapsed="false">
      <c r="A754" s="22"/>
      <c r="B754" s="35"/>
      <c r="C754" s="36"/>
      <c r="D754" s="36"/>
      <c r="E754" s="36"/>
      <c r="F754" s="36"/>
      <c r="G754" s="37"/>
      <c r="H754" s="38"/>
      <c r="I754" s="39"/>
      <c r="J754" s="40"/>
      <c r="K754" s="41" t="str">
        <f aca="false">IF(H754&lt;&gt;"", IFERROR(P754*M754, ""), "")</f>
        <v/>
      </c>
      <c r="L754" s="42" t="str">
        <f aca="false">IF(H754&lt;&gt;"", IFERROR((((N754 - 1) * H754 - (1 - H754) / (N754 - 1))/20)*100,""),"")</f>
        <v/>
      </c>
      <c r="M754" s="43" t="str">
        <f aca="false">IF(H754&lt;&gt;"", IFERROR(((N754 - 1) * H754 - (1 - H754) / (N754 - 1))/20,""),"")</f>
        <v/>
      </c>
      <c r="N754" s="44" t="str">
        <f aca="false">IF(ISBLANK(G754), "", IF(G754 &gt;= 0, (G754/100) + 1, 1/ABS(G754/100) + 1))</f>
        <v/>
      </c>
      <c r="O754" s="45" t="str">
        <f aca="false">IFERROR(SUM(I754*N754),"")</f>
        <v/>
      </c>
      <c r="P754" s="41" t="str">
        <f aca="false">IF(I754&lt;&gt;"",P753-I754+J754,"")</f>
        <v/>
      </c>
      <c r="Q754" s="42" t="str">
        <f aca="false">IF(J754="", "", IF(J754 &lt; I754, "Loss", IF(J754 = I754, "Push", "Win")))</f>
        <v/>
      </c>
      <c r="R754" s="22"/>
      <c r="S754" s="56"/>
      <c r="T754" s="57"/>
      <c r="U754" s="22"/>
    </row>
    <row r="755" customFormat="false" ht="18" hidden="false" customHeight="true" outlineLevel="0" collapsed="false">
      <c r="A755" s="22"/>
      <c r="B755" s="23"/>
      <c r="C755" s="24"/>
      <c r="D755" s="24"/>
      <c r="E755" s="24"/>
      <c r="F755" s="24"/>
      <c r="G755" s="25"/>
      <c r="H755" s="26"/>
      <c r="I755" s="27"/>
      <c r="J755" s="28"/>
      <c r="K755" s="29" t="str">
        <f aca="false">IF(H755&lt;&gt;"", IFERROR(P755*M755, ""), "")</f>
        <v/>
      </c>
      <c r="L755" s="30" t="str">
        <f aca="false">IF(H755&lt;&gt;"", IFERROR((((N755 - 1) * H755 - (1 - H755) / (N755 - 1))/20)*100,""),"")</f>
        <v/>
      </c>
      <c r="M755" s="31" t="str">
        <f aca="false">IF(H755&lt;&gt;"", IFERROR(((N755 - 1) * H755 - (1 - H755) / (N755 - 1))/20,""),"")</f>
        <v/>
      </c>
      <c r="N755" s="32" t="str">
        <f aca="false">IF(ISBLANK(G755), "", IF(G755 &gt;= 0, (G755/100) + 1, 1/ABS(G755/100) + 1))</f>
        <v/>
      </c>
      <c r="O755" s="33" t="str">
        <f aca="false">IFERROR(SUM(I755*N755),"")</f>
        <v/>
      </c>
      <c r="P755" s="29" t="str">
        <f aca="false">IF(I755&lt;&gt;"",P754-I755+J755,"")</f>
        <v/>
      </c>
      <c r="Q755" s="30" t="str">
        <f aca="false">IF(J755="", "", IF(J755 &lt; I755, "Loss", IF(J755 = I755, "Push", "Win")))</f>
        <v/>
      </c>
      <c r="R755" s="22"/>
      <c r="S755" s="56"/>
      <c r="T755" s="57"/>
      <c r="U755" s="22"/>
    </row>
    <row r="756" customFormat="false" ht="18" hidden="false" customHeight="true" outlineLevel="0" collapsed="false">
      <c r="A756" s="22"/>
      <c r="B756" s="35"/>
      <c r="C756" s="36"/>
      <c r="D756" s="36"/>
      <c r="E756" s="36"/>
      <c r="F756" s="36"/>
      <c r="G756" s="37"/>
      <c r="H756" s="38"/>
      <c r="I756" s="39"/>
      <c r="J756" s="40"/>
      <c r="K756" s="41" t="str">
        <f aca="false">IF(H756&lt;&gt;"", IFERROR(P756*M756, ""), "")</f>
        <v/>
      </c>
      <c r="L756" s="42" t="str">
        <f aca="false">IF(H756&lt;&gt;"", IFERROR((((N756 - 1) * H756 - (1 - H756) / (N756 - 1))/20)*100,""),"")</f>
        <v/>
      </c>
      <c r="M756" s="43" t="str">
        <f aca="false">IF(H756&lt;&gt;"", IFERROR(((N756 - 1) * H756 - (1 - H756) / (N756 - 1))/20,""),"")</f>
        <v/>
      </c>
      <c r="N756" s="44" t="str">
        <f aca="false">IF(ISBLANK(G756), "", IF(G756 &gt;= 0, (G756/100) + 1, 1/ABS(G756/100) + 1))</f>
        <v/>
      </c>
      <c r="O756" s="45" t="str">
        <f aca="false">IFERROR(SUM(I756*N756),"")</f>
        <v/>
      </c>
      <c r="P756" s="41" t="str">
        <f aca="false">IF(I756&lt;&gt;"",P755-I756+J756,"")</f>
        <v/>
      </c>
      <c r="Q756" s="42" t="str">
        <f aca="false">IF(J756="", "", IF(J756 &lt; I756, "Loss", IF(J756 = I756, "Push", "Win")))</f>
        <v/>
      </c>
      <c r="R756" s="22"/>
      <c r="S756" s="56"/>
      <c r="T756" s="57"/>
      <c r="U756" s="22"/>
    </row>
    <row r="757" customFormat="false" ht="18" hidden="false" customHeight="true" outlineLevel="0" collapsed="false">
      <c r="A757" s="22"/>
      <c r="B757" s="23"/>
      <c r="C757" s="24"/>
      <c r="D757" s="24"/>
      <c r="E757" s="24"/>
      <c r="F757" s="24"/>
      <c r="G757" s="25"/>
      <c r="H757" s="26"/>
      <c r="I757" s="27"/>
      <c r="J757" s="28"/>
      <c r="K757" s="29" t="str">
        <f aca="false">IF(H757&lt;&gt;"", IFERROR(P757*M757, ""), "")</f>
        <v/>
      </c>
      <c r="L757" s="30" t="str">
        <f aca="false">IF(H757&lt;&gt;"", IFERROR((((N757 - 1) * H757 - (1 - H757) / (N757 - 1))/20)*100,""),"")</f>
        <v/>
      </c>
      <c r="M757" s="31" t="str">
        <f aca="false">IF(H757&lt;&gt;"", IFERROR(((N757 - 1) * H757 - (1 - H757) / (N757 - 1))/20,""),"")</f>
        <v/>
      </c>
      <c r="N757" s="32" t="str">
        <f aca="false">IF(ISBLANK(G757), "", IF(G757 &gt;= 0, (G757/100) + 1, 1/ABS(G757/100) + 1))</f>
        <v/>
      </c>
      <c r="O757" s="33" t="str">
        <f aca="false">IFERROR(SUM(I757*N757),"")</f>
        <v/>
      </c>
      <c r="P757" s="29" t="str">
        <f aca="false">IF(I757&lt;&gt;"",P756-I757+J757,"")</f>
        <v/>
      </c>
      <c r="Q757" s="30" t="str">
        <f aca="false">IF(J757="", "", IF(J757 &lt; I757, "Loss", IF(J757 = I757, "Push", "Win")))</f>
        <v/>
      </c>
      <c r="R757" s="22"/>
      <c r="S757" s="56"/>
      <c r="T757" s="57"/>
      <c r="U757" s="22"/>
    </row>
    <row r="758" customFormat="false" ht="18" hidden="false" customHeight="true" outlineLevel="0" collapsed="false">
      <c r="A758" s="22"/>
      <c r="B758" s="35"/>
      <c r="C758" s="36"/>
      <c r="D758" s="36"/>
      <c r="E758" s="36"/>
      <c r="F758" s="36"/>
      <c r="G758" s="37"/>
      <c r="H758" s="38"/>
      <c r="I758" s="39"/>
      <c r="J758" s="40"/>
      <c r="K758" s="41" t="str">
        <f aca="false">IF(H758&lt;&gt;"", IFERROR(P758*M758, ""), "")</f>
        <v/>
      </c>
      <c r="L758" s="42" t="str">
        <f aca="false">IF(H758&lt;&gt;"", IFERROR((((N758 - 1) * H758 - (1 - H758) / (N758 - 1))/20)*100,""),"")</f>
        <v/>
      </c>
      <c r="M758" s="43" t="str">
        <f aca="false">IF(H758&lt;&gt;"", IFERROR(((N758 - 1) * H758 - (1 - H758) / (N758 - 1))/20,""),"")</f>
        <v/>
      </c>
      <c r="N758" s="44" t="str">
        <f aca="false">IF(ISBLANK(G758), "", IF(G758 &gt;= 0, (G758/100) + 1, 1/ABS(G758/100) + 1))</f>
        <v/>
      </c>
      <c r="O758" s="45" t="str">
        <f aca="false">IFERROR(SUM(I758*N758),"")</f>
        <v/>
      </c>
      <c r="P758" s="41" t="str">
        <f aca="false">IF(I758&lt;&gt;"",P757-I758+J758,"")</f>
        <v/>
      </c>
      <c r="Q758" s="42" t="str">
        <f aca="false">IF(J758="", "", IF(J758 &lt; I758, "Loss", IF(J758 = I758, "Push", "Win")))</f>
        <v/>
      </c>
      <c r="R758" s="22"/>
      <c r="S758" s="56"/>
      <c r="T758" s="57"/>
      <c r="U758" s="22"/>
    </row>
    <row r="759" customFormat="false" ht="18" hidden="false" customHeight="true" outlineLevel="0" collapsed="false">
      <c r="A759" s="22"/>
      <c r="B759" s="23"/>
      <c r="C759" s="24"/>
      <c r="D759" s="24"/>
      <c r="E759" s="24"/>
      <c r="F759" s="24"/>
      <c r="G759" s="25"/>
      <c r="H759" s="26"/>
      <c r="I759" s="27"/>
      <c r="J759" s="28"/>
      <c r="K759" s="29" t="str">
        <f aca="false">IF(H759&lt;&gt;"", IFERROR(P759*M759, ""), "")</f>
        <v/>
      </c>
      <c r="L759" s="30" t="str">
        <f aca="false">IF(H759&lt;&gt;"", IFERROR((((N759 - 1) * H759 - (1 - H759) / (N759 - 1))/20)*100,""),"")</f>
        <v/>
      </c>
      <c r="M759" s="31" t="str">
        <f aca="false">IF(H759&lt;&gt;"", IFERROR(((N759 - 1) * H759 - (1 - H759) / (N759 - 1))/20,""),"")</f>
        <v/>
      </c>
      <c r="N759" s="32" t="str">
        <f aca="false">IF(ISBLANK(G759), "", IF(G759 &gt;= 0, (G759/100) + 1, 1/ABS(G759/100) + 1))</f>
        <v/>
      </c>
      <c r="O759" s="33" t="str">
        <f aca="false">IFERROR(SUM(I759*N759),"")</f>
        <v/>
      </c>
      <c r="P759" s="29" t="str">
        <f aca="false">IF(I759&lt;&gt;"",P758-I759+J759,"")</f>
        <v/>
      </c>
      <c r="Q759" s="30" t="str">
        <f aca="false">IF(J759="", "", IF(J759 &lt; I759, "Loss", IF(J759 = I759, "Push", "Win")))</f>
        <v/>
      </c>
      <c r="R759" s="22"/>
      <c r="S759" s="56"/>
      <c r="T759" s="57"/>
      <c r="U759" s="22"/>
    </row>
    <row r="760" customFormat="false" ht="18" hidden="false" customHeight="true" outlineLevel="0" collapsed="false">
      <c r="A760" s="22"/>
      <c r="B760" s="35"/>
      <c r="C760" s="36"/>
      <c r="D760" s="36"/>
      <c r="E760" s="36"/>
      <c r="F760" s="36"/>
      <c r="G760" s="37"/>
      <c r="H760" s="38"/>
      <c r="I760" s="39"/>
      <c r="J760" s="40"/>
      <c r="K760" s="41" t="str">
        <f aca="false">IF(H760&lt;&gt;"", IFERROR(P760*M760, ""), "")</f>
        <v/>
      </c>
      <c r="L760" s="42" t="str">
        <f aca="false">IF(H760&lt;&gt;"", IFERROR((((N760 - 1) * H760 - (1 - H760) / (N760 - 1))/20)*100,""),"")</f>
        <v/>
      </c>
      <c r="M760" s="43" t="str">
        <f aca="false">IF(H760&lt;&gt;"", IFERROR(((N760 - 1) * H760 - (1 - H760) / (N760 - 1))/20,""),"")</f>
        <v/>
      </c>
      <c r="N760" s="44" t="str">
        <f aca="false">IF(ISBLANK(G760), "", IF(G760 &gt;= 0, (G760/100) + 1, 1/ABS(G760/100) + 1))</f>
        <v/>
      </c>
      <c r="O760" s="45" t="str">
        <f aca="false">IFERROR(SUM(I760*N760),"")</f>
        <v/>
      </c>
      <c r="P760" s="41" t="str">
        <f aca="false">IF(I760&lt;&gt;"",P759-I760+J760,"")</f>
        <v/>
      </c>
      <c r="Q760" s="42" t="str">
        <f aca="false">IF(J760="", "", IF(J760 &lt; I760, "Loss", IF(J760 = I760, "Push", "Win")))</f>
        <v/>
      </c>
      <c r="R760" s="22"/>
      <c r="S760" s="56"/>
      <c r="T760" s="57"/>
      <c r="U760" s="22"/>
    </row>
    <row r="761" customFormat="false" ht="18" hidden="false" customHeight="true" outlineLevel="0" collapsed="false">
      <c r="A761" s="22"/>
      <c r="B761" s="23"/>
      <c r="C761" s="24"/>
      <c r="D761" s="24"/>
      <c r="E761" s="24"/>
      <c r="F761" s="24"/>
      <c r="G761" s="25"/>
      <c r="H761" s="26"/>
      <c r="I761" s="27"/>
      <c r="J761" s="28"/>
      <c r="K761" s="29" t="str">
        <f aca="false">IF(H761&lt;&gt;"", IFERROR(P761*M761, ""), "")</f>
        <v/>
      </c>
      <c r="L761" s="30" t="str">
        <f aca="false">IF(H761&lt;&gt;"", IFERROR((((N761 - 1) * H761 - (1 - H761) / (N761 - 1))/20)*100,""),"")</f>
        <v/>
      </c>
      <c r="M761" s="31" t="str">
        <f aca="false">IF(H761&lt;&gt;"", IFERROR(((N761 - 1) * H761 - (1 - H761) / (N761 - 1))/20,""),"")</f>
        <v/>
      </c>
      <c r="N761" s="32" t="str">
        <f aca="false">IF(ISBLANK(G761), "", IF(G761 &gt;= 0, (G761/100) + 1, 1/ABS(G761/100) + 1))</f>
        <v/>
      </c>
      <c r="O761" s="33" t="str">
        <f aca="false">IFERROR(SUM(I761*N761),"")</f>
        <v/>
      </c>
      <c r="P761" s="29" t="str">
        <f aca="false">IF(I761&lt;&gt;"",P760-I761+J761,"")</f>
        <v/>
      </c>
      <c r="Q761" s="30" t="str">
        <f aca="false">IF(J761="", "", IF(J761 &lt; I761, "Loss", IF(J761 = I761, "Push", "Win")))</f>
        <v/>
      </c>
      <c r="R761" s="22"/>
      <c r="S761" s="56"/>
      <c r="T761" s="57"/>
      <c r="U761" s="22"/>
    </row>
    <row r="762" customFormat="false" ht="18" hidden="false" customHeight="true" outlineLevel="0" collapsed="false">
      <c r="A762" s="22"/>
      <c r="B762" s="35"/>
      <c r="C762" s="36"/>
      <c r="D762" s="36"/>
      <c r="E762" s="36"/>
      <c r="F762" s="36"/>
      <c r="G762" s="37"/>
      <c r="H762" s="38"/>
      <c r="I762" s="39"/>
      <c r="J762" s="40"/>
      <c r="K762" s="41" t="str">
        <f aca="false">IF(H762&lt;&gt;"", IFERROR(P762*M762, ""), "")</f>
        <v/>
      </c>
      <c r="L762" s="42" t="str">
        <f aca="false">IF(H762&lt;&gt;"", IFERROR((((N762 - 1) * H762 - (1 - H762) / (N762 - 1))/20)*100,""),"")</f>
        <v/>
      </c>
      <c r="M762" s="43" t="str">
        <f aca="false">IF(H762&lt;&gt;"", IFERROR(((N762 - 1) * H762 - (1 - H762) / (N762 - 1))/20,""),"")</f>
        <v/>
      </c>
      <c r="N762" s="44" t="str">
        <f aca="false">IF(ISBLANK(G762), "", IF(G762 &gt;= 0, (G762/100) + 1, 1/ABS(G762/100) + 1))</f>
        <v/>
      </c>
      <c r="O762" s="45" t="str">
        <f aca="false">IFERROR(SUM(I762*N762),"")</f>
        <v/>
      </c>
      <c r="P762" s="41" t="str">
        <f aca="false">IF(I762&lt;&gt;"",P761-I762+J762,"")</f>
        <v/>
      </c>
      <c r="Q762" s="42" t="str">
        <f aca="false">IF(J762="", "", IF(J762 &lt; I762, "Loss", IF(J762 = I762, "Push", "Win")))</f>
        <v/>
      </c>
      <c r="R762" s="22"/>
      <c r="S762" s="56"/>
      <c r="T762" s="57"/>
      <c r="U762" s="22"/>
    </row>
    <row r="763" customFormat="false" ht="18" hidden="false" customHeight="true" outlineLevel="0" collapsed="false">
      <c r="A763" s="22"/>
      <c r="B763" s="23"/>
      <c r="C763" s="24"/>
      <c r="D763" s="24"/>
      <c r="E763" s="24"/>
      <c r="F763" s="24"/>
      <c r="G763" s="25"/>
      <c r="H763" s="26"/>
      <c r="I763" s="27"/>
      <c r="J763" s="28"/>
      <c r="K763" s="29" t="str">
        <f aca="false">IF(H763&lt;&gt;"", IFERROR(P763*M763, ""), "")</f>
        <v/>
      </c>
      <c r="L763" s="30" t="str">
        <f aca="false">IF(H763&lt;&gt;"", IFERROR((((N763 - 1) * H763 - (1 - H763) / (N763 - 1))/20)*100,""),"")</f>
        <v/>
      </c>
      <c r="M763" s="31" t="str">
        <f aca="false">IF(H763&lt;&gt;"", IFERROR(((N763 - 1) * H763 - (1 - H763) / (N763 - 1))/20,""),"")</f>
        <v/>
      </c>
      <c r="N763" s="32" t="str">
        <f aca="false">IF(ISBLANK(G763), "", IF(G763 &gt;= 0, (G763/100) + 1, 1/ABS(G763/100) + 1))</f>
        <v/>
      </c>
      <c r="O763" s="33" t="str">
        <f aca="false">IFERROR(SUM(I763*N763),"")</f>
        <v/>
      </c>
      <c r="P763" s="29" t="str">
        <f aca="false">IF(I763&lt;&gt;"",P762-I763+J763,"")</f>
        <v/>
      </c>
      <c r="Q763" s="30" t="str">
        <f aca="false">IF(J763="", "", IF(J763 &lt; I763, "Loss", IF(J763 = I763, "Push", "Win")))</f>
        <v/>
      </c>
      <c r="R763" s="22"/>
      <c r="S763" s="56"/>
      <c r="T763" s="57"/>
      <c r="U763" s="22"/>
    </row>
    <row r="764" customFormat="false" ht="18" hidden="false" customHeight="true" outlineLevel="0" collapsed="false">
      <c r="A764" s="22"/>
      <c r="B764" s="35"/>
      <c r="C764" s="36"/>
      <c r="D764" s="36"/>
      <c r="E764" s="36"/>
      <c r="F764" s="36"/>
      <c r="G764" s="37"/>
      <c r="H764" s="38"/>
      <c r="I764" s="39"/>
      <c r="J764" s="40"/>
      <c r="K764" s="41" t="str">
        <f aca="false">IF(H764&lt;&gt;"", IFERROR(P764*M764, ""), "")</f>
        <v/>
      </c>
      <c r="L764" s="42" t="str">
        <f aca="false">IF(H764&lt;&gt;"", IFERROR((((N764 - 1) * H764 - (1 - H764) / (N764 - 1))/20)*100,""),"")</f>
        <v/>
      </c>
      <c r="M764" s="43" t="str">
        <f aca="false">IF(H764&lt;&gt;"", IFERROR(((N764 - 1) * H764 - (1 - H764) / (N764 - 1))/20,""),"")</f>
        <v/>
      </c>
      <c r="N764" s="44" t="str">
        <f aca="false">IF(ISBLANK(G764), "", IF(G764 &gt;= 0, (G764/100) + 1, 1/ABS(G764/100) + 1))</f>
        <v/>
      </c>
      <c r="O764" s="45" t="str">
        <f aca="false">IFERROR(SUM(I764*N764),"")</f>
        <v/>
      </c>
      <c r="P764" s="41" t="str">
        <f aca="false">IF(I764&lt;&gt;"",P763-I764+J764,"")</f>
        <v/>
      </c>
      <c r="Q764" s="42" t="str">
        <f aca="false">IF(J764="", "", IF(J764 &lt; I764, "Loss", IF(J764 = I764, "Push", "Win")))</f>
        <v/>
      </c>
      <c r="R764" s="22"/>
      <c r="S764" s="56"/>
      <c r="T764" s="57"/>
      <c r="U764" s="22"/>
    </row>
    <row r="765" customFormat="false" ht="18" hidden="false" customHeight="true" outlineLevel="0" collapsed="false">
      <c r="A765" s="22"/>
      <c r="B765" s="23"/>
      <c r="C765" s="24"/>
      <c r="D765" s="24"/>
      <c r="E765" s="24"/>
      <c r="F765" s="24"/>
      <c r="G765" s="25"/>
      <c r="H765" s="26"/>
      <c r="I765" s="27"/>
      <c r="J765" s="28"/>
      <c r="K765" s="29" t="str">
        <f aca="false">IF(H765&lt;&gt;"", IFERROR(P765*M765, ""), "")</f>
        <v/>
      </c>
      <c r="L765" s="30" t="str">
        <f aca="false">IF(H765&lt;&gt;"", IFERROR((((N765 - 1) * H765 - (1 - H765) / (N765 - 1))/20)*100,""),"")</f>
        <v/>
      </c>
      <c r="M765" s="31" t="str">
        <f aca="false">IF(H765&lt;&gt;"", IFERROR(((N765 - 1) * H765 - (1 - H765) / (N765 - 1))/20,""),"")</f>
        <v/>
      </c>
      <c r="N765" s="32" t="str">
        <f aca="false">IF(ISBLANK(G765), "", IF(G765 &gt;= 0, (G765/100) + 1, 1/ABS(G765/100) + 1))</f>
        <v/>
      </c>
      <c r="O765" s="33" t="str">
        <f aca="false">IFERROR(SUM(I765*N765),"")</f>
        <v/>
      </c>
      <c r="P765" s="29" t="str">
        <f aca="false">IF(I765&lt;&gt;"",P764-I765+J765,"")</f>
        <v/>
      </c>
      <c r="Q765" s="30" t="str">
        <f aca="false">IF(J765="", "", IF(J765 &lt; I765, "Loss", IF(J765 = I765, "Push", "Win")))</f>
        <v/>
      </c>
      <c r="R765" s="22"/>
      <c r="S765" s="56"/>
      <c r="T765" s="57"/>
      <c r="U765" s="22"/>
    </row>
    <row r="766" customFormat="false" ht="18" hidden="false" customHeight="true" outlineLevel="0" collapsed="false">
      <c r="A766" s="22"/>
      <c r="B766" s="35"/>
      <c r="C766" s="36"/>
      <c r="D766" s="36"/>
      <c r="E766" s="36"/>
      <c r="F766" s="36"/>
      <c r="G766" s="37"/>
      <c r="H766" s="38"/>
      <c r="I766" s="39"/>
      <c r="J766" s="40"/>
      <c r="K766" s="41" t="str">
        <f aca="false">IF(H766&lt;&gt;"", IFERROR(P766*M766, ""), "")</f>
        <v/>
      </c>
      <c r="L766" s="42" t="str">
        <f aca="false">IF(H766&lt;&gt;"", IFERROR((((N766 - 1) * H766 - (1 - H766) / (N766 - 1))/20)*100,""),"")</f>
        <v/>
      </c>
      <c r="M766" s="43" t="str">
        <f aca="false">IF(H766&lt;&gt;"", IFERROR(((N766 - 1) * H766 - (1 - H766) / (N766 - 1))/20,""),"")</f>
        <v/>
      </c>
      <c r="N766" s="44" t="str">
        <f aca="false">IF(ISBLANK(G766), "", IF(G766 &gt;= 0, (G766/100) + 1, 1/ABS(G766/100) + 1))</f>
        <v/>
      </c>
      <c r="O766" s="45" t="str">
        <f aca="false">IFERROR(SUM(I766*N766),"")</f>
        <v/>
      </c>
      <c r="P766" s="41" t="str">
        <f aca="false">IF(I766&lt;&gt;"",P765-I766+J766,"")</f>
        <v/>
      </c>
      <c r="Q766" s="42" t="str">
        <f aca="false">IF(J766="", "", IF(J766 &lt; I766, "Loss", IF(J766 = I766, "Push", "Win")))</f>
        <v/>
      </c>
      <c r="R766" s="22"/>
      <c r="S766" s="56"/>
      <c r="T766" s="57"/>
      <c r="U766" s="22"/>
    </row>
    <row r="767" customFormat="false" ht="18" hidden="false" customHeight="true" outlineLevel="0" collapsed="false">
      <c r="A767" s="22"/>
      <c r="B767" s="23"/>
      <c r="C767" s="24"/>
      <c r="D767" s="24"/>
      <c r="E767" s="24"/>
      <c r="F767" s="24"/>
      <c r="G767" s="25"/>
      <c r="H767" s="26"/>
      <c r="I767" s="27"/>
      <c r="J767" s="28"/>
      <c r="K767" s="29" t="str">
        <f aca="false">IF(H767&lt;&gt;"", IFERROR(P767*M767, ""), "")</f>
        <v/>
      </c>
      <c r="L767" s="30" t="str">
        <f aca="false">IF(H767&lt;&gt;"", IFERROR((((N767 - 1) * H767 - (1 - H767) / (N767 - 1))/20)*100,""),"")</f>
        <v/>
      </c>
      <c r="M767" s="31" t="str">
        <f aca="false">IF(H767&lt;&gt;"", IFERROR(((N767 - 1) * H767 - (1 - H767) / (N767 - 1))/20,""),"")</f>
        <v/>
      </c>
      <c r="N767" s="32" t="str">
        <f aca="false">IF(ISBLANK(G767), "", IF(G767 &gt;= 0, (G767/100) + 1, 1/ABS(G767/100) + 1))</f>
        <v/>
      </c>
      <c r="O767" s="33" t="str">
        <f aca="false">IFERROR(SUM(I767*N767),"")</f>
        <v/>
      </c>
      <c r="P767" s="29" t="str">
        <f aca="false">IF(I767&lt;&gt;"",P766-I767+J767,"")</f>
        <v/>
      </c>
      <c r="Q767" s="30" t="str">
        <f aca="false">IF(J767="", "", IF(J767 &lt; I767, "Loss", IF(J767 = I767, "Push", "Win")))</f>
        <v/>
      </c>
      <c r="R767" s="22"/>
      <c r="S767" s="56"/>
      <c r="T767" s="57"/>
      <c r="U767" s="22"/>
    </row>
    <row r="768" customFormat="false" ht="18" hidden="false" customHeight="true" outlineLevel="0" collapsed="false">
      <c r="A768" s="22"/>
      <c r="B768" s="35"/>
      <c r="C768" s="36"/>
      <c r="D768" s="36"/>
      <c r="E768" s="36"/>
      <c r="F768" s="36"/>
      <c r="G768" s="37"/>
      <c r="H768" s="38"/>
      <c r="I768" s="39"/>
      <c r="J768" s="40"/>
      <c r="K768" s="41" t="str">
        <f aca="false">IF(H768&lt;&gt;"", IFERROR(P768*M768, ""), "")</f>
        <v/>
      </c>
      <c r="L768" s="42" t="str">
        <f aca="false">IF(H768&lt;&gt;"", IFERROR((((N768 - 1) * H768 - (1 - H768) / (N768 - 1))/20)*100,""),"")</f>
        <v/>
      </c>
      <c r="M768" s="43" t="str">
        <f aca="false">IF(H768&lt;&gt;"", IFERROR(((N768 - 1) * H768 - (1 - H768) / (N768 - 1))/20,""),"")</f>
        <v/>
      </c>
      <c r="N768" s="44" t="str">
        <f aca="false">IF(ISBLANK(G768), "", IF(G768 &gt;= 0, (G768/100) + 1, 1/ABS(G768/100) + 1))</f>
        <v/>
      </c>
      <c r="O768" s="45" t="str">
        <f aca="false">IFERROR(SUM(I768*N768),"")</f>
        <v/>
      </c>
      <c r="P768" s="41" t="str">
        <f aca="false">IF(I768&lt;&gt;"",P767-I768+J768,"")</f>
        <v/>
      </c>
      <c r="Q768" s="42" t="str">
        <f aca="false">IF(J768="", "", IF(J768 &lt; I768, "Loss", IF(J768 = I768, "Push", "Win")))</f>
        <v/>
      </c>
      <c r="R768" s="22"/>
      <c r="S768" s="56"/>
      <c r="T768" s="57"/>
      <c r="U768" s="22"/>
    </row>
    <row r="769" customFormat="false" ht="18" hidden="false" customHeight="true" outlineLevel="0" collapsed="false">
      <c r="A769" s="22"/>
      <c r="B769" s="23"/>
      <c r="C769" s="24"/>
      <c r="D769" s="24"/>
      <c r="E769" s="24"/>
      <c r="F769" s="24"/>
      <c r="G769" s="25"/>
      <c r="H769" s="26"/>
      <c r="I769" s="27"/>
      <c r="J769" s="28"/>
      <c r="K769" s="29" t="str">
        <f aca="false">IF(H769&lt;&gt;"", IFERROR(P769*M769, ""), "")</f>
        <v/>
      </c>
      <c r="L769" s="30" t="str">
        <f aca="false">IF(H769&lt;&gt;"", IFERROR((((N769 - 1) * H769 - (1 - H769) / (N769 - 1))/20)*100,""),"")</f>
        <v/>
      </c>
      <c r="M769" s="31" t="str">
        <f aca="false">IF(H769&lt;&gt;"", IFERROR(((N769 - 1) * H769 - (1 - H769) / (N769 - 1))/20,""),"")</f>
        <v/>
      </c>
      <c r="N769" s="32" t="str">
        <f aca="false">IF(ISBLANK(G769), "", IF(G769 &gt;= 0, (G769/100) + 1, 1/ABS(G769/100) + 1))</f>
        <v/>
      </c>
      <c r="O769" s="33" t="str">
        <f aca="false">IFERROR(SUM(I769*N769),"")</f>
        <v/>
      </c>
      <c r="P769" s="29" t="str">
        <f aca="false">IF(I769&lt;&gt;"",P768-I769+J769,"")</f>
        <v/>
      </c>
      <c r="Q769" s="30" t="str">
        <f aca="false">IF(J769="", "", IF(J769 &lt; I769, "Loss", IF(J769 = I769, "Push", "Win")))</f>
        <v/>
      </c>
      <c r="R769" s="22"/>
      <c r="S769" s="56"/>
      <c r="T769" s="57"/>
      <c r="U769" s="22"/>
    </row>
    <row r="770" customFormat="false" ht="18" hidden="false" customHeight="true" outlineLevel="0" collapsed="false">
      <c r="A770" s="22"/>
      <c r="B770" s="35"/>
      <c r="C770" s="36"/>
      <c r="D770" s="36"/>
      <c r="E770" s="36"/>
      <c r="F770" s="36"/>
      <c r="G770" s="37"/>
      <c r="H770" s="38"/>
      <c r="I770" s="39"/>
      <c r="J770" s="40"/>
      <c r="K770" s="41" t="str">
        <f aca="false">IF(H770&lt;&gt;"", IFERROR(P770*M770, ""), "")</f>
        <v/>
      </c>
      <c r="L770" s="42" t="str">
        <f aca="false">IF(H770&lt;&gt;"", IFERROR((((N770 - 1) * H770 - (1 - H770) / (N770 - 1))/20)*100,""),"")</f>
        <v/>
      </c>
      <c r="M770" s="43" t="str">
        <f aca="false">IF(H770&lt;&gt;"", IFERROR(((N770 - 1) * H770 - (1 - H770) / (N770 - 1))/20,""),"")</f>
        <v/>
      </c>
      <c r="N770" s="44" t="str">
        <f aca="false">IF(ISBLANK(G770), "", IF(G770 &gt;= 0, (G770/100) + 1, 1/ABS(G770/100) + 1))</f>
        <v/>
      </c>
      <c r="O770" s="45" t="str">
        <f aca="false">IFERROR(SUM(I770*N770),"")</f>
        <v/>
      </c>
      <c r="P770" s="41" t="str">
        <f aca="false">IF(I770&lt;&gt;"",P769-I770+J770,"")</f>
        <v/>
      </c>
      <c r="Q770" s="42" t="str">
        <f aca="false">IF(J770="", "", IF(J770 &lt; I770, "Loss", IF(J770 = I770, "Push", "Win")))</f>
        <v/>
      </c>
      <c r="R770" s="22"/>
      <c r="S770" s="56"/>
      <c r="T770" s="57"/>
      <c r="U770" s="22"/>
    </row>
    <row r="771" customFormat="false" ht="18" hidden="false" customHeight="true" outlineLevel="0" collapsed="false">
      <c r="A771" s="22"/>
      <c r="B771" s="23"/>
      <c r="C771" s="24"/>
      <c r="D771" s="24"/>
      <c r="E771" s="24"/>
      <c r="F771" s="24"/>
      <c r="G771" s="25"/>
      <c r="H771" s="26"/>
      <c r="I771" s="27"/>
      <c r="J771" s="28"/>
      <c r="K771" s="29" t="str">
        <f aca="false">IF(H771&lt;&gt;"", IFERROR(P771*M771, ""), "")</f>
        <v/>
      </c>
      <c r="L771" s="30" t="str">
        <f aca="false">IF(H771&lt;&gt;"", IFERROR((((N771 - 1) * H771 - (1 - H771) / (N771 - 1))/20)*100,""),"")</f>
        <v/>
      </c>
      <c r="M771" s="31" t="str">
        <f aca="false">IF(H771&lt;&gt;"", IFERROR(((N771 - 1) * H771 - (1 - H771) / (N771 - 1))/20,""),"")</f>
        <v/>
      </c>
      <c r="N771" s="32" t="str">
        <f aca="false">IF(ISBLANK(G771), "", IF(G771 &gt;= 0, (G771/100) + 1, 1/ABS(G771/100) + 1))</f>
        <v/>
      </c>
      <c r="O771" s="33" t="str">
        <f aca="false">IFERROR(SUM(I771*N771),"")</f>
        <v/>
      </c>
      <c r="P771" s="29" t="str">
        <f aca="false">IF(I771&lt;&gt;"",P770-I771+J771,"")</f>
        <v/>
      </c>
      <c r="Q771" s="30" t="str">
        <f aca="false">IF(J771="", "", IF(J771 &lt; I771, "Loss", IF(J771 = I771, "Push", "Win")))</f>
        <v/>
      </c>
      <c r="R771" s="22"/>
      <c r="S771" s="56"/>
      <c r="T771" s="57"/>
      <c r="U771" s="22"/>
    </row>
    <row r="772" customFormat="false" ht="18" hidden="false" customHeight="true" outlineLevel="0" collapsed="false">
      <c r="A772" s="22"/>
      <c r="B772" s="35"/>
      <c r="C772" s="36"/>
      <c r="D772" s="36"/>
      <c r="E772" s="36"/>
      <c r="F772" s="36"/>
      <c r="G772" s="37"/>
      <c r="H772" s="38"/>
      <c r="I772" s="39"/>
      <c r="J772" s="40"/>
      <c r="K772" s="41" t="str">
        <f aca="false">IF(H772&lt;&gt;"", IFERROR(P772*M772, ""), "")</f>
        <v/>
      </c>
      <c r="L772" s="42" t="str">
        <f aca="false">IF(H772&lt;&gt;"", IFERROR((((N772 - 1) * H772 - (1 - H772) / (N772 - 1))/20)*100,""),"")</f>
        <v/>
      </c>
      <c r="M772" s="43" t="str">
        <f aca="false">IF(H772&lt;&gt;"", IFERROR(((N772 - 1) * H772 - (1 - H772) / (N772 - 1))/20,""),"")</f>
        <v/>
      </c>
      <c r="N772" s="44" t="str">
        <f aca="false">IF(ISBLANK(G772), "", IF(G772 &gt;= 0, (G772/100) + 1, 1/ABS(G772/100) + 1))</f>
        <v/>
      </c>
      <c r="O772" s="45" t="str">
        <f aca="false">IFERROR(SUM(I772*N772),"")</f>
        <v/>
      </c>
      <c r="P772" s="41" t="str">
        <f aca="false">IF(I772&lt;&gt;"",P771-I772+J772,"")</f>
        <v/>
      </c>
      <c r="Q772" s="42" t="str">
        <f aca="false">IF(J772="", "", IF(J772 &lt; I772, "Loss", IF(J772 = I772, "Push", "Win")))</f>
        <v/>
      </c>
      <c r="R772" s="22"/>
      <c r="S772" s="56"/>
      <c r="T772" s="57"/>
      <c r="U772" s="22"/>
    </row>
    <row r="773" customFormat="false" ht="18" hidden="false" customHeight="true" outlineLevel="0" collapsed="false">
      <c r="A773" s="22"/>
      <c r="B773" s="23"/>
      <c r="C773" s="24"/>
      <c r="D773" s="24"/>
      <c r="E773" s="24"/>
      <c r="F773" s="24"/>
      <c r="G773" s="25"/>
      <c r="H773" s="26"/>
      <c r="I773" s="27"/>
      <c r="J773" s="28"/>
      <c r="K773" s="29" t="str">
        <f aca="false">IF(H773&lt;&gt;"", IFERROR(P773*M773, ""), "")</f>
        <v/>
      </c>
      <c r="L773" s="30" t="str">
        <f aca="false">IF(H773&lt;&gt;"", IFERROR((((N773 - 1) * H773 - (1 - H773) / (N773 - 1))/20)*100,""),"")</f>
        <v/>
      </c>
      <c r="M773" s="31" t="str">
        <f aca="false">IF(H773&lt;&gt;"", IFERROR(((N773 - 1) * H773 - (1 - H773) / (N773 - 1))/20,""),"")</f>
        <v/>
      </c>
      <c r="N773" s="32" t="str">
        <f aca="false">IF(ISBLANK(G773), "", IF(G773 &gt;= 0, (G773/100) + 1, 1/ABS(G773/100) + 1))</f>
        <v/>
      </c>
      <c r="O773" s="33" t="str">
        <f aca="false">IFERROR(SUM(I773*N773),"")</f>
        <v/>
      </c>
      <c r="P773" s="29" t="str">
        <f aca="false">IF(I773&lt;&gt;"",P772-I773+J773,"")</f>
        <v/>
      </c>
      <c r="Q773" s="30" t="str">
        <f aca="false">IF(J773="", "", IF(J773 &lt; I773, "Loss", IF(J773 = I773, "Push", "Win")))</f>
        <v/>
      </c>
      <c r="R773" s="22"/>
      <c r="S773" s="56"/>
      <c r="T773" s="57"/>
      <c r="U773" s="22"/>
    </row>
    <row r="774" customFormat="false" ht="18" hidden="false" customHeight="true" outlineLevel="0" collapsed="false">
      <c r="A774" s="22"/>
      <c r="B774" s="35"/>
      <c r="C774" s="36"/>
      <c r="D774" s="36"/>
      <c r="E774" s="36"/>
      <c r="F774" s="36"/>
      <c r="G774" s="37"/>
      <c r="H774" s="38"/>
      <c r="I774" s="39"/>
      <c r="J774" s="40"/>
      <c r="K774" s="41" t="str">
        <f aca="false">IF(H774&lt;&gt;"", IFERROR(P774*M774, ""), "")</f>
        <v/>
      </c>
      <c r="L774" s="42" t="str">
        <f aca="false">IF(H774&lt;&gt;"", IFERROR((((N774 - 1) * H774 - (1 - H774) / (N774 - 1))/20)*100,""),"")</f>
        <v/>
      </c>
      <c r="M774" s="43" t="str">
        <f aca="false">IF(H774&lt;&gt;"", IFERROR(((N774 - 1) * H774 - (1 - H774) / (N774 - 1))/20,""),"")</f>
        <v/>
      </c>
      <c r="N774" s="44" t="str">
        <f aca="false">IF(ISBLANK(G774), "", IF(G774 &gt;= 0, (G774/100) + 1, 1/ABS(G774/100) + 1))</f>
        <v/>
      </c>
      <c r="O774" s="45" t="str">
        <f aca="false">IFERROR(SUM(I774*N774),"")</f>
        <v/>
      </c>
      <c r="P774" s="41" t="str">
        <f aca="false">IF(I774&lt;&gt;"",P773-I774+J774,"")</f>
        <v/>
      </c>
      <c r="Q774" s="42" t="str">
        <f aca="false">IF(J774="", "", IF(J774 &lt; I774, "Loss", IF(J774 = I774, "Push", "Win")))</f>
        <v/>
      </c>
      <c r="R774" s="22"/>
      <c r="S774" s="56"/>
      <c r="T774" s="57"/>
      <c r="U774" s="22"/>
    </row>
    <row r="775" customFormat="false" ht="18" hidden="false" customHeight="true" outlineLevel="0" collapsed="false">
      <c r="A775" s="22"/>
      <c r="B775" s="23"/>
      <c r="C775" s="24"/>
      <c r="D775" s="24"/>
      <c r="E775" s="24"/>
      <c r="F775" s="24"/>
      <c r="G775" s="25"/>
      <c r="H775" s="26"/>
      <c r="I775" s="27"/>
      <c r="J775" s="28"/>
      <c r="K775" s="29" t="str">
        <f aca="false">IF(H775&lt;&gt;"", IFERROR(P775*M775, ""), "")</f>
        <v/>
      </c>
      <c r="L775" s="30" t="str">
        <f aca="false">IF(H775&lt;&gt;"", IFERROR((((N775 - 1) * H775 - (1 - H775) / (N775 - 1))/20)*100,""),"")</f>
        <v/>
      </c>
      <c r="M775" s="31" t="str">
        <f aca="false">IF(H775&lt;&gt;"", IFERROR(((N775 - 1) * H775 - (1 - H775) / (N775 - 1))/20,""),"")</f>
        <v/>
      </c>
      <c r="N775" s="32" t="str">
        <f aca="false">IF(ISBLANK(G775), "", IF(G775 &gt;= 0, (G775/100) + 1, 1/ABS(G775/100) + 1))</f>
        <v/>
      </c>
      <c r="O775" s="33" t="str">
        <f aca="false">IFERROR(SUM(I775*N775),"")</f>
        <v/>
      </c>
      <c r="P775" s="29" t="str">
        <f aca="false">IF(I775&lt;&gt;"",P774-I775+J775,"")</f>
        <v/>
      </c>
      <c r="Q775" s="30" t="str">
        <f aca="false">IF(J775="", "", IF(J775 &lt; I775, "Loss", IF(J775 = I775, "Push", "Win")))</f>
        <v/>
      </c>
      <c r="R775" s="22"/>
      <c r="S775" s="56"/>
      <c r="T775" s="57"/>
      <c r="U775" s="22"/>
    </row>
    <row r="776" customFormat="false" ht="18" hidden="false" customHeight="true" outlineLevel="0" collapsed="false">
      <c r="A776" s="22"/>
      <c r="B776" s="35"/>
      <c r="C776" s="36"/>
      <c r="D776" s="36"/>
      <c r="E776" s="36"/>
      <c r="F776" s="36"/>
      <c r="G776" s="37"/>
      <c r="H776" s="38"/>
      <c r="I776" s="39"/>
      <c r="J776" s="40"/>
      <c r="K776" s="41" t="str">
        <f aca="false">IF(H776&lt;&gt;"", IFERROR(P776*M776, ""), "")</f>
        <v/>
      </c>
      <c r="L776" s="42" t="str">
        <f aca="false">IF(H776&lt;&gt;"", IFERROR((((N776 - 1) * H776 - (1 - H776) / (N776 - 1))/20)*100,""),"")</f>
        <v/>
      </c>
      <c r="M776" s="43" t="str">
        <f aca="false">IF(H776&lt;&gt;"", IFERROR(((N776 - 1) * H776 - (1 - H776) / (N776 - 1))/20,""),"")</f>
        <v/>
      </c>
      <c r="N776" s="44" t="str">
        <f aca="false">IF(ISBLANK(G776), "", IF(G776 &gt;= 0, (G776/100) + 1, 1/ABS(G776/100) + 1))</f>
        <v/>
      </c>
      <c r="O776" s="45" t="str">
        <f aca="false">IFERROR(SUM(I776*N776),"")</f>
        <v/>
      </c>
      <c r="P776" s="41" t="str">
        <f aca="false">IF(I776&lt;&gt;"",P775-I776+J776,"")</f>
        <v/>
      </c>
      <c r="Q776" s="42" t="str">
        <f aca="false">IF(J776="", "", IF(J776 &lt; I776, "Loss", IF(J776 = I776, "Push", "Win")))</f>
        <v/>
      </c>
      <c r="R776" s="22"/>
      <c r="S776" s="56"/>
      <c r="T776" s="57"/>
      <c r="U776" s="22"/>
    </row>
    <row r="777" customFormat="false" ht="18" hidden="false" customHeight="true" outlineLevel="0" collapsed="false">
      <c r="A777" s="22"/>
      <c r="B777" s="23"/>
      <c r="C777" s="24"/>
      <c r="D777" s="24"/>
      <c r="E777" s="24"/>
      <c r="F777" s="24"/>
      <c r="G777" s="25"/>
      <c r="H777" s="26"/>
      <c r="I777" s="27"/>
      <c r="J777" s="28"/>
      <c r="K777" s="29" t="str">
        <f aca="false">IF(H777&lt;&gt;"", IFERROR(P777*M777, ""), "")</f>
        <v/>
      </c>
      <c r="L777" s="30" t="str">
        <f aca="false">IF(H777&lt;&gt;"", IFERROR((((N777 - 1) * H777 - (1 - H777) / (N777 - 1))/20)*100,""),"")</f>
        <v/>
      </c>
      <c r="M777" s="31" t="str">
        <f aca="false">IF(H777&lt;&gt;"", IFERROR(((N777 - 1) * H777 - (1 - H777) / (N777 - 1))/20,""),"")</f>
        <v/>
      </c>
      <c r="N777" s="32" t="str">
        <f aca="false">IF(ISBLANK(G777), "", IF(G777 &gt;= 0, (G777/100) + 1, 1/ABS(G777/100) + 1))</f>
        <v/>
      </c>
      <c r="O777" s="33" t="str">
        <f aca="false">IFERROR(SUM(I777*N777),"")</f>
        <v/>
      </c>
      <c r="P777" s="29" t="str">
        <f aca="false">IF(I777&lt;&gt;"",P776-I777+J777,"")</f>
        <v/>
      </c>
      <c r="Q777" s="30" t="str">
        <f aca="false">IF(J777="", "", IF(J777 &lt; I777, "Loss", IF(J777 = I777, "Push", "Win")))</f>
        <v/>
      </c>
      <c r="R777" s="22"/>
      <c r="S777" s="56"/>
      <c r="T777" s="57"/>
      <c r="U777" s="22"/>
    </row>
    <row r="778" customFormat="false" ht="18" hidden="false" customHeight="true" outlineLevel="0" collapsed="false">
      <c r="A778" s="22"/>
      <c r="B778" s="35"/>
      <c r="C778" s="36"/>
      <c r="D778" s="36"/>
      <c r="E778" s="36"/>
      <c r="F778" s="36"/>
      <c r="G778" s="37"/>
      <c r="H778" s="38"/>
      <c r="I778" s="39"/>
      <c r="J778" s="40"/>
      <c r="K778" s="41" t="str">
        <f aca="false">IF(H778&lt;&gt;"", IFERROR(P778*M778, ""), "")</f>
        <v/>
      </c>
      <c r="L778" s="42" t="str">
        <f aca="false">IF(H778&lt;&gt;"", IFERROR((((N778 - 1) * H778 - (1 - H778) / (N778 - 1))/20)*100,""),"")</f>
        <v/>
      </c>
      <c r="M778" s="43" t="str">
        <f aca="false">IF(H778&lt;&gt;"", IFERROR(((N778 - 1) * H778 - (1 - H778) / (N778 - 1))/20,""),"")</f>
        <v/>
      </c>
      <c r="N778" s="44" t="str">
        <f aca="false">IF(ISBLANK(G778), "", IF(G778 &gt;= 0, (G778/100) + 1, 1/ABS(G778/100) + 1))</f>
        <v/>
      </c>
      <c r="O778" s="45" t="str">
        <f aca="false">IFERROR(SUM(I778*N778),"")</f>
        <v/>
      </c>
      <c r="P778" s="41" t="str">
        <f aca="false">IF(I778&lt;&gt;"",P777-I778+J778,"")</f>
        <v/>
      </c>
      <c r="Q778" s="42" t="str">
        <f aca="false">IF(J778="", "", IF(J778 &lt; I778, "Loss", IF(J778 = I778, "Push", "Win")))</f>
        <v/>
      </c>
      <c r="R778" s="22"/>
      <c r="S778" s="56"/>
      <c r="T778" s="57"/>
      <c r="U778" s="22"/>
    </row>
    <row r="779" customFormat="false" ht="18" hidden="false" customHeight="true" outlineLevel="0" collapsed="false">
      <c r="A779" s="22"/>
      <c r="B779" s="23"/>
      <c r="C779" s="24"/>
      <c r="D779" s="24"/>
      <c r="E779" s="24"/>
      <c r="F779" s="24"/>
      <c r="G779" s="25"/>
      <c r="H779" s="26"/>
      <c r="I779" s="27"/>
      <c r="J779" s="28"/>
      <c r="K779" s="29" t="str">
        <f aca="false">IF(H779&lt;&gt;"", IFERROR(P779*M779, ""), "")</f>
        <v/>
      </c>
      <c r="L779" s="30" t="str">
        <f aca="false">IF(H779&lt;&gt;"", IFERROR((((N779 - 1) * H779 - (1 - H779) / (N779 - 1))/20)*100,""),"")</f>
        <v/>
      </c>
      <c r="M779" s="31" t="str">
        <f aca="false">IF(H779&lt;&gt;"", IFERROR(((N779 - 1) * H779 - (1 - H779) / (N779 - 1))/20,""),"")</f>
        <v/>
      </c>
      <c r="N779" s="32" t="str">
        <f aca="false">IF(ISBLANK(G779), "", IF(G779 &gt;= 0, (G779/100) + 1, 1/ABS(G779/100) + 1))</f>
        <v/>
      </c>
      <c r="O779" s="33" t="str">
        <f aca="false">IFERROR(SUM(I779*N779),"")</f>
        <v/>
      </c>
      <c r="P779" s="29" t="str">
        <f aca="false">IF(I779&lt;&gt;"",P778-I779+J779,"")</f>
        <v/>
      </c>
      <c r="Q779" s="30" t="str">
        <f aca="false">IF(J779="", "", IF(J779 &lt; I779, "Loss", IF(J779 = I779, "Push", "Win")))</f>
        <v/>
      </c>
      <c r="R779" s="22"/>
      <c r="S779" s="56"/>
      <c r="T779" s="57"/>
      <c r="U779" s="22"/>
    </row>
    <row r="780" customFormat="false" ht="18" hidden="false" customHeight="true" outlineLevel="0" collapsed="false">
      <c r="A780" s="22"/>
      <c r="B780" s="35"/>
      <c r="C780" s="36"/>
      <c r="D780" s="36"/>
      <c r="E780" s="36"/>
      <c r="F780" s="36"/>
      <c r="G780" s="37"/>
      <c r="H780" s="38"/>
      <c r="I780" s="39"/>
      <c r="J780" s="40"/>
      <c r="K780" s="41" t="str">
        <f aca="false">IF(H780&lt;&gt;"", IFERROR(P780*M780, ""), "")</f>
        <v/>
      </c>
      <c r="L780" s="42" t="str">
        <f aca="false">IF(H780&lt;&gt;"", IFERROR((((N780 - 1) * H780 - (1 - H780) / (N780 - 1))/20)*100,""),"")</f>
        <v/>
      </c>
      <c r="M780" s="43" t="str">
        <f aca="false">IF(H780&lt;&gt;"", IFERROR(((N780 - 1) * H780 - (1 - H780) / (N780 - 1))/20,""),"")</f>
        <v/>
      </c>
      <c r="N780" s="44" t="str">
        <f aca="false">IF(ISBLANK(G780), "", IF(G780 &gt;= 0, (G780/100) + 1, 1/ABS(G780/100) + 1))</f>
        <v/>
      </c>
      <c r="O780" s="45" t="str">
        <f aca="false">IFERROR(SUM(I780*N780),"")</f>
        <v/>
      </c>
      <c r="P780" s="41" t="str">
        <f aca="false">IF(I780&lt;&gt;"",P779-I780+J780,"")</f>
        <v/>
      </c>
      <c r="Q780" s="42" t="str">
        <f aca="false">IF(J780="", "", IF(J780 &lt; I780, "Loss", IF(J780 = I780, "Push", "Win")))</f>
        <v/>
      </c>
      <c r="R780" s="22"/>
      <c r="S780" s="56"/>
      <c r="T780" s="57"/>
      <c r="U780" s="22"/>
    </row>
    <row r="781" customFormat="false" ht="18" hidden="false" customHeight="true" outlineLevel="0" collapsed="false">
      <c r="A781" s="22"/>
      <c r="B781" s="23"/>
      <c r="C781" s="24"/>
      <c r="D781" s="24"/>
      <c r="E781" s="24"/>
      <c r="F781" s="24"/>
      <c r="G781" s="25"/>
      <c r="H781" s="26"/>
      <c r="I781" s="27"/>
      <c r="J781" s="28"/>
      <c r="K781" s="29" t="str">
        <f aca="false">IF(H781&lt;&gt;"", IFERROR(P781*M781, ""), "")</f>
        <v/>
      </c>
      <c r="L781" s="30" t="str">
        <f aca="false">IF(H781&lt;&gt;"", IFERROR((((N781 - 1) * H781 - (1 - H781) / (N781 - 1))/20)*100,""),"")</f>
        <v/>
      </c>
      <c r="M781" s="31" t="str">
        <f aca="false">IF(H781&lt;&gt;"", IFERROR(((N781 - 1) * H781 - (1 - H781) / (N781 - 1))/20,""),"")</f>
        <v/>
      </c>
      <c r="N781" s="32" t="str">
        <f aca="false">IF(ISBLANK(G781), "", IF(G781 &gt;= 0, (G781/100) + 1, 1/ABS(G781/100) + 1))</f>
        <v/>
      </c>
      <c r="O781" s="33" t="str">
        <f aca="false">IFERROR(SUM(I781*N781),"")</f>
        <v/>
      </c>
      <c r="P781" s="29" t="str">
        <f aca="false">IF(I781&lt;&gt;"",P780-I781+J781,"")</f>
        <v/>
      </c>
      <c r="Q781" s="30" t="str">
        <f aca="false">IF(J781="", "", IF(J781 &lt; I781, "Loss", IF(J781 = I781, "Push", "Win")))</f>
        <v/>
      </c>
      <c r="R781" s="22"/>
      <c r="S781" s="56"/>
      <c r="T781" s="57"/>
      <c r="U781" s="22"/>
    </row>
    <row r="782" customFormat="false" ht="18" hidden="false" customHeight="true" outlineLevel="0" collapsed="false">
      <c r="A782" s="22"/>
      <c r="B782" s="35"/>
      <c r="C782" s="36"/>
      <c r="D782" s="36"/>
      <c r="E782" s="36"/>
      <c r="F782" s="36"/>
      <c r="G782" s="37"/>
      <c r="H782" s="38"/>
      <c r="I782" s="39"/>
      <c r="J782" s="40"/>
      <c r="K782" s="41" t="str">
        <f aca="false">IF(H782&lt;&gt;"", IFERROR(P782*M782, ""), "")</f>
        <v/>
      </c>
      <c r="L782" s="42" t="str">
        <f aca="false">IF(H782&lt;&gt;"", IFERROR((((N782 - 1) * H782 - (1 - H782) / (N782 - 1))/20)*100,""),"")</f>
        <v/>
      </c>
      <c r="M782" s="43" t="str">
        <f aca="false">IF(H782&lt;&gt;"", IFERROR(((N782 - 1) * H782 - (1 - H782) / (N782 - 1))/20,""),"")</f>
        <v/>
      </c>
      <c r="N782" s="44" t="str">
        <f aca="false">IF(ISBLANK(G782), "", IF(G782 &gt;= 0, (G782/100) + 1, 1/ABS(G782/100) + 1))</f>
        <v/>
      </c>
      <c r="O782" s="45" t="str">
        <f aca="false">IFERROR(SUM(I782*N782),"")</f>
        <v/>
      </c>
      <c r="P782" s="41" t="str">
        <f aca="false">IF(I782&lt;&gt;"",P781-I782+J782,"")</f>
        <v/>
      </c>
      <c r="Q782" s="42" t="str">
        <f aca="false">IF(J782="", "", IF(J782 &lt; I782, "Loss", IF(J782 = I782, "Push", "Win")))</f>
        <v/>
      </c>
      <c r="R782" s="22"/>
      <c r="S782" s="56"/>
      <c r="T782" s="57"/>
      <c r="U782" s="22"/>
    </row>
    <row r="783" customFormat="false" ht="18" hidden="false" customHeight="true" outlineLevel="0" collapsed="false">
      <c r="A783" s="22"/>
      <c r="B783" s="23"/>
      <c r="C783" s="24"/>
      <c r="D783" s="24"/>
      <c r="E783" s="24"/>
      <c r="F783" s="24"/>
      <c r="G783" s="25"/>
      <c r="H783" s="26"/>
      <c r="I783" s="27"/>
      <c r="J783" s="28"/>
      <c r="K783" s="29" t="str">
        <f aca="false">IF(H783&lt;&gt;"", IFERROR(P783*M783, ""), "")</f>
        <v/>
      </c>
      <c r="L783" s="30" t="str">
        <f aca="false">IF(H783&lt;&gt;"", IFERROR((((N783 - 1) * H783 - (1 - H783) / (N783 - 1))/20)*100,""),"")</f>
        <v/>
      </c>
      <c r="M783" s="31" t="str">
        <f aca="false">IF(H783&lt;&gt;"", IFERROR(((N783 - 1) * H783 - (1 - H783) / (N783 - 1))/20,""),"")</f>
        <v/>
      </c>
      <c r="N783" s="32" t="str">
        <f aca="false">IF(ISBLANK(G783), "", IF(G783 &gt;= 0, (G783/100) + 1, 1/ABS(G783/100) + 1))</f>
        <v/>
      </c>
      <c r="O783" s="33" t="str">
        <f aca="false">IFERROR(SUM(I783*N783),"")</f>
        <v/>
      </c>
      <c r="P783" s="29" t="str">
        <f aca="false">IF(I783&lt;&gt;"",P782-I783+J783,"")</f>
        <v/>
      </c>
      <c r="Q783" s="30" t="str">
        <f aca="false">IF(J783="", "", IF(J783 &lt; I783, "Loss", IF(J783 = I783, "Push", "Win")))</f>
        <v/>
      </c>
      <c r="R783" s="22"/>
      <c r="S783" s="56"/>
      <c r="T783" s="57"/>
      <c r="U783" s="22"/>
    </row>
    <row r="784" customFormat="false" ht="18" hidden="false" customHeight="true" outlineLevel="0" collapsed="false">
      <c r="A784" s="22"/>
      <c r="B784" s="35"/>
      <c r="C784" s="36"/>
      <c r="D784" s="36"/>
      <c r="E784" s="36"/>
      <c r="F784" s="36"/>
      <c r="G784" s="37"/>
      <c r="H784" s="38"/>
      <c r="I784" s="39"/>
      <c r="J784" s="40"/>
      <c r="K784" s="41" t="str">
        <f aca="false">IF(H784&lt;&gt;"", IFERROR(P784*M784, ""), "")</f>
        <v/>
      </c>
      <c r="L784" s="42" t="str">
        <f aca="false">IF(H784&lt;&gt;"", IFERROR((((N784 - 1) * H784 - (1 - H784) / (N784 - 1))/20)*100,""),"")</f>
        <v/>
      </c>
      <c r="M784" s="43" t="str">
        <f aca="false">IF(H784&lt;&gt;"", IFERROR(((N784 - 1) * H784 - (1 - H784) / (N784 - 1))/20,""),"")</f>
        <v/>
      </c>
      <c r="N784" s="44" t="str">
        <f aca="false">IF(ISBLANK(G784), "", IF(G784 &gt;= 0, (G784/100) + 1, 1/ABS(G784/100) + 1))</f>
        <v/>
      </c>
      <c r="O784" s="45" t="str">
        <f aca="false">IFERROR(SUM(I784*N784),"")</f>
        <v/>
      </c>
      <c r="P784" s="41" t="str">
        <f aca="false">IF(I784&lt;&gt;"",P783-I784+J784,"")</f>
        <v/>
      </c>
      <c r="Q784" s="42" t="str">
        <f aca="false">IF(J784="", "", IF(J784 &lt; I784, "Loss", IF(J784 = I784, "Push", "Win")))</f>
        <v/>
      </c>
      <c r="R784" s="22"/>
      <c r="S784" s="56"/>
      <c r="T784" s="57"/>
      <c r="U784" s="22"/>
    </row>
    <row r="785" customFormat="false" ht="18" hidden="false" customHeight="true" outlineLevel="0" collapsed="false">
      <c r="A785" s="22"/>
      <c r="B785" s="23"/>
      <c r="C785" s="24"/>
      <c r="D785" s="24"/>
      <c r="E785" s="24"/>
      <c r="F785" s="24"/>
      <c r="G785" s="25"/>
      <c r="H785" s="26"/>
      <c r="I785" s="27"/>
      <c r="J785" s="28"/>
      <c r="K785" s="29" t="str">
        <f aca="false">IF(H785&lt;&gt;"", IFERROR(P785*M785, ""), "")</f>
        <v/>
      </c>
      <c r="L785" s="30" t="str">
        <f aca="false">IF(H785&lt;&gt;"", IFERROR((((N785 - 1) * H785 - (1 - H785) / (N785 - 1))/20)*100,""),"")</f>
        <v/>
      </c>
      <c r="M785" s="31" t="str">
        <f aca="false">IF(H785&lt;&gt;"", IFERROR(((N785 - 1) * H785 - (1 - H785) / (N785 - 1))/20,""),"")</f>
        <v/>
      </c>
      <c r="N785" s="32" t="str">
        <f aca="false">IF(ISBLANK(G785), "", IF(G785 &gt;= 0, (G785/100) + 1, 1/ABS(G785/100) + 1))</f>
        <v/>
      </c>
      <c r="O785" s="33" t="str">
        <f aca="false">IFERROR(SUM(I785*N785),"")</f>
        <v/>
      </c>
      <c r="P785" s="29" t="str">
        <f aca="false">IF(I785&lt;&gt;"",P784-I785+J785,"")</f>
        <v/>
      </c>
      <c r="Q785" s="30" t="str">
        <f aca="false">IF(J785="", "", IF(J785 &lt; I785, "Loss", IF(J785 = I785, "Push", "Win")))</f>
        <v/>
      </c>
      <c r="R785" s="22"/>
      <c r="S785" s="56"/>
      <c r="T785" s="57"/>
      <c r="U785" s="22"/>
    </row>
    <row r="786" customFormat="false" ht="18" hidden="false" customHeight="true" outlineLevel="0" collapsed="false">
      <c r="A786" s="22"/>
      <c r="B786" s="35"/>
      <c r="C786" s="36"/>
      <c r="D786" s="36"/>
      <c r="E786" s="36"/>
      <c r="F786" s="36"/>
      <c r="G786" s="37"/>
      <c r="H786" s="38"/>
      <c r="I786" s="39"/>
      <c r="J786" s="40"/>
      <c r="K786" s="41" t="str">
        <f aca="false">IF(H786&lt;&gt;"", IFERROR(P786*M786, ""), "")</f>
        <v/>
      </c>
      <c r="L786" s="42" t="str">
        <f aca="false">IF(H786&lt;&gt;"", IFERROR((((N786 - 1) * H786 - (1 - H786) / (N786 - 1))/20)*100,""),"")</f>
        <v/>
      </c>
      <c r="M786" s="43" t="str">
        <f aca="false">IF(H786&lt;&gt;"", IFERROR(((N786 - 1) * H786 - (1 - H786) / (N786 - 1))/20,""),"")</f>
        <v/>
      </c>
      <c r="N786" s="44" t="str">
        <f aca="false">IF(ISBLANK(G786), "", IF(G786 &gt;= 0, (G786/100) + 1, 1/ABS(G786/100) + 1))</f>
        <v/>
      </c>
      <c r="O786" s="45" t="str">
        <f aca="false">IFERROR(SUM(I786*N786),"")</f>
        <v/>
      </c>
      <c r="P786" s="41" t="str">
        <f aca="false">IF(I786&lt;&gt;"",P785-I786+J786,"")</f>
        <v/>
      </c>
      <c r="Q786" s="42" t="str">
        <f aca="false">IF(J786="", "", IF(J786 &lt; I786, "Loss", IF(J786 = I786, "Push", "Win")))</f>
        <v/>
      </c>
      <c r="R786" s="22"/>
      <c r="S786" s="56"/>
      <c r="T786" s="57"/>
      <c r="U786" s="22"/>
    </row>
    <row r="787" customFormat="false" ht="18" hidden="false" customHeight="true" outlineLevel="0" collapsed="false">
      <c r="A787" s="22"/>
      <c r="B787" s="23"/>
      <c r="C787" s="24"/>
      <c r="D787" s="24"/>
      <c r="E787" s="24"/>
      <c r="F787" s="24"/>
      <c r="G787" s="25"/>
      <c r="H787" s="26"/>
      <c r="I787" s="27"/>
      <c r="J787" s="28"/>
      <c r="K787" s="29" t="str">
        <f aca="false">IF(H787&lt;&gt;"", IFERROR(P787*M787, ""), "")</f>
        <v/>
      </c>
      <c r="L787" s="30" t="str">
        <f aca="false">IF(H787&lt;&gt;"", IFERROR((((N787 - 1) * H787 - (1 - H787) / (N787 - 1))/20)*100,""),"")</f>
        <v/>
      </c>
      <c r="M787" s="31" t="str">
        <f aca="false">IF(H787&lt;&gt;"", IFERROR(((N787 - 1) * H787 - (1 - H787) / (N787 - 1))/20,""),"")</f>
        <v/>
      </c>
      <c r="N787" s="32" t="str">
        <f aca="false">IF(ISBLANK(G787), "", IF(G787 &gt;= 0, (G787/100) + 1, 1/ABS(G787/100) + 1))</f>
        <v/>
      </c>
      <c r="O787" s="33" t="str">
        <f aca="false">IFERROR(SUM(I787*N787),"")</f>
        <v/>
      </c>
      <c r="P787" s="29" t="str">
        <f aca="false">IF(I787&lt;&gt;"",P786-I787+J787,"")</f>
        <v/>
      </c>
      <c r="Q787" s="30" t="str">
        <f aca="false">IF(J787="", "", IF(J787 &lt; I787, "Loss", IF(J787 = I787, "Push", "Win")))</f>
        <v/>
      </c>
      <c r="R787" s="22"/>
      <c r="S787" s="56"/>
      <c r="T787" s="57"/>
      <c r="U787" s="22"/>
    </row>
    <row r="788" customFormat="false" ht="18" hidden="false" customHeight="true" outlineLevel="0" collapsed="false">
      <c r="A788" s="22"/>
      <c r="B788" s="35"/>
      <c r="C788" s="36"/>
      <c r="D788" s="36"/>
      <c r="E788" s="36"/>
      <c r="F788" s="36"/>
      <c r="G788" s="37"/>
      <c r="H788" s="38"/>
      <c r="I788" s="39"/>
      <c r="J788" s="40"/>
      <c r="K788" s="41" t="str">
        <f aca="false">IF(H788&lt;&gt;"", IFERROR(P788*M788, ""), "")</f>
        <v/>
      </c>
      <c r="L788" s="42" t="str">
        <f aca="false">IF(H788&lt;&gt;"", IFERROR((((N788 - 1) * H788 - (1 - H788) / (N788 - 1))/20)*100,""),"")</f>
        <v/>
      </c>
      <c r="M788" s="43" t="str">
        <f aca="false">IF(H788&lt;&gt;"", IFERROR(((N788 - 1) * H788 - (1 - H788) / (N788 - 1))/20,""),"")</f>
        <v/>
      </c>
      <c r="N788" s="44" t="str">
        <f aca="false">IF(ISBLANK(G788), "", IF(G788 &gt;= 0, (G788/100) + 1, 1/ABS(G788/100) + 1))</f>
        <v/>
      </c>
      <c r="O788" s="45" t="str">
        <f aca="false">IFERROR(SUM(I788*N788),"")</f>
        <v/>
      </c>
      <c r="P788" s="41" t="str">
        <f aca="false">IF(I788&lt;&gt;"",P787-I788+J788,"")</f>
        <v/>
      </c>
      <c r="Q788" s="42" t="str">
        <f aca="false">IF(J788="", "", IF(J788 &lt; I788, "Loss", IF(J788 = I788, "Push", "Win")))</f>
        <v/>
      </c>
      <c r="R788" s="22"/>
      <c r="S788" s="56"/>
      <c r="T788" s="57"/>
      <c r="U788" s="22"/>
    </row>
    <row r="789" customFormat="false" ht="18" hidden="false" customHeight="true" outlineLevel="0" collapsed="false">
      <c r="A789" s="22"/>
      <c r="B789" s="23"/>
      <c r="C789" s="24"/>
      <c r="D789" s="24"/>
      <c r="E789" s="24"/>
      <c r="F789" s="24"/>
      <c r="G789" s="25"/>
      <c r="H789" s="26"/>
      <c r="I789" s="27"/>
      <c r="J789" s="28"/>
      <c r="K789" s="29" t="str">
        <f aca="false">IF(H789&lt;&gt;"", IFERROR(P789*M789, ""), "")</f>
        <v/>
      </c>
      <c r="L789" s="30" t="str">
        <f aca="false">IF(H789&lt;&gt;"", IFERROR((((N789 - 1) * H789 - (1 - H789) / (N789 - 1))/20)*100,""),"")</f>
        <v/>
      </c>
      <c r="M789" s="31" t="str">
        <f aca="false">IF(H789&lt;&gt;"", IFERROR(((N789 - 1) * H789 - (1 - H789) / (N789 - 1))/20,""),"")</f>
        <v/>
      </c>
      <c r="N789" s="32" t="str">
        <f aca="false">IF(ISBLANK(G789), "", IF(G789 &gt;= 0, (G789/100) + 1, 1/ABS(G789/100) + 1))</f>
        <v/>
      </c>
      <c r="O789" s="33" t="str">
        <f aca="false">IFERROR(SUM(I789*N789),"")</f>
        <v/>
      </c>
      <c r="P789" s="29" t="str">
        <f aca="false">IF(I789&lt;&gt;"",P788-I789+J789,"")</f>
        <v/>
      </c>
      <c r="Q789" s="30" t="str">
        <f aca="false">IF(J789="", "", IF(J789 &lt; I789, "Loss", IF(J789 = I789, "Push", "Win")))</f>
        <v/>
      </c>
      <c r="R789" s="22"/>
      <c r="S789" s="56"/>
      <c r="T789" s="57"/>
      <c r="U789" s="22"/>
    </row>
    <row r="790" customFormat="false" ht="18" hidden="false" customHeight="true" outlineLevel="0" collapsed="false">
      <c r="A790" s="22"/>
      <c r="B790" s="35"/>
      <c r="C790" s="36"/>
      <c r="D790" s="36"/>
      <c r="E790" s="36"/>
      <c r="F790" s="36"/>
      <c r="G790" s="37"/>
      <c r="H790" s="38"/>
      <c r="I790" s="39"/>
      <c r="J790" s="40"/>
      <c r="K790" s="41" t="str">
        <f aca="false">IF(H790&lt;&gt;"", IFERROR(P790*M790, ""), "")</f>
        <v/>
      </c>
      <c r="L790" s="42" t="str">
        <f aca="false">IF(H790&lt;&gt;"", IFERROR((((N790 - 1) * H790 - (1 - H790) / (N790 - 1))/20)*100,""),"")</f>
        <v/>
      </c>
      <c r="M790" s="43" t="str">
        <f aca="false">IF(H790&lt;&gt;"", IFERROR(((N790 - 1) * H790 - (1 - H790) / (N790 - 1))/20,""),"")</f>
        <v/>
      </c>
      <c r="N790" s="44" t="str">
        <f aca="false">IF(ISBLANK(G790), "", IF(G790 &gt;= 0, (G790/100) + 1, 1/ABS(G790/100) + 1))</f>
        <v/>
      </c>
      <c r="O790" s="45" t="str">
        <f aca="false">IFERROR(SUM(I790*N790),"")</f>
        <v/>
      </c>
      <c r="P790" s="41" t="str">
        <f aca="false">IF(I790&lt;&gt;"",P789-I790+J790,"")</f>
        <v/>
      </c>
      <c r="Q790" s="42" t="str">
        <f aca="false">IF(J790="", "", IF(J790 &lt; I790, "Loss", IF(J790 = I790, "Push", "Win")))</f>
        <v/>
      </c>
      <c r="R790" s="22"/>
      <c r="S790" s="56"/>
      <c r="T790" s="57"/>
      <c r="U790" s="22"/>
    </row>
    <row r="791" customFormat="false" ht="18" hidden="false" customHeight="true" outlineLevel="0" collapsed="false">
      <c r="A791" s="22"/>
      <c r="B791" s="23"/>
      <c r="C791" s="24"/>
      <c r="D791" s="24"/>
      <c r="E791" s="24"/>
      <c r="F791" s="24"/>
      <c r="G791" s="25"/>
      <c r="H791" s="26"/>
      <c r="I791" s="27"/>
      <c r="J791" s="28"/>
      <c r="K791" s="29" t="str">
        <f aca="false">IF(H791&lt;&gt;"", IFERROR(P791*M791, ""), "")</f>
        <v/>
      </c>
      <c r="L791" s="30" t="str">
        <f aca="false">IF(H791&lt;&gt;"", IFERROR((((N791 - 1) * H791 - (1 - H791) / (N791 - 1))/20)*100,""),"")</f>
        <v/>
      </c>
      <c r="M791" s="31" t="str">
        <f aca="false">IF(H791&lt;&gt;"", IFERROR(((N791 - 1) * H791 - (1 - H791) / (N791 - 1))/20,""),"")</f>
        <v/>
      </c>
      <c r="N791" s="32" t="str">
        <f aca="false">IF(ISBLANK(G791), "", IF(G791 &gt;= 0, (G791/100) + 1, 1/ABS(G791/100) + 1))</f>
        <v/>
      </c>
      <c r="O791" s="33" t="str">
        <f aca="false">IFERROR(SUM(I791*N791),"")</f>
        <v/>
      </c>
      <c r="P791" s="29" t="str">
        <f aca="false">IF(I791&lt;&gt;"",P790-I791+J791,"")</f>
        <v/>
      </c>
      <c r="Q791" s="30" t="str">
        <f aca="false">IF(J791="", "", IF(J791 &lt; I791, "Loss", IF(J791 = I791, "Push", "Win")))</f>
        <v/>
      </c>
      <c r="R791" s="22"/>
      <c r="S791" s="56"/>
      <c r="T791" s="57"/>
      <c r="U791" s="22"/>
    </row>
    <row r="792" customFormat="false" ht="18" hidden="false" customHeight="true" outlineLevel="0" collapsed="false">
      <c r="A792" s="22"/>
      <c r="B792" s="35"/>
      <c r="C792" s="36"/>
      <c r="D792" s="36"/>
      <c r="E792" s="36"/>
      <c r="F792" s="36"/>
      <c r="G792" s="37"/>
      <c r="H792" s="38"/>
      <c r="I792" s="39"/>
      <c r="J792" s="40"/>
      <c r="K792" s="41" t="str">
        <f aca="false">IF(H792&lt;&gt;"", IFERROR(P792*M792, ""), "")</f>
        <v/>
      </c>
      <c r="L792" s="42" t="str">
        <f aca="false">IF(H792&lt;&gt;"", IFERROR((((N792 - 1) * H792 - (1 - H792) / (N792 - 1))/20)*100,""),"")</f>
        <v/>
      </c>
      <c r="M792" s="43" t="str">
        <f aca="false">IF(H792&lt;&gt;"", IFERROR(((N792 - 1) * H792 - (1 - H792) / (N792 - 1))/20,""),"")</f>
        <v/>
      </c>
      <c r="N792" s="44" t="str">
        <f aca="false">IF(ISBLANK(G792), "", IF(G792 &gt;= 0, (G792/100) + 1, 1/ABS(G792/100) + 1))</f>
        <v/>
      </c>
      <c r="O792" s="45" t="str">
        <f aca="false">IFERROR(SUM(I792*N792),"")</f>
        <v/>
      </c>
      <c r="P792" s="41" t="str">
        <f aca="false">IF(I792&lt;&gt;"",P791-I792+J792,"")</f>
        <v/>
      </c>
      <c r="Q792" s="42" t="str">
        <f aca="false">IF(J792="", "", IF(J792 &lt; I792, "Loss", IF(J792 = I792, "Push", "Win")))</f>
        <v/>
      </c>
      <c r="R792" s="22"/>
      <c r="S792" s="56"/>
      <c r="T792" s="57"/>
      <c r="U792" s="22"/>
    </row>
    <row r="793" customFormat="false" ht="18" hidden="false" customHeight="true" outlineLevel="0" collapsed="false">
      <c r="A793" s="22"/>
      <c r="B793" s="23"/>
      <c r="C793" s="24"/>
      <c r="D793" s="24"/>
      <c r="E793" s="24"/>
      <c r="F793" s="24"/>
      <c r="G793" s="25"/>
      <c r="H793" s="26"/>
      <c r="I793" s="27"/>
      <c r="J793" s="28"/>
      <c r="K793" s="29" t="str">
        <f aca="false">IF(H793&lt;&gt;"", IFERROR(P793*M793, ""), "")</f>
        <v/>
      </c>
      <c r="L793" s="30" t="str">
        <f aca="false">IF(H793&lt;&gt;"", IFERROR((((N793 - 1) * H793 - (1 - H793) / (N793 - 1))/20)*100,""),"")</f>
        <v/>
      </c>
      <c r="M793" s="31" t="str">
        <f aca="false">IF(H793&lt;&gt;"", IFERROR(((N793 - 1) * H793 - (1 - H793) / (N793 - 1))/20,""),"")</f>
        <v/>
      </c>
      <c r="N793" s="32" t="str">
        <f aca="false">IF(ISBLANK(G793), "", IF(G793 &gt;= 0, (G793/100) + 1, 1/ABS(G793/100) + 1))</f>
        <v/>
      </c>
      <c r="O793" s="33" t="str">
        <f aca="false">IFERROR(SUM(I793*N793),"")</f>
        <v/>
      </c>
      <c r="P793" s="29" t="str">
        <f aca="false">IF(I793&lt;&gt;"",P792-I793+J793,"")</f>
        <v/>
      </c>
      <c r="Q793" s="30" t="str">
        <f aca="false">IF(J793="", "", IF(J793 &lt; I793, "Loss", IF(J793 = I793, "Push", "Win")))</f>
        <v/>
      </c>
      <c r="R793" s="22"/>
      <c r="S793" s="56"/>
      <c r="T793" s="57"/>
      <c r="U793" s="22"/>
    </row>
    <row r="794" customFormat="false" ht="18" hidden="false" customHeight="true" outlineLevel="0" collapsed="false">
      <c r="A794" s="22"/>
      <c r="B794" s="35"/>
      <c r="C794" s="36"/>
      <c r="D794" s="36"/>
      <c r="E794" s="36"/>
      <c r="F794" s="36"/>
      <c r="G794" s="37"/>
      <c r="H794" s="38"/>
      <c r="I794" s="39"/>
      <c r="J794" s="40"/>
      <c r="K794" s="41" t="str">
        <f aca="false">IF(H794&lt;&gt;"", IFERROR(P794*M794, ""), "")</f>
        <v/>
      </c>
      <c r="L794" s="42" t="str">
        <f aca="false">IF(H794&lt;&gt;"", IFERROR((((N794 - 1) * H794 - (1 - H794) / (N794 - 1))/20)*100,""),"")</f>
        <v/>
      </c>
      <c r="M794" s="43" t="str">
        <f aca="false">IF(H794&lt;&gt;"", IFERROR(((N794 - 1) * H794 - (1 - H794) / (N794 - 1))/20,""),"")</f>
        <v/>
      </c>
      <c r="N794" s="44" t="str">
        <f aca="false">IF(ISBLANK(G794), "", IF(G794 &gt;= 0, (G794/100) + 1, 1/ABS(G794/100) + 1))</f>
        <v/>
      </c>
      <c r="O794" s="45" t="str">
        <f aca="false">IFERROR(SUM(I794*N794),"")</f>
        <v/>
      </c>
      <c r="P794" s="41" t="str">
        <f aca="false">IF(I794&lt;&gt;"",P793-I794+J794,"")</f>
        <v/>
      </c>
      <c r="Q794" s="42" t="str">
        <f aca="false">IF(J794="", "", IF(J794 &lt; I794, "Loss", IF(J794 = I794, "Push", "Win")))</f>
        <v/>
      </c>
      <c r="R794" s="22"/>
      <c r="S794" s="56"/>
      <c r="T794" s="57"/>
      <c r="U794" s="22"/>
    </row>
    <row r="795" customFormat="false" ht="18" hidden="false" customHeight="true" outlineLevel="0" collapsed="false">
      <c r="A795" s="22"/>
      <c r="B795" s="23"/>
      <c r="C795" s="24"/>
      <c r="D795" s="24"/>
      <c r="E795" s="24"/>
      <c r="F795" s="24"/>
      <c r="G795" s="25"/>
      <c r="H795" s="26"/>
      <c r="I795" s="27"/>
      <c r="J795" s="28"/>
      <c r="K795" s="29" t="str">
        <f aca="false">IF(H795&lt;&gt;"", IFERROR(P795*M795, ""), "")</f>
        <v/>
      </c>
      <c r="L795" s="30" t="str">
        <f aca="false">IF(H795&lt;&gt;"", IFERROR((((N795 - 1) * H795 - (1 - H795) / (N795 - 1))/20)*100,""),"")</f>
        <v/>
      </c>
      <c r="M795" s="31" t="str">
        <f aca="false">IF(H795&lt;&gt;"", IFERROR(((N795 - 1) * H795 - (1 - H795) / (N795 - 1))/20,""),"")</f>
        <v/>
      </c>
      <c r="N795" s="32" t="str">
        <f aca="false">IF(ISBLANK(G795), "", IF(G795 &gt;= 0, (G795/100) + 1, 1/ABS(G795/100) + 1))</f>
        <v/>
      </c>
      <c r="O795" s="33" t="str">
        <f aca="false">IFERROR(SUM(I795*N795),"")</f>
        <v/>
      </c>
      <c r="P795" s="29" t="str">
        <f aca="false">IF(I795&lt;&gt;"",P794-I795+J795,"")</f>
        <v/>
      </c>
      <c r="Q795" s="30" t="str">
        <f aca="false">IF(J795="", "", IF(J795 &lt; I795, "Loss", IF(J795 = I795, "Push", "Win")))</f>
        <v/>
      </c>
      <c r="R795" s="22"/>
      <c r="S795" s="56"/>
      <c r="T795" s="57"/>
      <c r="U795" s="22"/>
    </row>
    <row r="796" customFormat="false" ht="18" hidden="false" customHeight="true" outlineLevel="0" collapsed="false">
      <c r="A796" s="22"/>
      <c r="B796" s="35"/>
      <c r="C796" s="36"/>
      <c r="D796" s="36"/>
      <c r="E796" s="36"/>
      <c r="F796" s="36"/>
      <c r="G796" s="37"/>
      <c r="H796" s="38"/>
      <c r="I796" s="39"/>
      <c r="J796" s="40"/>
      <c r="K796" s="41" t="str">
        <f aca="false">IF(H796&lt;&gt;"", IFERROR(P796*M796, ""), "")</f>
        <v/>
      </c>
      <c r="L796" s="42" t="str">
        <f aca="false">IF(H796&lt;&gt;"", IFERROR((((N796 - 1) * H796 - (1 - H796) / (N796 - 1))/20)*100,""),"")</f>
        <v/>
      </c>
      <c r="M796" s="43" t="str">
        <f aca="false">IF(H796&lt;&gt;"", IFERROR(((N796 - 1) * H796 - (1 - H796) / (N796 - 1))/20,""),"")</f>
        <v/>
      </c>
      <c r="N796" s="44" t="str">
        <f aca="false">IF(ISBLANK(G796), "", IF(G796 &gt;= 0, (G796/100) + 1, 1/ABS(G796/100) + 1))</f>
        <v/>
      </c>
      <c r="O796" s="45" t="str">
        <f aca="false">IFERROR(SUM(I796*N796),"")</f>
        <v/>
      </c>
      <c r="P796" s="41" t="str">
        <f aca="false">IF(I796&lt;&gt;"",P795-I796+J796,"")</f>
        <v/>
      </c>
      <c r="Q796" s="42" t="str">
        <f aca="false">IF(J796="", "", IF(J796 &lt; I796, "Loss", IF(J796 = I796, "Push", "Win")))</f>
        <v/>
      </c>
      <c r="R796" s="22"/>
      <c r="S796" s="56"/>
      <c r="T796" s="57"/>
      <c r="U796" s="22"/>
    </row>
    <row r="797" customFormat="false" ht="18" hidden="false" customHeight="true" outlineLevel="0" collapsed="false">
      <c r="A797" s="22"/>
      <c r="B797" s="23"/>
      <c r="C797" s="24"/>
      <c r="D797" s="24"/>
      <c r="E797" s="24"/>
      <c r="F797" s="24"/>
      <c r="G797" s="25"/>
      <c r="H797" s="26"/>
      <c r="I797" s="27"/>
      <c r="J797" s="28"/>
      <c r="K797" s="29" t="str">
        <f aca="false">IF(H797&lt;&gt;"", IFERROR(P797*M797, ""), "")</f>
        <v/>
      </c>
      <c r="L797" s="30" t="str">
        <f aca="false">IF(H797&lt;&gt;"", IFERROR((((N797 - 1) * H797 - (1 - H797) / (N797 - 1))/20)*100,""),"")</f>
        <v/>
      </c>
      <c r="M797" s="31" t="str">
        <f aca="false">IF(H797&lt;&gt;"", IFERROR(((N797 - 1) * H797 - (1 - H797) / (N797 - 1))/20,""),"")</f>
        <v/>
      </c>
      <c r="N797" s="32" t="str">
        <f aca="false">IF(ISBLANK(G797), "", IF(G797 &gt;= 0, (G797/100) + 1, 1/ABS(G797/100) + 1))</f>
        <v/>
      </c>
      <c r="O797" s="33" t="str">
        <f aca="false">IFERROR(SUM(I797*N797),"")</f>
        <v/>
      </c>
      <c r="P797" s="29" t="str">
        <f aca="false">IF(I797&lt;&gt;"",P796-I797+J797,"")</f>
        <v/>
      </c>
      <c r="Q797" s="30" t="str">
        <f aca="false">IF(J797="", "", IF(J797 &lt; I797, "Loss", IF(J797 = I797, "Push", "Win")))</f>
        <v/>
      </c>
      <c r="R797" s="22"/>
      <c r="S797" s="56"/>
      <c r="T797" s="57"/>
      <c r="U797" s="22"/>
    </row>
    <row r="798" customFormat="false" ht="18" hidden="false" customHeight="true" outlineLevel="0" collapsed="false">
      <c r="A798" s="22"/>
      <c r="B798" s="35"/>
      <c r="C798" s="36"/>
      <c r="D798" s="36"/>
      <c r="E798" s="36"/>
      <c r="F798" s="36"/>
      <c r="G798" s="37"/>
      <c r="H798" s="38"/>
      <c r="I798" s="39"/>
      <c r="J798" s="40"/>
      <c r="K798" s="41" t="str">
        <f aca="false">IF(H798&lt;&gt;"", IFERROR(P798*M798, ""), "")</f>
        <v/>
      </c>
      <c r="L798" s="42" t="str">
        <f aca="false">IF(H798&lt;&gt;"", IFERROR((((N798 - 1) * H798 - (1 - H798) / (N798 - 1))/20)*100,""),"")</f>
        <v/>
      </c>
      <c r="M798" s="43" t="str">
        <f aca="false">IF(H798&lt;&gt;"", IFERROR(((N798 - 1) * H798 - (1 - H798) / (N798 - 1))/20,""),"")</f>
        <v/>
      </c>
      <c r="N798" s="44" t="str">
        <f aca="false">IF(ISBLANK(G798), "", IF(G798 &gt;= 0, (G798/100) + 1, 1/ABS(G798/100) + 1))</f>
        <v/>
      </c>
      <c r="O798" s="45" t="str">
        <f aca="false">IFERROR(SUM(I798*N798),"")</f>
        <v/>
      </c>
      <c r="P798" s="41" t="str">
        <f aca="false">IF(I798&lt;&gt;"",P797-I798+J798,"")</f>
        <v/>
      </c>
      <c r="Q798" s="42" t="str">
        <f aca="false">IF(J798="", "", IF(J798 &lt; I798, "Loss", IF(J798 = I798, "Push", "Win")))</f>
        <v/>
      </c>
      <c r="R798" s="22"/>
      <c r="S798" s="56"/>
      <c r="T798" s="57"/>
      <c r="U798" s="22"/>
    </row>
    <row r="799" customFormat="false" ht="18" hidden="false" customHeight="true" outlineLevel="0" collapsed="false">
      <c r="A799" s="22"/>
      <c r="B799" s="23"/>
      <c r="C799" s="24"/>
      <c r="D799" s="24"/>
      <c r="E799" s="24"/>
      <c r="F799" s="24"/>
      <c r="G799" s="25"/>
      <c r="H799" s="26"/>
      <c r="I799" s="27"/>
      <c r="J799" s="28"/>
      <c r="K799" s="29" t="str">
        <f aca="false">IF(H799&lt;&gt;"", IFERROR(P799*M799, ""), "")</f>
        <v/>
      </c>
      <c r="L799" s="30" t="str">
        <f aca="false">IF(H799&lt;&gt;"", IFERROR((((N799 - 1) * H799 - (1 - H799) / (N799 - 1))/20)*100,""),"")</f>
        <v/>
      </c>
      <c r="M799" s="31" t="str">
        <f aca="false">IF(H799&lt;&gt;"", IFERROR(((N799 - 1) * H799 - (1 - H799) / (N799 - 1))/20,""),"")</f>
        <v/>
      </c>
      <c r="N799" s="32" t="str">
        <f aca="false">IF(ISBLANK(G799), "", IF(G799 &gt;= 0, (G799/100) + 1, 1/ABS(G799/100) + 1))</f>
        <v/>
      </c>
      <c r="O799" s="33" t="str">
        <f aca="false">IFERROR(SUM(I799*N799),"")</f>
        <v/>
      </c>
      <c r="P799" s="29" t="str">
        <f aca="false">IF(I799&lt;&gt;"",P798-I799+J799,"")</f>
        <v/>
      </c>
      <c r="Q799" s="30" t="str">
        <f aca="false">IF(J799="", "", IF(J799 &lt; I799, "Loss", IF(J799 = I799, "Push", "Win")))</f>
        <v/>
      </c>
      <c r="R799" s="22"/>
      <c r="S799" s="56"/>
      <c r="T799" s="57"/>
      <c r="U799" s="22"/>
    </row>
    <row r="800" customFormat="false" ht="18" hidden="false" customHeight="true" outlineLevel="0" collapsed="false">
      <c r="A800" s="22"/>
      <c r="B800" s="35"/>
      <c r="C800" s="36"/>
      <c r="D800" s="36"/>
      <c r="E800" s="36"/>
      <c r="F800" s="36"/>
      <c r="G800" s="37"/>
      <c r="H800" s="38"/>
      <c r="I800" s="39"/>
      <c r="J800" s="40"/>
      <c r="K800" s="41" t="str">
        <f aca="false">IF(H800&lt;&gt;"", IFERROR(P800*M800, ""), "")</f>
        <v/>
      </c>
      <c r="L800" s="42" t="str">
        <f aca="false">IF(H800&lt;&gt;"", IFERROR((((N800 - 1) * H800 - (1 - H800) / (N800 - 1))/20)*100,""),"")</f>
        <v/>
      </c>
      <c r="M800" s="43" t="str">
        <f aca="false">IF(H800&lt;&gt;"", IFERROR(((N800 - 1) * H800 - (1 - H800) / (N800 - 1))/20,""),"")</f>
        <v/>
      </c>
      <c r="N800" s="44" t="str">
        <f aca="false">IF(ISBLANK(G800), "", IF(G800 &gt;= 0, (G800/100) + 1, 1/ABS(G800/100) + 1))</f>
        <v/>
      </c>
      <c r="O800" s="45" t="str">
        <f aca="false">IFERROR(SUM(I800*N800),"")</f>
        <v/>
      </c>
      <c r="P800" s="41" t="str">
        <f aca="false">IF(I800&lt;&gt;"",P799-I800+J800,"")</f>
        <v/>
      </c>
      <c r="Q800" s="42" t="str">
        <f aca="false">IF(J800="", "", IF(J800 &lt; I800, "Loss", IF(J800 = I800, "Push", "Win")))</f>
        <v/>
      </c>
      <c r="R800" s="22"/>
      <c r="S800" s="56"/>
      <c r="T800" s="57"/>
      <c r="U800" s="22"/>
    </row>
    <row r="801" customFormat="false" ht="18" hidden="false" customHeight="true" outlineLevel="0" collapsed="false">
      <c r="A801" s="22"/>
      <c r="B801" s="23"/>
      <c r="C801" s="24"/>
      <c r="D801" s="24"/>
      <c r="E801" s="24"/>
      <c r="F801" s="24"/>
      <c r="G801" s="25"/>
      <c r="H801" s="26"/>
      <c r="I801" s="27"/>
      <c r="J801" s="28"/>
      <c r="K801" s="29" t="str">
        <f aca="false">IF(H801&lt;&gt;"", IFERROR(P801*M801, ""), "")</f>
        <v/>
      </c>
      <c r="L801" s="30" t="str">
        <f aca="false">IF(H801&lt;&gt;"", IFERROR((((N801 - 1) * H801 - (1 - H801) / (N801 - 1))/20)*100,""),"")</f>
        <v/>
      </c>
      <c r="M801" s="31" t="str">
        <f aca="false">IF(H801&lt;&gt;"", IFERROR(((N801 - 1) * H801 - (1 - H801) / (N801 - 1))/20,""),"")</f>
        <v/>
      </c>
      <c r="N801" s="32" t="str">
        <f aca="false">IF(ISBLANK(G801), "", IF(G801 &gt;= 0, (G801/100) + 1, 1/ABS(G801/100) + 1))</f>
        <v/>
      </c>
      <c r="O801" s="33" t="str">
        <f aca="false">IFERROR(SUM(I801*N801),"")</f>
        <v/>
      </c>
      <c r="P801" s="29" t="str">
        <f aca="false">IF(I801&lt;&gt;"",P800-I801+J801,"")</f>
        <v/>
      </c>
      <c r="Q801" s="30" t="str">
        <f aca="false">IF(J801="", "", IF(J801 &lt; I801, "Loss", IF(J801 = I801, "Push", "Win")))</f>
        <v/>
      </c>
      <c r="R801" s="22"/>
      <c r="S801" s="56"/>
      <c r="T801" s="57"/>
      <c r="U801" s="22"/>
    </row>
    <row r="802" customFormat="false" ht="18" hidden="false" customHeight="true" outlineLevel="0" collapsed="false">
      <c r="A802" s="22"/>
      <c r="B802" s="35"/>
      <c r="C802" s="36"/>
      <c r="D802" s="36"/>
      <c r="E802" s="36"/>
      <c r="F802" s="36"/>
      <c r="G802" s="37"/>
      <c r="H802" s="38"/>
      <c r="I802" s="39"/>
      <c r="J802" s="40"/>
      <c r="K802" s="41" t="str">
        <f aca="false">IF(H802&lt;&gt;"", IFERROR(P802*M802, ""), "")</f>
        <v/>
      </c>
      <c r="L802" s="42" t="str">
        <f aca="false">IF(H802&lt;&gt;"", IFERROR((((N802 - 1) * H802 - (1 - H802) / (N802 - 1))/20)*100,""),"")</f>
        <v/>
      </c>
      <c r="M802" s="43" t="str">
        <f aca="false">IF(H802&lt;&gt;"", IFERROR(((N802 - 1) * H802 - (1 - H802) / (N802 - 1))/20,""),"")</f>
        <v/>
      </c>
      <c r="N802" s="44" t="str">
        <f aca="false">IF(ISBLANK(G802), "", IF(G802 &gt;= 0, (G802/100) + 1, 1/ABS(G802/100) + 1))</f>
        <v/>
      </c>
      <c r="O802" s="45" t="str">
        <f aca="false">IFERROR(SUM(I802*N802),"")</f>
        <v/>
      </c>
      <c r="P802" s="41" t="str">
        <f aca="false">IF(I802&lt;&gt;"",P801-I802+J802,"")</f>
        <v/>
      </c>
      <c r="Q802" s="42" t="str">
        <f aca="false">IF(J802="", "", IF(J802 &lt; I802, "Loss", IF(J802 = I802, "Push", "Win")))</f>
        <v/>
      </c>
      <c r="R802" s="22"/>
      <c r="S802" s="56"/>
      <c r="T802" s="57"/>
      <c r="U802" s="22"/>
    </row>
    <row r="803" customFormat="false" ht="18" hidden="false" customHeight="true" outlineLevel="0" collapsed="false">
      <c r="A803" s="22"/>
      <c r="B803" s="23"/>
      <c r="C803" s="24"/>
      <c r="D803" s="24"/>
      <c r="E803" s="24"/>
      <c r="F803" s="24"/>
      <c r="G803" s="25"/>
      <c r="H803" s="26"/>
      <c r="I803" s="27"/>
      <c r="J803" s="28"/>
      <c r="K803" s="29" t="str">
        <f aca="false">IF(H803&lt;&gt;"", IFERROR(P803*M803, ""), "")</f>
        <v/>
      </c>
      <c r="L803" s="30" t="str">
        <f aca="false">IF(H803&lt;&gt;"", IFERROR((((N803 - 1) * H803 - (1 - H803) / (N803 - 1))/20)*100,""),"")</f>
        <v/>
      </c>
      <c r="M803" s="31" t="str">
        <f aca="false">IF(H803&lt;&gt;"", IFERROR(((N803 - 1) * H803 - (1 - H803) / (N803 - 1))/20,""),"")</f>
        <v/>
      </c>
      <c r="N803" s="32" t="str">
        <f aca="false">IF(ISBLANK(G803), "", IF(G803 &gt;= 0, (G803/100) + 1, 1/ABS(G803/100) + 1))</f>
        <v/>
      </c>
      <c r="O803" s="33" t="str">
        <f aca="false">IFERROR(SUM(I803*N803),"")</f>
        <v/>
      </c>
      <c r="P803" s="29" t="str">
        <f aca="false">IF(I803&lt;&gt;"",P802-I803+J803,"")</f>
        <v/>
      </c>
      <c r="Q803" s="30" t="str">
        <f aca="false">IF(J803="", "", IF(J803 &lt; I803, "Loss", IF(J803 = I803, "Push", "Win")))</f>
        <v/>
      </c>
      <c r="R803" s="22"/>
      <c r="S803" s="56"/>
      <c r="T803" s="57"/>
      <c r="U803" s="22"/>
    </row>
    <row r="804" customFormat="false" ht="18" hidden="false" customHeight="true" outlineLevel="0" collapsed="false">
      <c r="A804" s="22"/>
      <c r="B804" s="35"/>
      <c r="C804" s="36"/>
      <c r="D804" s="36"/>
      <c r="E804" s="36"/>
      <c r="F804" s="36"/>
      <c r="G804" s="37"/>
      <c r="H804" s="38"/>
      <c r="I804" s="39"/>
      <c r="J804" s="40"/>
      <c r="K804" s="41" t="str">
        <f aca="false">IF(H804&lt;&gt;"", IFERROR(P804*M804, ""), "")</f>
        <v/>
      </c>
      <c r="L804" s="42" t="str">
        <f aca="false">IF(H804&lt;&gt;"", IFERROR((((N804 - 1) * H804 - (1 - H804) / (N804 - 1))/20)*100,""),"")</f>
        <v/>
      </c>
      <c r="M804" s="43" t="str">
        <f aca="false">IF(H804&lt;&gt;"", IFERROR(((N804 - 1) * H804 - (1 - H804) / (N804 - 1))/20,""),"")</f>
        <v/>
      </c>
      <c r="N804" s="44" t="str">
        <f aca="false">IF(ISBLANK(G804), "", IF(G804 &gt;= 0, (G804/100) + 1, 1/ABS(G804/100) + 1))</f>
        <v/>
      </c>
      <c r="O804" s="45" t="str">
        <f aca="false">IFERROR(SUM(I804*N804),"")</f>
        <v/>
      </c>
      <c r="P804" s="41" t="str">
        <f aca="false">IF(I804&lt;&gt;"",P803-I804+J804,"")</f>
        <v/>
      </c>
      <c r="Q804" s="42" t="str">
        <f aca="false">IF(J804="", "", IF(J804 &lt; I804, "Loss", IF(J804 = I804, "Push", "Win")))</f>
        <v/>
      </c>
      <c r="R804" s="22"/>
      <c r="S804" s="56"/>
      <c r="T804" s="57"/>
      <c r="U804" s="22"/>
    </row>
    <row r="805" customFormat="false" ht="18" hidden="false" customHeight="true" outlineLevel="0" collapsed="false">
      <c r="A805" s="22"/>
      <c r="B805" s="23"/>
      <c r="C805" s="24"/>
      <c r="D805" s="24"/>
      <c r="E805" s="24"/>
      <c r="F805" s="24"/>
      <c r="G805" s="25"/>
      <c r="H805" s="26"/>
      <c r="I805" s="27"/>
      <c r="J805" s="28"/>
      <c r="K805" s="29" t="str">
        <f aca="false">IF(H805&lt;&gt;"", IFERROR(P805*M805, ""), "")</f>
        <v/>
      </c>
      <c r="L805" s="30" t="str">
        <f aca="false">IF(H805&lt;&gt;"", IFERROR((((N805 - 1) * H805 - (1 - H805) / (N805 - 1))/20)*100,""),"")</f>
        <v/>
      </c>
      <c r="M805" s="31" t="str">
        <f aca="false">IF(H805&lt;&gt;"", IFERROR(((N805 - 1) * H805 - (1 - H805) / (N805 - 1))/20,""),"")</f>
        <v/>
      </c>
      <c r="N805" s="32" t="str">
        <f aca="false">IF(ISBLANK(G805), "", IF(G805 &gt;= 0, (G805/100) + 1, 1/ABS(G805/100) + 1))</f>
        <v/>
      </c>
      <c r="O805" s="33" t="str">
        <f aca="false">IFERROR(SUM(I805*N805),"")</f>
        <v/>
      </c>
      <c r="P805" s="29" t="str">
        <f aca="false">IF(I805&lt;&gt;"",P804-I805+J805,"")</f>
        <v/>
      </c>
      <c r="Q805" s="30" t="str">
        <f aca="false">IF(J805="", "", IF(J805 &lt; I805, "Loss", IF(J805 = I805, "Push", "Win")))</f>
        <v/>
      </c>
      <c r="R805" s="22"/>
      <c r="S805" s="56"/>
      <c r="T805" s="57"/>
      <c r="U805" s="22"/>
    </row>
    <row r="806" customFormat="false" ht="18" hidden="false" customHeight="true" outlineLevel="0" collapsed="false">
      <c r="A806" s="22"/>
      <c r="B806" s="35"/>
      <c r="C806" s="36"/>
      <c r="D806" s="36"/>
      <c r="E806" s="36"/>
      <c r="F806" s="36"/>
      <c r="G806" s="37"/>
      <c r="H806" s="38"/>
      <c r="I806" s="39"/>
      <c r="J806" s="40"/>
      <c r="K806" s="41" t="str">
        <f aca="false">IF(H806&lt;&gt;"", IFERROR(P806*M806, ""), "")</f>
        <v/>
      </c>
      <c r="L806" s="42" t="str">
        <f aca="false">IF(H806&lt;&gt;"", IFERROR((((N806 - 1) * H806 - (1 - H806) / (N806 - 1))/20)*100,""),"")</f>
        <v/>
      </c>
      <c r="M806" s="43" t="str">
        <f aca="false">IF(H806&lt;&gt;"", IFERROR(((N806 - 1) * H806 - (1 - H806) / (N806 - 1))/20,""),"")</f>
        <v/>
      </c>
      <c r="N806" s="44" t="str">
        <f aca="false">IF(ISBLANK(G806), "", IF(G806 &gt;= 0, (G806/100) + 1, 1/ABS(G806/100) + 1))</f>
        <v/>
      </c>
      <c r="O806" s="45" t="str">
        <f aca="false">IFERROR(SUM(I806*N806),"")</f>
        <v/>
      </c>
      <c r="P806" s="41" t="str">
        <f aca="false">IF(I806&lt;&gt;"",P805-I806+J806,"")</f>
        <v/>
      </c>
      <c r="Q806" s="42" t="str">
        <f aca="false">IF(J806="", "", IF(J806 &lt; I806, "Loss", IF(J806 = I806, "Push", "Win")))</f>
        <v/>
      </c>
      <c r="R806" s="22"/>
      <c r="S806" s="56"/>
      <c r="T806" s="57"/>
      <c r="U806" s="22"/>
    </row>
    <row r="807" customFormat="false" ht="18" hidden="false" customHeight="true" outlineLevel="0" collapsed="false">
      <c r="A807" s="22"/>
      <c r="B807" s="23"/>
      <c r="C807" s="24"/>
      <c r="D807" s="24"/>
      <c r="E807" s="24"/>
      <c r="F807" s="24"/>
      <c r="G807" s="25"/>
      <c r="H807" s="26"/>
      <c r="I807" s="27"/>
      <c r="J807" s="28"/>
      <c r="K807" s="29" t="str">
        <f aca="false">IF(H807&lt;&gt;"", IFERROR(P807*M807, ""), "")</f>
        <v/>
      </c>
      <c r="L807" s="30" t="str">
        <f aca="false">IF(H807&lt;&gt;"", IFERROR((((N807 - 1) * H807 - (1 - H807) / (N807 - 1))/20)*100,""),"")</f>
        <v/>
      </c>
      <c r="M807" s="31" t="str">
        <f aca="false">IF(H807&lt;&gt;"", IFERROR(((N807 - 1) * H807 - (1 - H807) / (N807 - 1))/20,""),"")</f>
        <v/>
      </c>
      <c r="N807" s="32" t="str">
        <f aca="false">IF(ISBLANK(G807), "", IF(G807 &gt;= 0, (G807/100) + 1, 1/ABS(G807/100) + 1))</f>
        <v/>
      </c>
      <c r="O807" s="33" t="str">
        <f aca="false">IFERROR(SUM(I807*N807),"")</f>
        <v/>
      </c>
      <c r="P807" s="29" t="str">
        <f aca="false">IF(I807&lt;&gt;"",P806-I807+J807,"")</f>
        <v/>
      </c>
      <c r="Q807" s="30" t="str">
        <f aca="false">IF(J807="", "", IF(J807 &lt; I807, "Loss", IF(J807 = I807, "Push", "Win")))</f>
        <v/>
      </c>
      <c r="R807" s="22"/>
      <c r="S807" s="56"/>
      <c r="T807" s="57"/>
      <c r="U807" s="22"/>
    </row>
    <row r="808" customFormat="false" ht="18" hidden="false" customHeight="true" outlineLevel="0" collapsed="false">
      <c r="A808" s="22"/>
      <c r="B808" s="35"/>
      <c r="C808" s="36"/>
      <c r="D808" s="36"/>
      <c r="E808" s="36"/>
      <c r="F808" s="36"/>
      <c r="G808" s="37"/>
      <c r="H808" s="38"/>
      <c r="I808" s="39"/>
      <c r="J808" s="40"/>
      <c r="K808" s="41" t="str">
        <f aca="false">IF(H808&lt;&gt;"", IFERROR(P808*M808, ""), "")</f>
        <v/>
      </c>
      <c r="L808" s="42" t="str">
        <f aca="false">IF(H808&lt;&gt;"", IFERROR((((N808 - 1) * H808 - (1 - H808) / (N808 - 1))/20)*100,""),"")</f>
        <v/>
      </c>
      <c r="M808" s="43" t="str">
        <f aca="false">IF(H808&lt;&gt;"", IFERROR(((N808 - 1) * H808 - (1 - H808) / (N808 - 1))/20,""),"")</f>
        <v/>
      </c>
      <c r="N808" s="44" t="str">
        <f aca="false">IF(ISBLANK(G808), "", IF(G808 &gt;= 0, (G808/100) + 1, 1/ABS(G808/100) + 1))</f>
        <v/>
      </c>
      <c r="O808" s="45" t="str">
        <f aca="false">IFERROR(SUM(I808*N808),"")</f>
        <v/>
      </c>
      <c r="P808" s="41" t="str">
        <f aca="false">IF(I808&lt;&gt;"",P807-I808+J808,"")</f>
        <v/>
      </c>
      <c r="Q808" s="42" t="str">
        <f aca="false">IF(J808="", "", IF(J808 &lt; I808, "Loss", IF(J808 = I808, "Push", "Win")))</f>
        <v/>
      </c>
      <c r="R808" s="22"/>
      <c r="S808" s="56"/>
      <c r="T808" s="57"/>
      <c r="U808" s="22"/>
    </row>
    <row r="809" customFormat="false" ht="18" hidden="false" customHeight="true" outlineLevel="0" collapsed="false">
      <c r="A809" s="22"/>
      <c r="B809" s="23"/>
      <c r="C809" s="24"/>
      <c r="D809" s="24"/>
      <c r="E809" s="24"/>
      <c r="F809" s="24"/>
      <c r="G809" s="25"/>
      <c r="H809" s="26"/>
      <c r="I809" s="27"/>
      <c r="J809" s="28"/>
      <c r="K809" s="29" t="str">
        <f aca="false">IF(H809&lt;&gt;"", IFERROR(P809*M809, ""), "")</f>
        <v/>
      </c>
      <c r="L809" s="30" t="str">
        <f aca="false">IF(H809&lt;&gt;"", IFERROR((((N809 - 1) * H809 - (1 - H809) / (N809 - 1))/20)*100,""),"")</f>
        <v/>
      </c>
      <c r="M809" s="31" t="str">
        <f aca="false">IF(H809&lt;&gt;"", IFERROR(((N809 - 1) * H809 - (1 - H809) / (N809 - 1))/20,""),"")</f>
        <v/>
      </c>
      <c r="N809" s="32" t="str">
        <f aca="false">IF(ISBLANK(G809), "", IF(G809 &gt;= 0, (G809/100) + 1, 1/ABS(G809/100) + 1))</f>
        <v/>
      </c>
      <c r="O809" s="33" t="str">
        <f aca="false">IFERROR(SUM(I809*N809),"")</f>
        <v/>
      </c>
      <c r="P809" s="29" t="str">
        <f aca="false">IF(I809&lt;&gt;"",P808-I809+J809,"")</f>
        <v/>
      </c>
      <c r="Q809" s="30" t="str">
        <f aca="false">IF(J809="", "", IF(J809 &lt; I809, "Loss", IF(J809 = I809, "Push", "Win")))</f>
        <v/>
      </c>
      <c r="R809" s="22"/>
      <c r="S809" s="56"/>
      <c r="T809" s="57"/>
      <c r="U809" s="22"/>
    </row>
    <row r="810" customFormat="false" ht="18" hidden="false" customHeight="true" outlineLevel="0" collapsed="false">
      <c r="A810" s="22"/>
      <c r="B810" s="35"/>
      <c r="C810" s="36"/>
      <c r="D810" s="36"/>
      <c r="E810" s="36"/>
      <c r="F810" s="36"/>
      <c r="G810" s="37"/>
      <c r="H810" s="38"/>
      <c r="I810" s="39"/>
      <c r="J810" s="40"/>
      <c r="K810" s="41" t="str">
        <f aca="false">IF(H810&lt;&gt;"", IFERROR(P810*M810, ""), "")</f>
        <v/>
      </c>
      <c r="L810" s="42" t="str">
        <f aca="false">IF(H810&lt;&gt;"", IFERROR((((N810 - 1) * H810 - (1 - H810) / (N810 - 1))/20)*100,""),"")</f>
        <v/>
      </c>
      <c r="M810" s="43" t="str">
        <f aca="false">IF(H810&lt;&gt;"", IFERROR(((N810 - 1) * H810 - (1 - H810) / (N810 - 1))/20,""),"")</f>
        <v/>
      </c>
      <c r="N810" s="44" t="str">
        <f aca="false">IF(ISBLANK(G810), "", IF(G810 &gt;= 0, (G810/100) + 1, 1/ABS(G810/100) + 1))</f>
        <v/>
      </c>
      <c r="O810" s="45" t="str">
        <f aca="false">IFERROR(SUM(I810*N810),"")</f>
        <v/>
      </c>
      <c r="P810" s="41" t="str">
        <f aca="false">IF(I810&lt;&gt;"",P809-I810+J810,"")</f>
        <v/>
      </c>
      <c r="Q810" s="42" t="str">
        <f aca="false">IF(J810="", "", IF(J810 &lt; I810, "Loss", IF(J810 = I810, "Push", "Win")))</f>
        <v/>
      </c>
      <c r="R810" s="22"/>
      <c r="S810" s="56"/>
      <c r="T810" s="57"/>
      <c r="U810" s="22"/>
    </row>
    <row r="811" customFormat="false" ht="18" hidden="false" customHeight="true" outlineLevel="0" collapsed="false">
      <c r="A811" s="22"/>
      <c r="B811" s="23"/>
      <c r="C811" s="24"/>
      <c r="D811" s="24"/>
      <c r="E811" s="24"/>
      <c r="F811" s="24"/>
      <c r="G811" s="25"/>
      <c r="H811" s="26"/>
      <c r="I811" s="27"/>
      <c r="J811" s="28"/>
      <c r="K811" s="29" t="str">
        <f aca="false">IF(H811&lt;&gt;"", IFERROR(P811*M811, ""), "")</f>
        <v/>
      </c>
      <c r="L811" s="30" t="str">
        <f aca="false">IF(H811&lt;&gt;"", IFERROR((((N811 - 1) * H811 - (1 - H811) / (N811 - 1))/20)*100,""),"")</f>
        <v/>
      </c>
      <c r="M811" s="31" t="str">
        <f aca="false">IF(H811&lt;&gt;"", IFERROR(((N811 - 1) * H811 - (1 - H811) / (N811 - 1))/20,""),"")</f>
        <v/>
      </c>
      <c r="N811" s="32" t="str">
        <f aca="false">IF(ISBLANK(G811), "", IF(G811 &gt;= 0, (G811/100) + 1, 1/ABS(G811/100) + 1))</f>
        <v/>
      </c>
      <c r="O811" s="33" t="str">
        <f aca="false">IFERROR(SUM(I811*N811),"")</f>
        <v/>
      </c>
      <c r="P811" s="29" t="str">
        <f aca="false">IF(I811&lt;&gt;"",P810-I811+J811,"")</f>
        <v/>
      </c>
      <c r="Q811" s="30" t="str">
        <f aca="false">IF(J811="", "", IF(J811 &lt; I811, "Loss", IF(J811 = I811, "Push", "Win")))</f>
        <v/>
      </c>
      <c r="R811" s="22"/>
      <c r="S811" s="56"/>
      <c r="T811" s="57"/>
      <c r="U811" s="22"/>
    </row>
    <row r="812" customFormat="false" ht="18" hidden="false" customHeight="true" outlineLevel="0" collapsed="false">
      <c r="A812" s="22"/>
      <c r="B812" s="35"/>
      <c r="C812" s="36"/>
      <c r="D812" s="36"/>
      <c r="E812" s="36"/>
      <c r="F812" s="36"/>
      <c r="G812" s="37"/>
      <c r="H812" s="38"/>
      <c r="I812" s="39"/>
      <c r="J812" s="40"/>
      <c r="K812" s="41" t="str">
        <f aca="false">IF(H812&lt;&gt;"", IFERROR(P812*M812, ""), "")</f>
        <v/>
      </c>
      <c r="L812" s="42" t="str">
        <f aca="false">IF(H812&lt;&gt;"", IFERROR((((N812 - 1) * H812 - (1 - H812) / (N812 - 1))/20)*100,""),"")</f>
        <v/>
      </c>
      <c r="M812" s="43" t="str">
        <f aca="false">IF(H812&lt;&gt;"", IFERROR(((N812 - 1) * H812 - (1 - H812) / (N812 - 1))/20,""),"")</f>
        <v/>
      </c>
      <c r="N812" s="44" t="str">
        <f aca="false">IF(ISBLANK(G812), "", IF(G812 &gt;= 0, (G812/100) + 1, 1/ABS(G812/100) + 1))</f>
        <v/>
      </c>
      <c r="O812" s="45" t="str">
        <f aca="false">IFERROR(SUM(I812*N812),"")</f>
        <v/>
      </c>
      <c r="P812" s="41" t="str">
        <f aca="false">IF(I812&lt;&gt;"",P811-I812+J812,"")</f>
        <v/>
      </c>
      <c r="Q812" s="42" t="str">
        <f aca="false">IF(J812="", "", IF(J812 &lt; I812, "Loss", IF(J812 = I812, "Push", "Win")))</f>
        <v/>
      </c>
      <c r="R812" s="22"/>
      <c r="S812" s="56"/>
      <c r="T812" s="57"/>
      <c r="U812" s="22"/>
    </row>
    <row r="813" customFormat="false" ht="18" hidden="false" customHeight="true" outlineLevel="0" collapsed="false">
      <c r="A813" s="22"/>
      <c r="B813" s="23"/>
      <c r="C813" s="24"/>
      <c r="D813" s="24"/>
      <c r="E813" s="24"/>
      <c r="F813" s="24"/>
      <c r="G813" s="25"/>
      <c r="H813" s="26"/>
      <c r="I813" s="27"/>
      <c r="J813" s="28"/>
      <c r="K813" s="29" t="str">
        <f aca="false">IF(H813&lt;&gt;"", IFERROR(P813*M813, ""), "")</f>
        <v/>
      </c>
      <c r="L813" s="30" t="str">
        <f aca="false">IF(H813&lt;&gt;"", IFERROR((((N813 - 1) * H813 - (1 - H813) / (N813 - 1))/20)*100,""),"")</f>
        <v/>
      </c>
      <c r="M813" s="31" t="str">
        <f aca="false">IF(H813&lt;&gt;"", IFERROR(((N813 - 1) * H813 - (1 - H813) / (N813 - 1))/20,""),"")</f>
        <v/>
      </c>
      <c r="N813" s="32" t="str">
        <f aca="false">IF(ISBLANK(G813), "", IF(G813 &gt;= 0, (G813/100) + 1, 1/ABS(G813/100) + 1))</f>
        <v/>
      </c>
      <c r="O813" s="33" t="str">
        <f aca="false">IFERROR(SUM(I813*N813),"")</f>
        <v/>
      </c>
      <c r="P813" s="29" t="str">
        <f aca="false">IF(I813&lt;&gt;"",P812-I813+J813,"")</f>
        <v/>
      </c>
      <c r="Q813" s="30" t="str">
        <f aca="false">IF(J813="", "", IF(J813 &lt; I813, "Loss", IF(J813 = I813, "Push", "Win")))</f>
        <v/>
      </c>
      <c r="R813" s="22"/>
      <c r="S813" s="56"/>
      <c r="T813" s="57"/>
      <c r="U813" s="22"/>
    </row>
    <row r="814" customFormat="false" ht="18" hidden="false" customHeight="true" outlineLevel="0" collapsed="false">
      <c r="A814" s="22"/>
      <c r="B814" s="35"/>
      <c r="C814" s="36"/>
      <c r="D814" s="36"/>
      <c r="E814" s="36"/>
      <c r="F814" s="36"/>
      <c r="G814" s="37"/>
      <c r="H814" s="38"/>
      <c r="I814" s="39"/>
      <c r="J814" s="40"/>
      <c r="K814" s="41" t="str">
        <f aca="false">IF(H814&lt;&gt;"", IFERROR(P814*M814, ""), "")</f>
        <v/>
      </c>
      <c r="L814" s="42" t="str">
        <f aca="false">IF(H814&lt;&gt;"", IFERROR((((N814 - 1) * H814 - (1 - H814) / (N814 - 1))/20)*100,""),"")</f>
        <v/>
      </c>
      <c r="M814" s="43" t="str">
        <f aca="false">IF(H814&lt;&gt;"", IFERROR(((N814 - 1) * H814 - (1 - H814) / (N814 - 1))/20,""),"")</f>
        <v/>
      </c>
      <c r="N814" s="44" t="str">
        <f aca="false">IF(ISBLANK(G814), "", IF(G814 &gt;= 0, (G814/100) + 1, 1/ABS(G814/100) + 1))</f>
        <v/>
      </c>
      <c r="O814" s="45" t="str">
        <f aca="false">IFERROR(SUM(I814*N814),"")</f>
        <v/>
      </c>
      <c r="P814" s="41" t="str">
        <f aca="false">IF(I814&lt;&gt;"",P813-I814+J814,"")</f>
        <v/>
      </c>
      <c r="Q814" s="42" t="str">
        <f aca="false">IF(J814="", "", IF(J814 &lt; I814, "Loss", IF(J814 = I814, "Push", "Win")))</f>
        <v/>
      </c>
      <c r="R814" s="22"/>
      <c r="S814" s="56"/>
      <c r="T814" s="57"/>
      <c r="U814" s="22"/>
    </row>
    <row r="815" customFormat="false" ht="18" hidden="false" customHeight="true" outlineLevel="0" collapsed="false">
      <c r="A815" s="22"/>
      <c r="B815" s="23"/>
      <c r="C815" s="24"/>
      <c r="D815" s="24"/>
      <c r="E815" s="24"/>
      <c r="F815" s="24"/>
      <c r="G815" s="25"/>
      <c r="H815" s="26"/>
      <c r="I815" s="27"/>
      <c r="J815" s="28"/>
      <c r="K815" s="29" t="str">
        <f aca="false">IF(H815&lt;&gt;"", IFERROR(P815*M815, ""), "")</f>
        <v/>
      </c>
      <c r="L815" s="30" t="str">
        <f aca="false">IF(H815&lt;&gt;"", IFERROR((((N815 - 1) * H815 - (1 - H815) / (N815 - 1))/20)*100,""),"")</f>
        <v/>
      </c>
      <c r="M815" s="31" t="str">
        <f aca="false">IF(H815&lt;&gt;"", IFERROR(((N815 - 1) * H815 - (1 - H815) / (N815 - 1))/20,""),"")</f>
        <v/>
      </c>
      <c r="N815" s="32" t="str">
        <f aca="false">IF(ISBLANK(G815), "", IF(G815 &gt;= 0, (G815/100) + 1, 1/ABS(G815/100) + 1))</f>
        <v/>
      </c>
      <c r="O815" s="33" t="str">
        <f aca="false">IFERROR(SUM(I815*N815),"")</f>
        <v/>
      </c>
      <c r="P815" s="29" t="str">
        <f aca="false">IF(I815&lt;&gt;"",P814-I815+J815,"")</f>
        <v/>
      </c>
      <c r="Q815" s="30" t="str">
        <f aca="false">IF(J815="", "", IF(J815 &lt; I815, "Loss", IF(J815 = I815, "Push", "Win")))</f>
        <v/>
      </c>
      <c r="R815" s="22"/>
      <c r="S815" s="56"/>
      <c r="T815" s="57"/>
      <c r="U815" s="22"/>
    </row>
    <row r="816" customFormat="false" ht="18" hidden="false" customHeight="true" outlineLevel="0" collapsed="false">
      <c r="A816" s="22"/>
      <c r="B816" s="35"/>
      <c r="C816" s="36"/>
      <c r="D816" s="36"/>
      <c r="E816" s="36"/>
      <c r="F816" s="36"/>
      <c r="G816" s="37"/>
      <c r="H816" s="38"/>
      <c r="I816" s="39"/>
      <c r="J816" s="40"/>
      <c r="K816" s="41" t="str">
        <f aca="false">IF(H816&lt;&gt;"", IFERROR(P816*M816, ""), "")</f>
        <v/>
      </c>
      <c r="L816" s="42" t="str">
        <f aca="false">IF(H816&lt;&gt;"", IFERROR((((N816 - 1) * H816 - (1 - H816) / (N816 - 1))/20)*100,""),"")</f>
        <v/>
      </c>
      <c r="M816" s="43" t="str">
        <f aca="false">IF(H816&lt;&gt;"", IFERROR(((N816 - 1) * H816 - (1 - H816) / (N816 - 1))/20,""),"")</f>
        <v/>
      </c>
      <c r="N816" s="44" t="str">
        <f aca="false">IF(ISBLANK(G816), "", IF(G816 &gt;= 0, (G816/100) + 1, 1/ABS(G816/100) + 1))</f>
        <v/>
      </c>
      <c r="O816" s="45" t="str">
        <f aca="false">IFERROR(SUM(I816*N816),"")</f>
        <v/>
      </c>
      <c r="P816" s="41" t="str">
        <f aca="false">IF(I816&lt;&gt;"",P815-I816+J816,"")</f>
        <v/>
      </c>
      <c r="Q816" s="42" t="str">
        <f aca="false">IF(J816="", "", IF(J816 &lt; I816, "Loss", IF(J816 = I816, "Push", "Win")))</f>
        <v/>
      </c>
      <c r="R816" s="22"/>
      <c r="S816" s="56"/>
      <c r="T816" s="57"/>
      <c r="U816" s="22"/>
    </row>
    <row r="817" customFormat="false" ht="18" hidden="false" customHeight="true" outlineLevel="0" collapsed="false">
      <c r="A817" s="22"/>
      <c r="B817" s="23"/>
      <c r="C817" s="24"/>
      <c r="D817" s="24"/>
      <c r="E817" s="24"/>
      <c r="F817" s="24"/>
      <c r="G817" s="25"/>
      <c r="H817" s="26"/>
      <c r="I817" s="27"/>
      <c r="J817" s="28"/>
      <c r="K817" s="29" t="str">
        <f aca="false">IF(H817&lt;&gt;"", IFERROR(P817*M817, ""), "")</f>
        <v/>
      </c>
      <c r="L817" s="30" t="str">
        <f aca="false">IF(H817&lt;&gt;"", IFERROR((((N817 - 1) * H817 - (1 - H817) / (N817 - 1))/20)*100,""),"")</f>
        <v/>
      </c>
      <c r="M817" s="31" t="str">
        <f aca="false">IF(H817&lt;&gt;"", IFERROR(((N817 - 1) * H817 - (1 - H817) / (N817 - 1))/20,""),"")</f>
        <v/>
      </c>
      <c r="N817" s="32" t="str">
        <f aca="false">IF(ISBLANK(G817), "", IF(G817 &gt;= 0, (G817/100) + 1, 1/ABS(G817/100) + 1))</f>
        <v/>
      </c>
      <c r="O817" s="33" t="str">
        <f aca="false">IFERROR(SUM(I817*N817),"")</f>
        <v/>
      </c>
      <c r="P817" s="29" t="str">
        <f aca="false">IF(I817&lt;&gt;"",P816-I817+J817,"")</f>
        <v/>
      </c>
      <c r="Q817" s="30" t="str">
        <f aca="false">IF(J817="", "", IF(J817 &lt; I817, "Loss", IF(J817 = I817, "Push", "Win")))</f>
        <v/>
      </c>
      <c r="R817" s="22"/>
      <c r="S817" s="56"/>
      <c r="T817" s="57"/>
      <c r="U817" s="22"/>
    </row>
    <row r="818" customFormat="false" ht="18" hidden="false" customHeight="true" outlineLevel="0" collapsed="false">
      <c r="A818" s="22"/>
      <c r="B818" s="35"/>
      <c r="C818" s="36"/>
      <c r="D818" s="36"/>
      <c r="E818" s="36"/>
      <c r="F818" s="36"/>
      <c r="G818" s="37"/>
      <c r="H818" s="38"/>
      <c r="I818" s="39"/>
      <c r="J818" s="40"/>
      <c r="K818" s="41" t="str">
        <f aca="false">IF(H818&lt;&gt;"", IFERROR(P818*M818, ""), "")</f>
        <v/>
      </c>
      <c r="L818" s="42" t="str">
        <f aca="false">IF(H818&lt;&gt;"", IFERROR((((N818 - 1) * H818 - (1 - H818) / (N818 - 1))/20)*100,""),"")</f>
        <v/>
      </c>
      <c r="M818" s="43" t="str">
        <f aca="false">IF(H818&lt;&gt;"", IFERROR(((N818 - 1) * H818 - (1 - H818) / (N818 - 1))/20,""),"")</f>
        <v/>
      </c>
      <c r="N818" s="44" t="str">
        <f aca="false">IF(ISBLANK(G818), "", IF(G818 &gt;= 0, (G818/100) + 1, 1/ABS(G818/100) + 1))</f>
        <v/>
      </c>
      <c r="O818" s="45" t="str">
        <f aca="false">IFERROR(SUM(I818*N818),"")</f>
        <v/>
      </c>
      <c r="P818" s="41" t="str">
        <f aca="false">IF(I818&lt;&gt;"",P817-I818+J818,"")</f>
        <v/>
      </c>
      <c r="Q818" s="42" t="str">
        <f aca="false">IF(J818="", "", IF(J818 &lt; I818, "Loss", IF(J818 = I818, "Push", "Win")))</f>
        <v/>
      </c>
      <c r="R818" s="22"/>
      <c r="S818" s="56"/>
      <c r="T818" s="57"/>
      <c r="U818" s="22"/>
    </row>
    <row r="819" customFormat="false" ht="18" hidden="false" customHeight="true" outlineLevel="0" collapsed="false">
      <c r="A819" s="22"/>
      <c r="B819" s="23"/>
      <c r="C819" s="24"/>
      <c r="D819" s="24"/>
      <c r="E819" s="24"/>
      <c r="F819" s="24"/>
      <c r="G819" s="25"/>
      <c r="H819" s="26"/>
      <c r="I819" s="27"/>
      <c r="J819" s="28"/>
      <c r="K819" s="29" t="str">
        <f aca="false">IF(H819&lt;&gt;"", IFERROR(P819*M819, ""), "")</f>
        <v/>
      </c>
      <c r="L819" s="30" t="str">
        <f aca="false">IF(H819&lt;&gt;"", IFERROR((((N819 - 1) * H819 - (1 - H819) / (N819 - 1))/20)*100,""),"")</f>
        <v/>
      </c>
      <c r="M819" s="31" t="str">
        <f aca="false">IF(H819&lt;&gt;"", IFERROR(((N819 - 1) * H819 - (1 - H819) / (N819 - 1))/20,""),"")</f>
        <v/>
      </c>
      <c r="N819" s="32" t="str">
        <f aca="false">IF(ISBLANK(G819), "", IF(G819 &gt;= 0, (G819/100) + 1, 1/ABS(G819/100) + 1))</f>
        <v/>
      </c>
      <c r="O819" s="33" t="str">
        <f aca="false">IFERROR(SUM(I819*N819),"")</f>
        <v/>
      </c>
      <c r="P819" s="29" t="str">
        <f aca="false">IF(I819&lt;&gt;"",P818-I819+J819,"")</f>
        <v/>
      </c>
      <c r="Q819" s="30" t="str">
        <f aca="false">IF(J819="", "", IF(J819 &lt; I819, "Loss", IF(J819 = I819, "Push", "Win")))</f>
        <v/>
      </c>
      <c r="R819" s="22"/>
      <c r="S819" s="56"/>
      <c r="T819" s="57"/>
      <c r="U819" s="22"/>
    </row>
    <row r="820" customFormat="false" ht="18" hidden="false" customHeight="true" outlineLevel="0" collapsed="false">
      <c r="A820" s="22"/>
      <c r="B820" s="35"/>
      <c r="C820" s="36"/>
      <c r="D820" s="36"/>
      <c r="E820" s="36"/>
      <c r="F820" s="36"/>
      <c r="G820" s="37"/>
      <c r="H820" s="38"/>
      <c r="I820" s="39"/>
      <c r="J820" s="40"/>
      <c r="K820" s="41" t="str">
        <f aca="false">IF(H820&lt;&gt;"", IFERROR(P820*M820, ""), "")</f>
        <v/>
      </c>
      <c r="L820" s="42" t="str">
        <f aca="false">IF(H820&lt;&gt;"", IFERROR((((N820 - 1) * H820 - (1 - H820) / (N820 - 1))/20)*100,""),"")</f>
        <v/>
      </c>
      <c r="M820" s="43" t="str">
        <f aca="false">IF(H820&lt;&gt;"", IFERROR(((N820 - 1) * H820 - (1 - H820) / (N820 - 1))/20,""),"")</f>
        <v/>
      </c>
      <c r="N820" s="44" t="str">
        <f aca="false">IF(ISBLANK(G820), "", IF(G820 &gt;= 0, (G820/100) + 1, 1/ABS(G820/100) + 1))</f>
        <v/>
      </c>
      <c r="O820" s="45" t="str">
        <f aca="false">IFERROR(SUM(I820*N820),"")</f>
        <v/>
      </c>
      <c r="P820" s="41" t="str">
        <f aca="false">IF(I820&lt;&gt;"",P819-I820+J820,"")</f>
        <v/>
      </c>
      <c r="Q820" s="42" t="str">
        <f aca="false">IF(J820="", "", IF(J820 &lt; I820, "Loss", IF(J820 = I820, "Push", "Win")))</f>
        <v/>
      </c>
      <c r="R820" s="22"/>
      <c r="S820" s="56"/>
      <c r="T820" s="57"/>
      <c r="U820" s="22"/>
    </row>
    <row r="821" customFormat="false" ht="18" hidden="false" customHeight="true" outlineLevel="0" collapsed="false">
      <c r="A821" s="22"/>
      <c r="B821" s="23"/>
      <c r="C821" s="24"/>
      <c r="D821" s="24"/>
      <c r="E821" s="24"/>
      <c r="F821" s="24"/>
      <c r="G821" s="25"/>
      <c r="H821" s="26"/>
      <c r="I821" s="27"/>
      <c r="J821" s="28"/>
      <c r="K821" s="29" t="str">
        <f aca="false">IF(H821&lt;&gt;"", IFERROR(P821*M821, ""), "")</f>
        <v/>
      </c>
      <c r="L821" s="30" t="str">
        <f aca="false">IF(H821&lt;&gt;"", IFERROR((((N821 - 1) * H821 - (1 - H821) / (N821 - 1))/20)*100,""),"")</f>
        <v/>
      </c>
      <c r="M821" s="31" t="str">
        <f aca="false">IF(H821&lt;&gt;"", IFERROR(((N821 - 1) * H821 - (1 - H821) / (N821 - 1))/20,""),"")</f>
        <v/>
      </c>
      <c r="N821" s="32" t="str">
        <f aca="false">IF(ISBLANK(G821), "", IF(G821 &gt;= 0, (G821/100) + 1, 1/ABS(G821/100) + 1))</f>
        <v/>
      </c>
      <c r="O821" s="33" t="str">
        <f aca="false">IFERROR(SUM(I821*N821),"")</f>
        <v/>
      </c>
      <c r="P821" s="29" t="str">
        <f aca="false">IF(I821&lt;&gt;"",P820-I821+J821,"")</f>
        <v/>
      </c>
      <c r="Q821" s="30" t="str">
        <f aca="false">IF(J821="", "", IF(J821 &lt; I821, "Loss", IF(J821 = I821, "Push", "Win")))</f>
        <v/>
      </c>
      <c r="R821" s="22"/>
      <c r="S821" s="56"/>
      <c r="T821" s="57"/>
      <c r="U821" s="22"/>
    </row>
    <row r="822" customFormat="false" ht="18" hidden="false" customHeight="true" outlineLevel="0" collapsed="false">
      <c r="A822" s="22"/>
      <c r="B822" s="35"/>
      <c r="C822" s="36"/>
      <c r="D822" s="36"/>
      <c r="E822" s="36"/>
      <c r="F822" s="36"/>
      <c r="G822" s="37"/>
      <c r="H822" s="38"/>
      <c r="I822" s="39"/>
      <c r="J822" s="40"/>
      <c r="K822" s="41" t="str">
        <f aca="false">IF(H822&lt;&gt;"", IFERROR(P822*M822, ""), "")</f>
        <v/>
      </c>
      <c r="L822" s="42" t="str">
        <f aca="false">IF(H822&lt;&gt;"", IFERROR((((N822 - 1) * H822 - (1 - H822) / (N822 - 1))/20)*100,""),"")</f>
        <v/>
      </c>
      <c r="M822" s="43" t="str">
        <f aca="false">IF(H822&lt;&gt;"", IFERROR(((N822 - 1) * H822 - (1 - H822) / (N822 - 1))/20,""),"")</f>
        <v/>
      </c>
      <c r="N822" s="44" t="str">
        <f aca="false">IF(ISBLANK(G822), "", IF(G822 &gt;= 0, (G822/100) + 1, 1/ABS(G822/100) + 1))</f>
        <v/>
      </c>
      <c r="O822" s="45" t="str">
        <f aca="false">IFERROR(SUM(I822*N822),"")</f>
        <v/>
      </c>
      <c r="P822" s="41" t="str">
        <f aca="false">IF(I822&lt;&gt;"",P821-I822+J822,"")</f>
        <v/>
      </c>
      <c r="Q822" s="42" t="str">
        <f aca="false">IF(J822="", "", IF(J822 &lt; I822, "Loss", IF(J822 = I822, "Push", "Win")))</f>
        <v/>
      </c>
      <c r="R822" s="22"/>
      <c r="S822" s="56"/>
      <c r="T822" s="57"/>
      <c r="U822" s="22"/>
    </row>
    <row r="823" customFormat="false" ht="18" hidden="false" customHeight="true" outlineLevel="0" collapsed="false">
      <c r="A823" s="22"/>
      <c r="B823" s="23"/>
      <c r="C823" s="24"/>
      <c r="D823" s="24"/>
      <c r="E823" s="24"/>
      <c r="F823" s="24"/>
      <c r="G823" s="25"/>
      <c r="H823" s="26"/>
      <c r="I823" s="27"/>
      <c r="J823" s="28"/>
      <c r="K823" s="29" t="str">
        <f aca="false">IF(H823&lt;&gt;"", IFERROR(P823*M823, ""), "")</f>
        <v/>
      </c>
      <c r="L823" s="30" t="str">
        <f aca="false">IF(H823&lt;&gt;"", IFERROR((((N823 - 1) * H823 - (1 - H823) / (N823 - 1))/20)*100,""),"")</f>
        <v/>
      </c>
      <c r="M823" s="31" t="str">
        <f aca="false">IF(H823&lt;&gt;"", IFERROR(((N823 - 1) * H823 - (1 - H823) / (N823 - 1))/20,""),"")</f>
        <v/>
      </c>
      <c r="N823" s="32" t="str">
        <f aca="false">IF(ISBLANK(G823), "", IF(G823 &gt;= 0, (G823/100) + 1, 1/ABS(G823/100) + 1))</f>
        <v/>
      </c>
      <c r="O823" s="33" t="str">
        <f aca="false">IFERROR(SUM(I823*N823),"")</f>
        <v/>
      </c>
      <c r="P823" s="29" t="str">
        <f aca="false">IF(I823&lt;&gt;"",P822-I823+J823,"")</f>
        <v/>
      </c>
      <c r="Q823" s="30" t="str">
        <f aca="false">IF(J823="", "", IF(J823 &lt; I823, "Loss", IF(J823 = I823, "Push", "Win")))</f>
        <v/>
      </c>
      <c r="R823" s="22"/>
      <c r="S823" s="56"/>
      <c r="T823" s="57"/>
      <c r="U823" s="22"/>
    </row>
    <row r="824" customFormat="false" ht="18" hidden="false" customHeight="true" outlineLevel="0" collapsed="false">
      <c r="A824" s="22"/>
      <c r="B824" s="35"/>
      <c r="C824" s="36"/>
      <c r="D824" s="36"/>
      <c r="E824" s="36"/>
      <c r="F824" s="36"/>
      <c r="G824" s="37"/>
      <c r="H824" s="38"/>
      <c r="I824" s="39"/>
      <c r="J824" s="40"/>
      <c r="K824" s="41" t="str">
        <f aca="false">IF(H824&lt;&gt;"", IFERROR(P824*M824, ""), "")</f>
        <v/>
      </c>
      <c r="L824" s="42" t="str">
        <f aca="false">IF(H824&lt;&gt;"", IFERROR((((N824 - 1) * H824 - (1 - H824) / (N824 - 1))/20)*100,""),"")</f>
        <v/>
      </c>
      <c r="M824" s="43" t="str">
        <f aca="false">IF(H824&lt;&gt;"", IFERROR(((N824 - 1) * H824 - (1 - H824) / (N824 - 1))/20,""),"")</f>
        <v/>
      </c>
      <c r="N824" s="44" t="str">
        <f aca="false">IF(ISBLANK(G824), "", IF(G824 &gt;= 0, (G824/100) + 1, 1/ABS(G824/100) + 1))</f>
        <v/>
      </c>
      <c r="O824" s="45" t="str">
        <f aca="false">IFERROR(SUM(I824*N824),"")</f>
        <v/>
      </c>
      <c r="P824" s="41" t="str">
        <f aca="false">IF(I824&lt;&gt;"",P823-I824+J824,"")</f>
        <v/>
      </c>
      <c r="Q824" s="42" t="str">
        <f aca="false">IF(J824="", "", IF(J824 &lt; I824, "Loss", IF(J824 = I824, "Push", "Win")))</f>
        <v/>
      </c>
      <c r="R824" s="22"/>
      <c r="S824" s="56"/>
      <c r="T824" s="57"/>
      <c r="U824" s="22"/>
    </row>
    <row r="825" customFormat="false" ht="18" hidden="false" customHeight="true" outlineLevel="0" collapsed="false">
      <c r="A825" s="22"/>
      <c r="B825" s="23"/>
      <c r="C825" s="24"/>
      <c r="D825" s="24"/>
      <c r="E825" s="24"/>
      <c r="F825" s="24"/>
      <c r="G825" s="25"/>
      <c r="H825" s="26"/>
      <c r="I825" s="27"/>
      <c r="J825" s="28"/>
      <c r="K825" s="29" t="str">
        <f aca="false">IF(H825&lt;&gt;"", IFERROR(P825*M825, ""), "")</f>
        <v/>
      </c>
      <c r="L825" s="30" t="str">
        <f aca="false">IF(H825&lt;&gt;"", IFERROR((((N825 - 1) * H825 - (1 - H825) / (N825 - 1))/20)*100,""),"")</f>
        <v/>
      </c>
      <c r="M825" s="31" t="str">
        <f aca="false">IF(H825&lt;&gt;"", IFERROR(((N825 - 1) * H825 - (1 - H825) / (N825 - 1))/20,""),"")</f>
        <v/>
      </c>
      <c r="N825" s="32" t="str">
        <f aca="false">IF(ISBLANK(G825), "", IF(G825 &gt;= 0, (G825/100) + 1, 1/ABS(G825/100) + 1))</f>
        <v/>
      </c>
      <c r="O825" s="33" t="str">
        <f aca="false">IFERROR(SUM(I825*N825),"")</f>
        <v/>
      </c>
      <c r="P825" s="29" t="str">
        <f aca="false">IF(I825&lt;&gt;"",P824-I825+J825,"")</f>
        <v/>
      </c>
      <c r="Q825" s="30" t="str">
        <f aca="false">IF(J825="", "", IF(J825 &lt; I825, "Loss", IF(J825 = I825, "Push", "Win")))</f>
        <v/>
      </c>
      <c r="R825" s="22"/>
      <c r="S825" s="56"/>
      <c r="T825" s="57"/>
      <c r="U825" s="22"/>
    </row>
    <row r="826" customFormat="false" ht="18" hidden="false" customHeight="true" outlineLevel="0" collapsed="false">
      <c r="A826" s="22"/>
      <c r="B826" s="35"/>
      <c r="C826" s="36"/>
      <c r="D826" s="36"/>
      <c r="E826" s="36"/>
      <c r="F826" s="36"/>
      <c r="G826" s="37"/>
      <c r="H826" s="38"/>
      <c r="I826" s="39"/>
      <c r="J826" s="40"/>
      <c r="K826" s="41" t="str">
        <f aca="false">IF(H826&lt;&gt;"", IFERROR(P826*M826, ""), "")</f>
        <v/>
      </c>
      <c r="L826" s="42" t="str">
        <f aca="false">IF(H826&lt;&gt;"", IFERROR((((N826 - 1) * H826 - (1 - H826) / (N826 - 1))/20)*100,""),"")</f>
        <v/>
      </c>
      <c r="M826" s="43" t="str">
        <f aca="false">IF(H826&lt;&gt;"", IFERROR(((N826 - 1) * H826 - (1 - H826) / (N826 - 1))/20,""),"")</f>
        <v/>
      </c>
      <c r="N826" s="44" t="str">
        <f aca="false">IF(ISBLANK(G826), "", IF(G826 &gt;= 0, (G826/100) + 1, 1/ABS(G826/100) + 1))</f>
        <v/>
      </c>
      <c r="O826" s="45" t="str">
        <f aca="false">IFERROR(SUM(I826*N826),"")</f>
        <v/>
      </c>
      <c r="P826" s="41" t="str">
        <f aca="false">IF(I826&lt;&gt;"",P825-I826+J826,"")</f>
        <v/>
      </c>
      <c r="Q826" s="42" t="str">
        <f aca="false">IF(J826="", "", IF(J826 &lt; I826, "Loss", IF(J826 = I826, "Push", "Win")))</f>
        <v/>
      </c>
      <c r="R826" s="22"/>
      <c r="S826" s="56"/>
      <c r="T826" s="57"/>
      <c r="U826" s="22"/>
    </row>
    <row r="827" customFormat="false" ht="18" hidden="false" customHeight="true" outlineLevel="0" collapsed="false">
      <c r="A827" s="22"/>
      <c r="B827" s="23"/>
      <c r="C827" s="24"/>
      <c r="D827" s="24"/>
      <c r="E827" s="24"/>
      <c r="F827" s="24"/>
      <c r="G827" s="25"/>
      <c r="H827" s="26"/>
      <c r="I827" s="27"/>
      <c r="J827" s="28"/>
      <c r="K827" s="29" t="str">
        <f aca="false">IF(H827&lt;&gt;"", IFERROR(P827*M827, ""), "")</f>
        <v/>
      </c>
      <c r="L827" s="30" t="str">
        <f aca="false">IF(H827&lt;&gt;"", IFERROR((((N827 - 1) * H827 - (1 - H827) / (N827 - 1))/20)*100,""),"")</f>
        <v/>
      </c>
      <c r="M827" s="31" t="str">
        <f aca="false">IF(H827&lt;&gt;"", IFERROR(((N827 - 1) * H827 - (1 - H827) / (N827 - 1))/20,""),"")</f>
        <v/>
      </c>
      <c r="N827" s="32" t="str">
        <f aca="false">IF(ISBLANK(G827), "", IF(G827 &gt;= 0, (G827/100) + 1, 1/ABS(G827/100) + 1))</f>
        <v/>
      </c>
      <c r="O827" s="33" t="str">
        <f aca="false">IFERROR(SUM(I827*N827),"")</f>
        <v/>
      </c>
      <c r="P827" s="29" t="str">
        <f aca="false">IF(I827&lt;&gt;"",P826-I827+J827,"")</f>
        <v/>
      </c>
      <c r="Q827" s="30" t="str">
        <f aca="false">IF(J827="", "", IF(J827 &lt; I827, "Loss", IF(J827 = I827, "Push", "Win")))</f>
        <v/>
      </c>
      <c r="R827" s="22"/>
      <c r="S827" s="56"/>
      <c r="T827" s="57"/>
      <c r="U827" s="22"/>
    </row>
    <row r="828" customFormat="false" ht="18" hidden="false" customHeight="true" outlineLevel="0" collapsed="false">
      <c r="A828" s="22"/>
      <c r="B828" s="35"/>
      <c r="C828" s="36"/>
      <c r="D828" s="36"/>
      <c r="E828" s="36"/>
      <c r="F828" s="36"/>
      <c r="G828" s="37"/>
      <c r="H828" s="38"/>
      <c r="I828" s="39"/>
      <c r="J828" s="40"/>
      <c r="K828" s="41" t="str">
        <f aca="false">IF(H828&lt;&gt;"", IFERROR(P828*M828, ""), "")</f>
        <v/>
      </c>
      <c r="L828" s="42" t="str">
        <f aca="false">IF(H828&lt;&gt;"", IFERROR((((N828 - 1) * H828 - (1 - H828) / (N828 - 1))/20)*100,""),"")</f>
        <v/>
      </c>
      <c r="M828" s="43" t="str">
        <f aca="false">IF(H828&lt;&gt;"", IFERROR(((N828 - 1) * H828 - (1 - H828) / (N828 - 1))/20,""),"")</f>
        <v/>
      </c>
      <c r="N828" s="44" t="str">
        <f aca="false">IF(ISBLANK(G828), "", IF(G828 &gt;= 0, (G828/100) + 1, 1/ABS(G828/100) + 1))</f>
        <v/>
      </c>
      <c r="O828" s="45" t="str">
        <f aca="false">IFERROR(SUM(I828*N828),"")</f>
        <v/>
      </c>
      <c r="P828" s="41" t="str">
        <f aca="false">IF(I828&lt;&gt;"",P827-I828+J828,"")</f>
        <v/>
      </c>
      <c r="Q828" s="42" t="str">
        <f aca="false">IF(J828="", "", IF(J828 &lt; I828, "Loss", IF(J828 = I828, "Push", "Win")))</f>
        <v/>
      </c>
      <c r="R828" s="22"/>
      <c r="S828" s="56"/>
      <c r="T828" s="57"/>
      <c r="U828" s="22"/>
    </row>
    <row r="829" customFormat="false" ht="18" hidden="false" customHeight="true" outlineLevel="0" collapsed="false">
      <c r="A829" s="22"/>
      <c r="B829" s="23"/>
      <c r="C829" s="24"/>
      <c r="D829" s="24"/>
      <c r="E829" s="24"/>
      <c r="F829" s="24"/>
      <c r="G829" s="25"/>
      <c r="H829" s="26"/>
      <c r="I829" s="27"/>
      <c r="J829" s="28"/>
      <c r="K829" s="29" t="str">
        <f aca="false">IF(H829&lt;&gt;"", IFERROR(P829*M829, ""), "")</f>
        <v/>
      </c>
      <c r="L829" s="30" t="str">
        <f aca="false">IF(H829&lt;&gt;"", IFERROR((((N829 - 1) * H829 - (1 - H829) / (N829 - 1))/20)*100,""),"")</f>
        <v/>
      </c>
      <c r="M829" s="31" t="str">
        <f aca="false">IF(H829&lt;&gt;"", IFERROR(((N829 - 1) * H829 - (1 - H829) / (N829 - 1))/20,""),"")</f>
        <v/>
      </c>
      <c r="N829" s="32" t="str">
        <f aca="false">IF(ISBLANK(G829), "", IF(G829 &gt;= 0, (G829/100) + 1, 1/ABS(G829/100) + 1))</f>
        <v/>
      </c>
      <c r="O829" s="33" t="str">
        <f aca="false">IFERROR(SUM(I829*N829),"")</f>
        <v/>
      </c>
      <c r="P829" s="29" t="str">
        <f aca="false">IF(I829&lt;&gt;"",P828-I829+J829,"")</f>
        <v/>
      </c>
      <c r="Q829" s="30" t="str">
        <f aca="false">IF(J829="", "", IF(J829 &lt; I829, "Loss", IF(J829 = I829, "Push", "Win")))</f>
        <v/>
      </c>
      <c r="R829" s="22"/>
      <c r="S829" s="56"/>
      <c r="T829" s="57"/>
      <c r="U829" s="22"/>
    </row>
    <row r="830" customFormat="false" ht="18" hidden="false" customHeight="true" outlineLevel="0" collapsed="false">
      <c r="A830" s="22"/>
      <c r="B830" s="35"/>
      <c r="C830" s="36"/>
      <c r="D830" s="36"/>
      <c r="E830" s="36"/>
      <c r="F830" s="36"/>
      <c r="G830" s="37"/>
      <c r="H830" s="38"/>
      <c r="I830" s="39"/>
      <c r="J830" s="40"/>
      <c r="K830" s="41" t="str">
        <f aca="false">IF(H830&lt;&gt;"", IFERROR(P830*M830, ""), "")</f>
        <v/>
      </c>
      <c r="L830" s="42" t="str">
        <f aca="false">IF(H830&lt;&gt;"", IFERROR((((N830 - 1) * H830 - (1 - H830) / (N830 - 1))/20)*100,""),"")</f>
        <v/>
      </c>
      <c r="M830" s="43" t="str">
        <f aca="false">IF(H830&lt;&gt;"", IFERROR(((N830 - 1) * H830 - (1 - H830) / (N830 - 1))/20,""),"")</f>
        <v/>
      </c>
      <c r="N830" s="44" t="str">
        <f aca="false">IF(ISBLANK(G830), "", IF(G830 &gt;= 0, (G830/100) + 1, 1/ABS(G830/100) + 1))</f>
        <v/>
      </c>
      <c r="O830" s="45" t="str">
        <f aca="false">IFERROR(SUM(I830*N830),"")</f>
        <v/>
      </c>
      <c r="P830" s="41" t="str">
        <f aca="false">IF(I830&lt;&gt;"",P829-I830+J830,"")</f>
        <v/>
      </c>
      <c r="Q830" s="42" t="str">
        <f aca="false">IF(J830="", "", IF(J830 &lt; I830, "Loss", IF(J830 = I830, "Push", "Win")))</f>
        <v/>
      </c>
      <c r="R830" s="22"/>
      <c r="S830" s="56"/>
      <c r="T830" s="57"/>
      <c r="U830" s="22"/>
    </row>
    <row r="831" customFormat="false" ht="18" hidden="false" customHeight="true" outlineLevel="0" collapsed="false">
      <c r="A831" s="22"/>
      <c r="B831" s="23"/>
      <c r="C831" s="24"/>
      <c r="D831" s="24"/>
      <c r="E831" s="24"/>
      <c r="F831" s="24"/>
      <c r="G831" s="25"/>
      <c r="H831" s="26"/>
      <c r="I831" s="27"/>
      <c r="J831" s="28"/>
      <c r="K831" s="29" t="str">
        <f aca="false">IF(H831&lt;&gt;"", IFERROR(P831*M831, ""), "")</f>
        <v/>
      </c>
      <c r="L831" s="30" t="str">
        <f aca="false">IF(H831&lt;&gt;"", IFERROR((((N831 - 1) * H831 - (1 - H831) / (N831 - 1))/20)*100,""),"")</f>
        <v/>
      </c>
      <c r="M831" s="31" t="str">
        <f aca="false">IF(H831&lt;&gt;"", IFERROR(((N831 - 1) * H831 - (1 - H831) / (N831 - 1))/20,""),"")</f>
        <v/>
      </c>
      <c r="N831" s="32" t="str">
        <f aca="false">IF(ISBLANK(G831), "", IF(G831 &gt;= 0, (G831/100) + 1, 1/ABS(G831/100) + 1))</f>
        <v/>
      </c>
      <c r="O831" s="33" t="str">
        <f aca="false">IFERROR(SUM(I831*N831),"")</f>
        <v/>
      </c>
      <c r="P831" s="29" t="str">
        <f aca="false">IF(I831&lt;&gt;"",P830-I831+J831,"")</f>
        <v/>
      </c>
      <c r="Q831" s="30" t="str">
        <f aca="false">IF(J831="", "", IF(J831 &lt; I831, "Loss", IF(J831 = I831, "Push", "Win")))</f>
        <v/>
      </c>
      <c r="R831" s="22"/>
      <c r="S831" s="56"/>
      <c r="T831" s="57"/>
      <c r="U831" s="22"/>
    </row>
    <row r="832" customFormat="false" ht="18" hidden="false" customHeight="true" outlineLevel="0" collapsed="false">
      <c r="A832" s="22"/>
      <c r="B832" s="35"/>
      <c r="C832" s="36"/>
      <c r="D832" s="36"/>
      <c r="E832" s="36"/>
      <c r="F832" s="36"/>
      <c r="G832" s="37"/>
      <c r="H832" s="38"/>
      <c r="I832" s="39"/>
      <c r="J832" s="40"/>
      <c r="K832" s="41" t="str">
        <f aca="false">IF(H832&lt;&gt;"", IFERROR(P832*M832, ""), "")</f>
        <v/>
      </c>
      <c r="L832" s="42" t="str">
        <f aca="false">IF(H832&lt;&gt;"", IFERROR((((N832 - 1) * H832 - (1 - H832) / (N832 - 1))/20)*100,""),"")</f>
        <v/>
      </c>
      <c r="M832" s="43" t="str">
        <f aca="false">IF(H832&lt;&gt;"", IFERROR(((N832 - 1) * H832 - (1 - H832) / (N832 - 1))/20,""),"")</f>
        <v/>
      </c>
      <c r="N832" s="44" t="str">
        <f aca="false">IF(ISBLANK(G832), "", IF(G832 &gt;= 0, (G832/100) + 1, 1/ABS(G832/100) + 1))</f>
        <v/>
      </c>
      <c r="O832" s="45" t="str">
        <f aca="false">IFERROR(SUM(I832*N832),"")</f>
        <v/>
      </c>
      <c r="P832" s="41" t="str">
        <f aca="false">IF(I832&lt;&gt;"",P831-I832+J832,"")</f>
        <v/>
      </c>
      <c r="Q832" s="42" t="str">
        <f aca="false">IF(J832="", "", IF(J832 &lt; I832, "Loss", IF(J832 = I832, "Push", "Win")))</f>
        <v/>
      </c>
      <c r="R832" s="22"/>
      <c r="S832" s="56"/>
      <c r="T832" s="57"/>
      <c r="U832" s="22"/>
    </row>
    <row r="833" customFormat="false" ht="18" hidden="false" customHeight="true" outlineLevel="0" collapsed="false">
      <c r="A833" s="22"/>
      <c r="B833" s="23"/>
      <c r="C833" s="24"/>
      <c r="D833" s="24"/>
      <c r="E833" s="24"/>
      <c r="F833" s="24"/>
      <c r="G833" s="25"/>
      <c r="H833" s="26"/>
      <c r="I833" s="27"/>
      <c r="J833" s="28"/>
      <c r="K833" s="29" t="str">
        <f aca="false">IF(H833&lt;&gt;"", IFERROR(P833*M833, ""), "")</f>
        <v/>
      </c>
      <c r="L833" s="30" t="str">
        <f aca="false">IF(H833&lt;&gt;"", IFERROR((((N833 - 1) * H833 - (1 - H833) / (N833 - 1))/20)*100,""),"")</f>
        <v/>
      </c>
      <c r="M833" s="31" t="str">
        <f aca="false">IF(H833&lt;&gt;"", IFERROR(((N833 - 1) * H833 - (1 - H833) / (N833 - 1))/20,""),"")</f>
        <v/>
      </c>
      <c r="N833" s="32" t="str">
        <f aca="false">IF(ISBLANK(G833), "", IF(G833 &gt;= 0, (G833/100) + 1, 1/ABS(G833/100) + 1))</f>
        <v/>
      </c>
      <c r="O833" s="33" t="str">
        <f aca="false">IFERROR(SUM(I833*N833),"")</f>
        <v/>
      </c>
      <c r="P833" s="29" t="str">
        <f aca="false">IF(I833&lt;&gt;"",P832-I833+J833,"")</f>
        <v/>
      </c>
      <c r="Q833" s="30" t="str">
        <f aca="false">IF(J833="", "", IF(J833 &lt; I833, "Loss", IF(J833 = I833, "Push", "Win")))</f>
        <v/>
      </c>
      <c r="R833" s="22"/>
      <c r="S833" s="56"/>
      <c r="T833" s="57"/>
      <c r="U833" s="22"/>
    </row>
    <row r="834" customFormat="false" ht="18" hidden="false" customHeight="true" outlineLevel="0" collapsed="false">
      <c r="A834" s="22"/>
      <c r="B834" s="35"/>
      <c r="C834" s="36"/>
      <c r="D834" s="36"/>
      <c r="E834" s="36"/>
      <c r="F834" s="36"/>
      <c r="G834" s="37"/>
      <c r="H834" s="38"/>
      <c r="I834" s="39"/>
      <c r="J834" s="40"/>
      <c r="K834" s="41" t="str">
        <f aca="false">IF(H834&lt;&gt;"", IFERROR(P834*M834, ""), "")</f>
        <v/>
      </c>
      <c r="L834" s="42" t="str">
        <f aca="false">IF(H834&lt;&gt;"", IFERROR((((N834 - 1) * H834 - (1 - H834) / (N834 - 1))/20)*100,""),"")</f>
        <v/>
      </c>
      <c r="M834" s="43" t="str">
        <f aca="false">IF(H834&lt;&gt;"", IFERROR(((N834 - 1) * H834 - (1 - H834) / (N834 - 1))/20,""),"")</f>
        <v/>
      </c>
      <c r="N834" s="44" t="str">
        <f aca="false">IF(ISBLANK(G834), "", IF(G834 &gt;= 0, (G834/100) + 1, 1/ABS(G834/100) + 1))</f>
        <v/>
      </c>
      <c r="O834" s="45" t="str">
        <f aca="false">IFERROR(SUM(I834*N834),"")</f>
        <v/>
      </c>
      <c r="P834" s="41" t="str">
        <f aca="false">IF(I834&lt;&gt;"",P833-I834+J834,"")</f>
        <v/>
      </c>
      <c r="Q834" s="42" t="str">
        <f aca="false">IF(J834="", "", IF(J834 &lt; I834, "Loss", IF(J834 = I834, "Push", "Win")))</f>
        <v/>
      </c>
      <c r="R834" s="22"/>
      <c r="S834" s="56"/>
      <c r="T834" s="57"/>
      <c r="U834" s="22"/>
    </row>
    <row r="835" customFormat="false" ht="18" hidden="false" customHeight="true" outlineLevel="0" collapsed="false">
      <c r="A835" s="22"/>
      <c r="B835" s="23"/>
      <c r="C835" s="24"/>
      <c r="D835" s="24"/>
      <c r="E835" s="24"/>
      <c r="F835" s="24"/>
      <c r="G835" s="25"/>
      <c r="H835" s="26"/>
      <c r="I835" s="27"/>
      <c r="J835" s="28"/>
      <c r="K835" s="29" t="str">
        <f aca="false">IF(H835&lt;&gt;"", IFERROR(P835*M835, ""), "")</f>
        <v/>
      </c>
      <c r="L835" s="30" t="str">
        <f aca="false">IF(H835&lt;&gt;"", IFERROR((((N835 - 1) * H835 - (1 - H835) / (N835 - 1))/20)*100,""),"")</f>
        <v/>
      </c>
      <c r="M835" s="31" t="str">
        <f aca="false">IF(H835&lt;&gt;"", IFERROR(((N835 - 1) * H835 - (1 - H835) / (N835 - 1))/20,""),"")</f>
        <v/>
      </c>
      <c r="N835" s="32" t="str">
        <f aca="false">IF(ISBLANK(G835), "", IF(G835 &gt;= 0, (G835/100) + 1, 1/ABS(G835/100) + 1))</f>
        <v/>
      </c>
      <c r="O835" s="33" t="str">
        <f aca="false">IFERROR(SUM(I835*N835),"")</f>
        <v/>
      </c>
      <c r="P835" s="29" t="str">
        <f aca="false">IF(I835&lt;&gt;"",P834-I835+J835,"")</f>
        <v/>
      </c>
      <c r="Q835" s="30" t="str">
        <f aca="false">IF(J835="", "", IF(J835 &lt; I835, "Loss", IF(J835 = I835, "Push", "Win")))</f>
        <v/>
      </c>
      <c r="R835" s="22"/>
      <c r="S835" s="56"/>
      <c r="T835" s="57"/>
      <c r="U835" s="22"/>
    </row>
    <row r="836" customFormat="false" ht="18" hidden="false" customHeight="true" outlineLevel="0" collapsed="false">
      <c r="A836" s="22"/>
      <c r="B836" s="35"/>
      <c r="C836" s="36"/>
      <c r="D836" s="36"/>
      <c r="E836" s="36"/>
      <c r="F836" s="36"/>
      <c r="G836" s="37"/>
      <c r="H836" s="38"/>
      <c r="I836" s="39"/>
      <c r="J836" s="40"/>
      <c r="K836" s="41" t="str">
        <f aca="false">IF(H836&lt;&gt;"", IFERROR(P836*M836, ""), "")</f>
        <v/>
      </c>
      <c r="L836" s="42" t="str">
        <f aca="false">IF(H836&lt;&gt;"", IFERROR((((N836 - 1) * H836 - (1 - H836) / (N836 - 1))/20)*100,""),"")</f>
        <v/>
      </c>
      <c r="M836" s="43" t="str">
        <f aca="false">IF(H836&lt;&gt;"", IFERROR(((N836 - 1) * H836 - (1 - H836) / (N836 - 1))/20,""),"")</f>
        <v/>
      </c>
      <c r="N836" s="44" t="str">
        <f aca="false">IF(ISBLANK(G836), "", IF(G836 &gt;= 0, (G836/100) + 1, 1/ABS(G836/100) + 1))</f>
        <v/>
      </c>
      <c r="O836" s="45" t="str">
        <f aca="false">IFERROR(SUM(I836*N836),"")</f>
        <v/>
      </c>
      <c r="P836" s="41" t="str">
        <f aca="false">IF(I836&lt;&gt;"",P835-I836+J836,"")</f>
        <v/>
      </c>
      <c r="Q836" s="42" t="str">
        <f aca="false">IF(J836="", "", IF(J836 &lt; I836, "Loss", IF(J836 = I836, "Push", "Win")))</f>
        <v/>
      </c>
      <c r="R836" s="22"/>
      <c r="S836" s="56"/>
      <c r="T836" s="57"/>
      <c r="U836" s="22"/>
    </row>
    <row r="837" customFormat="false" ht="18" hidden="false" customHeight="true" outlineLevel="0" collapsed="false">
      <c r="A837" s="22"/>
      <c r="B837" s="23"/>
      <c r="C837" s="24"/>
      <c r="D837" s="24"/>
      <c r="E837" s="24"/>
      <c r="F837" s="24"/>
      <c r="G837" s="25"/>
      <c r="H837" s="26"/>
      <c r="I837" s="27"/>
      <c r="J837" s="28"/>
      <c r="K837" s="29" t="str">
        <f aca="false">IF(H837&lt;&gt;"", IFERROR(P837*M837, ""), "")</f>
        <v/>
      </c>
      <c r="L837" s="30" t="str">
        <f aca="false">IF(H837&lt;&gt;"", IFERROR((((N837 - 1) * H837 - (1 - H837) / (N837 - 1))/20)*100,""),"")</f>
        <v/>
      </c>
      <c r="M837" s="31" t="str">
        <f aca="false">IF(H837&lt;&gt;"", IFERROR(((N837 - 1) * H837 - (1 - H837) / (N837 - 1))/20,""),"")</f>
        <v/>
      </c>
      <c r="N837" s="32" t="str">
        <f aca="false">IF(ISBLANK(G837), "", IF(G837 &gt;= 0, (G837/100) + 1, 1/ABS(G837/100) + 1))</f>
        <v/>
      </c>
      <c r="O837" s="33" t="str">
        <f aca="false">IFERROR(SUM(I837*N837),"")</f>
        <v/>
      </c>
      <c r="P837" s="29" t="str">
        <f aca="false">IF(I837&lt;&gt;"",P836-I837+J837,"")</f>
        <v/>
      </c>
      <c r="Q837" s="30" t="str">
        <f aca="false">IF(J837="", "", IF(J837 &lt; I837, "Loss", IF(J837 = I837, "Push", "Win")))</f>
        <v/>
      </c>
      <c r="R837" s="22"/>
      <c r="S837" s="56"/>
      <c r="T837" s="57"/>
      <c r="U837" s="22"/>
    </row>
    <row r="838" customFormat="false" ht="18" hidden="false" customHeight="true" outlineLevel="0" collapsed="false">
      <c r="A838" s="22"/>
      <c r="B838" s="35"/>
      <c r="C838" s="36"/>
      <c r="D838" s="36"/>
      <c r="E838" s="36"/>
      <c r="F838" s="36"/>
      <c r="G838" s="37"/>
      <c r="H838" s="38"/>
      <c r="I838" s="39"/>
      <c r="J838" s="40"/>
      <c r="K838" s="41" t="str">
        <f aca="false">IF(H838&lt;&gt;"", IFERROR(P838*M838, ""), "")</f>
        <v/>
      </c>
      <c r="L838" s="42" t="str">
        <f aca="false">IF(H838&lt;&gt;"", IFERROR((((N838 - 1) * H838 - (1 - H838) / (N838 - 1))/20)*100,""),"")</f>
        <v/>
      </c>
      <c r="M838" s="43" t="str">
        <f aca="false">IF(H838&lt;&gt;"", IFERROR(((N838 - 1) * H838 - (1 - H838) / (N838 - 1))/20,""),"")</f>
        <v/>
      </c>
      <c r="N838" s="44" t="str">
        <f aca="false">IF(ISBLANK(G838), "", IF(G838 &gt;= 0, (G838/100) + 1, 1/ABS(G838/100) + 1))</f>
        <v/>
      </c>
      <c r="O838" s="45" t="str">
        <f aca="false">IFERROR(SUM(I838*N838),"")</f>
        <v/>
      </c>
      <c r="P838" s="41" t="str">
        <f aca="false">IF(I838&lt;&gt;"",P837-I838+J838,"")</f>
        <v/>
      </c>
      <c r="Q838" s="42" t="str">
        <f aca="false">IF(J838="", "", IF(J838 &lt; I838, "Loss", IF(J838 = I838, "Push", "Win")))</f>
        <v/>
      </c>
      <c r="R838" s="22"/>
      <c r="S838" s="56"/>
      <c r="T838" s="57"/>
      <c r="U838" s="22"/>
    </row>
    <row r="839" customFormat="false" ht="18" hidden="false" customHeight="true" outlineLevel="0" collapsed="false">
      <c r="A839" s="22"/>
      <c r="B839" s="23"/>
      <c r="C839" s="24"/>
      <c r="D839" s="24"/>
      <c r="E839" s="24"/>
      <c r="F839" s="24"/>
      <c r="G839" s="25"/>
      <c r="H839" s="26"/>
      <c r="I839" s="27"/>
      <c r="J839" s="28"/>
      <c r="K839" s="29" t="str">
        <f aca="false">IF(H839&lt;&gt;"", IFERROR(P839*M839, ""), "")</f>
        <v/>
      </c>
      <c r="L839" s="30" t="str">
        <f aca="false">IF(H839&lt;&gt;"", IFERROR((((N839 - 1) * H839 - (1 - H839) / (N839 - 1))/20)*100,""),"")</f>
        <v/>
      </c>
      <c r="M839" s="31" t="str">
        <f aca="false">IF(H839&lt;&gt;"", IFERROR(((N839 - 1) * H839 - (1 - H839) / (N839 - 1))/20,""),"")</f>
        <v/>
      </c>
      <c r="N839" s="32" t="str">
        <f aca="false">IF(ISBLANK(G839), "", IF(G839 &gt;= 0, (G839/100) + 1, 1/ABS(G839/100) + 1))</f>
        <v/>
      </c>
      <c r="O839" s="33" t="str">
        <f aca="false">IFERROR(SUM(I839*N839),"")</f>
        <v/>
      </c>
      <c r="P839" s="29" t="str">
        <f aca="false">IF(I839&lt;&gt;"",P838-I839+J839,"")</f>
        <v/>
      </c>
      <c r="Q839" s="30" t="str">
        <f aca="false">IF(J839="", "", IF(J839 &lt; I839, "Loss", IF(J839 = I839, "Push", "Win")))</f>
        <v/>
      </c>
      <c r="R839" s="22"/>
      <c r="S839" s="56"/>
      <c r="T839" s="57"/>
      <c r="U839" s="22"/>
    </row>
    <row r="840" customFormat="false" ht="18" hidden="false" customHeight="true" outlineLevel="0" collapsed="false">
      <c r="A840" s="22"/>
      <c r="B840" s="35"/>
      <c r="C840" s="36"/>
      <c r="D840" s="36"/>
      <c r="E840" s="36"/>
      <c r="F840" s="36"/>
      <c r="G840" s="37"/>
      <c r="H840" s="38"/>
      <c r="I840" s="39"/>
      <c r="J840" s="40"/>
      <c r="K840" s="41" t="str">
        <f aca="false">IF(H840&lt;&gt;"", IFERROR(P840*M840, ""), "")</f>
        <v/>
      </c>
      <c r="L840" s="42" t="str">
        <f aca="false">IF(H840&lt;&gt;"", IFERROR((((N840 - 1) * H840 - (1 - H840) / (N840 - 1))/20)*100,""),"")</f>
        <v/>
      </c>
      <c r="M840" s="43" t="str">
        <f aca="false">IF(H840&lt;&gt;"", IFERROR(((N840 - 1) * H840 - (1 - H840) / (N840 - 1))/20,""),"")</f>
        <v/>
      </c>
      <c r="N840" s="44" t="str">
        <f aca="false">IF(ISBLANK(G840), "", IF(G840 &gt;= 0, (G840/100) + 1, 1/ABS(G840/100) + 1))</f>
        <v/>
      </c>
      <c r="O840" s="45" t="str">
        <f aca="false">IFERROR(SUM(I840*N840),"")</f>
        <v/>
      </c>
      <c r="P840" s="41" t="str">
        <f aca="false">IF(I840&lt;&gt;"",P839-I840+J840,"")</f>
        <v/>
      </c>
      <c r="Q840" s="42" t="str">
        <f aca="false">IF(J840="", "", IF(J840 &lt; I840, "Loss", IF(J840 = I840, "Push", "Win")))</f>
        <v/>
      </c>
      <c r="R840" s="22"/>
      <c r="S840" s="56"/>
      <c r="T840" s="57"/>
      <c r="U840" s="22"/>
    </row>
    <row r="841" customFormat="false" ht="18" hidden="false" customHeight="true" outlineLevel="0" collapsed="false">
      <c r="A841" s="22"/>
      <c r="B841" s="23"/>
      <c r="C841" s="24"/>
      <c r="D841" s="24"/>
      <c r="E841" s="24"/>
      <c r="F841" s="24"/>
      <c r="G841" s="25"/>
      <c r="H841" s="26"/>
      <c r="I841" s="27"/>
      <c r="J841" s="28"/>
      <c r="K841" s="29" t="str">
        <f aca="false">IF(H841&lt;&gt;"", IFERROR(P841*M841, ""), "")</f>
        <v/>
      </c>
      <c r="L841" s="30" t="str">
        <f aca="false">IF(H841&lt;&gt;"", IFERROR((((N841 - 1) * H841 - (1 - H841) / (N841 - 1))/20)*100,""),"")</f>
        <v/>
      </c>
      <c r="M841" s="31" t="str">
        <f aca="false">IF(H841&lt;&gt;"", IFERROR(((N841 - 1) * H841 - (1 - H841) / (N841 - 1))/20,""),"")</f>
        <v/>
      </c>
      <c r="N841" s="32" t="str">
        <f aca="false">IF(ISBLANK(G841), "", IF(G841 &gt;= 0, (G841/100) + 1, 1/ABS(G841/100) + 1))</f>
        <v/>
      </c>
      <c r="O841" s="33" t="str">
        <f aca="false">IFERROR(SUM(I841*N841),"")</f>
        <v/>
      </c>
      <c r="P841" s="29" t="str">
        <f aca="false">IF(I841&lt;&gt;"",P840-I841+J841,"")</f>
        <v/>
      </c>
      <c r="Q841" s="30" t="str">
        <f aca="false">IF(J841="", "", IF(J841 &lt; I841, "Loss", IF(J841 = I841, "Push", "Win")))</f>
        <v/>
      </c>
      <c r="R841" s="22"/>
      <c r="S841" s="56"/>
      <c r="T841" s="57"/>
      <c r="U841" s="22"/>
    </row>
    <row r="842" customFormat="false" ht="18" hidden="false" customHeight="true" outlineLevel="0" collapsed="false">
      <c r="A842" s="22"/>
      <c r="B842" s="35"/>
      <c r="C842" s="36"/>
      <c r="D842" s="36"/>
      <c r="E842" s="36"/>
      <c r="F842" s="36"/>
      <c r="G842" s="37"/>
      <c r="H842" s="38"/>
      <c r="I842" s="39"/>
      <c r="J842" s="40"/>
      <c r="K842" s="41" t="str">
        <f aca="false">IF(H842&lt;&gt;"", IFERROR(P842*M842, ""), "")</f>
        <v/>
      </c>
      <c r="L842" s="42" t="str">
        <f aca="false">IF(H842&lt;&gt;"", IFERROR((((N842 - 1) * H842 - (1 - H842) / (N842 - 1))/20)*100,""),"")</f>
        <v/>
      </c>
      <c r="M842" s="43" t="str">
        <f aca="false">IF(H842&lt;&gt;"", IFERROR(((N842 - 1) * H842 - (1 - H842) / (N842 - 1))/20,""),"")</f>
        <v/>
      </c>
      <c r="N842" s="44" t="str">
        <f aca="false">IF(ISBLANK(G842), "", IF(G842 &gt;= 0, (G842/100) + 1, 1/ABS(G842/100) + 1))</f>
        <v/>
      </c>
      <c r="O842" s="45" t="str">
        <f aca="false">IFERROR(SUM(I842*N842),"")</f>
        <v/>
      </c>
      <c r="P842" s="41" t="str">
        <f aca="false">IF(I842&lt;&gt;"",P841-I842+J842,"")</f>
        <v/>
      </c>
      <c r="Q842" s="42" t="str">
        <f aca="false">IF(J842="", "", IF(J842 &lt; I842, "Loss", IF(J842 = I842, "Push", "Win")))</f>
        <v/>
      </c>
      <c r="R842" s="22"/>
      <c r="S842" s="56"/>
      <c r="T842" s="57"/>
      <c r="U842" s="22"/>
    </row>
    <row r="843" customFormat="false" ht="18" hidden="false" customHeight="true" outlineLevel="0" collapsed="false">
      <c r="A843" s="22"/>
      <c r="B843" s="23"/>
      <c r="C843" s="24"/>
      <c r="D843" s="24"/>
      <c r="E843" s="24"/>
      <c r="F843" s="24"/>
      <c r="G843" s="25"/>
      <c r="H843" s="26"/>
      <c r="I843" s="27"/>
      <c r="J843" s="28"/>
      <c r="K843" s="29" t="str">
        <f aca="false">IF(H843&lt;&gt;"", IFERROR(P843*M843, ""), "")</f>
        <v/>
      </c>
      <c r="L843" s="30" t="str">
        <f aca="false">IF(H843&lt;&gt;"", IFERROR((((N843 - 1) * H843 - (1 - H843) / (N843 - 1))/20)*100,""),"")</f>
        <v/>
      </c>
      <c r="M843" s="31" t="str">
        <f aca="false">IF(H843&lt;&gt;"", IFERROR(((N843 - 1) * H843 - (1 - H843) / (N843 - 1))/20,""),"")</f>
        <v/>
      </c>
      <c r="N843" s="32" t="str">
        <f aca="false">IF(ISBLANK(G843), "", IF(G843 &gt;= 0, (G843/100) + 1, 1/ABS(G843/100) + 1))</f>
        <v/>
      </c>
      <c r="O843" s="33" t="str">
        <f aca="false">IFERROR(SUM(I843*N843),"")</f>
        <v/>
      </c>
      <c r="P843" s="29" t="str">
        <f aca="false">IF(I843&lt;&gt;"",P842-I843+J843,"")</f>
        <v/>
      </c>
      <c r="Q843" s="30" t="str">
        <f aca="false">IF(J843="", "", IF(J843 &lt; I843, "Loss", IF(J843 = I843, "Push", "Win")))</f>
        <v/>
      </c>
      <c r="R843" s="22"/>
      <c r="S843" s="56"/>
      <c r="T843" s="57"/>
      <c r="U843" s="22"/>
    </row>
    <row r="844" customFormat="false" ht="18" hidden="false" customHeight="true" outlineLevel="0" collapsed="false">
      <c r="A844" s="22"/>
      <c r="B844" s="35"/>
      <c r="C844" s="36"/>
      <c r="D844" s="36"/>
      <c r="E844" s="36"/>
      <c r="F844" s="36"/>
      <c r="G844" s="37"/>
      <c r="H844" s="38"/>
      <c r="I844" s="39"/>
      <c r="J844" s="40"/>
      <c r="K844" s="41" t="str">
        <f aca="false">IF(H844&lt;&gt;"", IFERROR(P844*M844, ""), "")</f>
        <v/>
      </c>
      <c r="L844" s="42" t="str">
        <f aca="false">IF(H844&lt;&gt;"", IFERROR((((N844 - 1) * H844 - (1 - H844) / (N844 - 1))/20)*100,""),"")</f>
        <v/>
      </c>
      <c r="M844" s="43" t="str">
        <f aca="false">IF(H844&lt;&gt;"", IFERROR(((N844 - 1) * H844 - (1 - H844) / (N844 - 1))/20,""),"")</f>
        <v/>
      </c>
      <c r="N844" s="44" t="str">
        <f aca="false">IF(ISBLANK(G844), "", IF(G844 &gt;= 0, (G844/100) + 1, 1/ABS(G844/100) + 1))</f>
        <v/>
      </c>
      <c r="O844" s="45" t="str">
        <f aca="false">IFERROR(SUM(I844*N844),"")</f>
        <v/>
      </c>
      <c r="P844" s="41" t="str">
        <f aca="false">IF(I844&lt;&gt;"",P843-I844+J844,"")</f>
        <v/>
      </c>
      <c r="Q844" s="42" t="str">
        <f aca="false">IF(J844="", "", IF(J844 &lt; I844, "Loss", IF(J844 = I844, "Push", "Win")))</f>
        <v/>
      </c>
      <c r="R844" s="22"/>
      <c r="S844" s="56"/>
      <c r="T844" s="57"/>
      <c r="U844" s="22"/>
    </row>
    <row r="845" customFormat="false" ht="18" hidden="false" customHeight="true" outlineLevel="0" collapsed="false">
      <c r="A845" s="22"/>
      <c r="B845" s="23"/>
      <c r="C845" s="24"/>
      <c r="D845" s="24"/>
      <c r="E845" s="24"/>
      <c r="F845" s="24"/>
      <c r="G845" s="25"/>
      <c r="H845" s="26"/>
      <c r="I845" s="27"/>
      <c r="J845" s="28"/>
      <c r="K845" s="29" t="str">
        <f aca="false">IF(H845&lt;&gt;"", IFERROR(P845*M845, ""), "")</f>
        <v/>
      </c>
      <c r="L845" s="30" t="str">
        <f aca="false">IF(H845&lt;&gt;"", IFERROR((((N845 - 1) * H845 - (1 - H845) / (N845 - 1))/20)*100,""),"")</f>
        <v/>
      </c>
      <c r="M845" s="31" t="str">
        <f aca="false">IF(H845&lt;&gt;"", IFERROR(((N845 - 1) * H845 - (1 - H845) / (N845 - 1))/20,""),"")</f>
        <v/>
      </c>
      <c r="N845" s="32" t="str">
        <f aca="false">IF(ISBLANK(G845), "", IF(G845 &gt;= 0, (G845/100) + 1, 1/ABS(G845/100) + 1))</f>
        <v/>
      </c>
      <c r="O845" s="33" t="str">
        <f aca="false">IFERROR(SUM(I845*N845),"")</f>
        <v/>
      </c>
      <c r="P845" s="29" t="str">
        <f aca="false">IF(I845&lt;&gt;"",P844-I845+J845,"")</f>
        <v/>
      </c>
      <c r="Q845" s="30" t="str">
        <f aca="false">IF(J845="", "", IF(J845 &lt; I845, "Loss", IF(J845 = I845, "Push", "Win")))</f>
        <v/>
      </c>
      <c r="R845" s="22"/>
      <c r="S845" s="56"/>
      <c r="T845" s="57"/>
      <c r="U845" s="22"/>
    </row>
    <row r="846" customFormat="false" ht="18" hidden="false" customHeight="true" outlineLevel="0" collapsed="false">
      <c r="A846" s="22"/>
      <c r="B846" s="35"/>
      <c r="C846" s="36"/>
      <c r="D846" s="36"/>
      <c r="E846" s="36"/>
      <c r="F846" s="36"/>
      <c r="G846" s="37"/>
      <c r="H846" s="38"/>
      <c r="I846" s="39"/>
      <c r="J846" s="40"/>
      <c r="K846" s="41" t="str">
        <f aca="false">IF(H846&lt;&gt;"", IFERROR(P846*M846, ""), "")</f>
        <v/>
      </c>
      <c r="L846" s="42" t="str">
        <f aca="false">IF(H846&lt;&gt;"", IFERROR((((N846 - 1) * H846 - (1 - H846) / (N846 - 1))/20)*100,""),"")</f>
        <v/>
      </c>
      <c r="M846" s="43" t="str">
        <f aca="false">IF(H846&lt;&gt;"", IFERROR(((N846 - 1) * H846 - (1 - H846) / (N846 - 1))/20,""),"")</f>
        <v/>
      </c>
      <c r="N846" s="44" t="str">
        <f aca="false">IF(ISBLANK(G846), "", IF(G846 &gt;= 0, (G846/100) + 1, 1/ABS(G846/100) + 1))</f>
        <v/>
      </c>
      <c r="O846" s="45" t="str">
        <f aca="false">IFERROR(SUM(I846*N846),"")</f>
        <v/>
      </c>
      <c r="P846" s="41" t="str">
        <f aca="false">IF(I846&lt;&gt;"",P845-I846+J846,"")</f>
        <v/>
      </c>
      <c r="Q846" s="42" t="str">
        <f aca="false">IF(J846="", "", IF(J846 &lt; I846, "Loss", IF(J846 = I846, "Push", "Win")))</f>
        <v/>
      </c>
      <c r="R846" s="22"/>
      <c r="S846" s="56"/>
      <c r="T846" s="57"/>
      <c r="U846" s="22"/>
    </row>
    <row r="847" customFormat="false" ht="18" hidden="false" customHeight="true" outlineLevel="0" collapsed="false">
      <c r="A847" s="22"/>
      <c r="B847" s="23"/>
      <c r="C847" s="24"/>
      <c r="D847" s="24"/>
      <c r="E847" s="24"/>
      <c r="F847" s="24"/>
      <c r="G847" s="25"/>
      <c r="H847" s="26"/>
      <c r="I847" s="27"/>
      <c r="J847" s="28"/>
      <c r="K847" s="29" t="str">
        <f aca="false">IF(H847&lt;&gt;"", IFERROR(P847*M847, ""), "")</f>
        <v/>
      </c>
      <c r="L847" s="30" t="str">
        <f aca="false">IF(H847&lt;&gt;"", IFERROR((((N847 - 1) * H847 - (1 - H847) / (N847 - 1))/20)*100,""),"")</f>
        <v/>
      </c>
      <c r="M847" s="31" t="str">
        <f aca="false">IF(H847&lt;&gt;"", IFERROR(((N847 - 1) * H847 - (1 - H847) / (N847 - 1))/20,""),"")</f>
        <v/>
      </c>
      <c r="N847" s="32" t="str">
        <f aca="false">IF(ISBLANK(G847), "", IF(G847 &gt;= 0, (G847/100) + 1, 1/ABS(G847/100) + 1))</f>
        <v/>
      </c>
      <c r="O847" s="33" t="str">
        <f aca="false">IFERROR(SUM(I847*N847),"")</f>
        <v/>
      </c>
      <c r="P847" s="29" t="str">
        <f aca="false">IF(I847&lt;&gt;"",P846-I847+J847,"")</f>
        <v/>
      </c>
      <c r="Q847" s="30" t="str">
        <f aca="false">IF(J847="", "", IF(J847 &lt; I847, "Loss", IF(J847 = I847, "Push", "Win")))</f>
        <v/>
      </c>
      <c r="R847" s="22"/>
      <c r="S847" s="56"/>
      <c r="T847" s="57"/>
      <c r="U847" s="22"/>
    </row>
    <row r="848" customFormat="false" ht="18" hidden="false" customHeight="true" outlineLevel="0" collapsed="false">
      <c r="A848" s="22"/>
      <c r="B848" s="35"/>
      <c r="C848" s="36"/>
      <c r="D848" s="36"/>
      <c r="E848" s="36"/>
      <c r="F848" s="36"/>
      <c r="G848" s="37"/>
      <c r="H848" s="38"/>
      <c r="I848" s="39"/>
      <c r="J848" s="40"/>
      <c r="K848" s="41" t="str">
        <f aca="false">IF(H848&lt;&gt;"", IFERROR(P848*M848, ""), "")</f>
        <v/>
      </c>
      <c r="L848" s="42" t="str">
        <f aca="false">IF(H848&lt;&gt;"", IFERROR((((N848 - 1) * H848 - (1 - H848) / (N848 - 1))/20)*100,""),"")</f>
        <v/>
      </c>
      <c r="M848" s="43" t="str">
        <f aca="false">IF(H848&lt;&gt;"", IFERROR(((N848 - 1) * H848 - (1 - H848) / (N848 - 1))/20,""),"")</f>
        <v/>
      </c>
      <c r="N848" s="44" t="str">
        <f aca="false">IF(ISBLANK(G848), "", IF(G848 &gt;= 0, (G848/100) + 1, 1/ABS(G848/100) + 1))</f>
        <v/>
      </c>
      <c r="O848" s="45" t="str">
        <f aca="false">IFERROR(SUM(I848*N848),"")</f>
        <v/>
      </c>
      <c r="P848" s="41" t="str">
        <f aca="false">IF(I848&lt;&gt;"",P847-I848+J848,"")</f>
        <v/>
      </c>
      <c r="Q848" s="42" t="str">
        <f aca="false">IF(J848="", "", IF(J848 &lt; I848, "Loss", IF(J848 = I848, "Push", "Win")))</f>
        <v/>
      </c>
      <c r="R848" s="22"/>
      <c r="S848" s="56"/>
      <c r="T848" s="57"/>
      <c r="U848" s="22"/>
    </row>
    <row r="849" customFormat="false" ht="18" hidden="false" customHeight="true" outlineLevel="0" collapsed="false">
      <c r="A849" s="22"/>
      <c r="B849" s="23"/>
      <c r="C849" s="24"/>
      <c r="D849" s="24"/>
      <c r="E849" s="24"/>
      <c r="F849" s="24"/>
      <c r="G849" s="25"/>
      <c r="H849" s="26"/>
      <c r="I849" s="27"/>
      <c r="J849" s="28"/>
      <c r="K849" s="29" t="str">
        <f aca="false">IF(H849&lt;&gt;"", IFERROR(P849*M849, ""), "")</f>
        <v/>
      </c>
      <c r="L849" s="30" t="str">
        <f aca="false">IF(H849&lt;&gt;"", IFERROR((((N849 - 1) * H849 - (1 - H849) / (N849 - 1))/20)*100,""),"")</f>
        <v/>
      </c>
      <c r="M849" s="31" t="str">
        <f aca="false">IF(H849&lt;&gt;"", IFERROR(((N849 - 1) * H849 - (1 - H849) / (N849 - 1))/20,""),"")</f>
        <v/>
      </c>
      <c r="N849" s="32" t="str">
        <f aca="false">IF(ISBLANK(G849), "", IF(G849 &gt;= 0, (G849/100) + 1, 1/ABS(G849/100) + 1))</f>
        <v/>
      </c>
      <c r="O849" s="33" t="str">
        <f aca="false">IFERROR(SUM(I849*N849),"")</f>
        <v/>
      </c>
      <c r="P849" s="29" t="str">
        <f aca="false">IF(I849&lt;&gt;"",P848-I849+J849,"")</f>
        <v/>
      </c>
      <c r="Q849" s="30" t="str">
        <f aca="false">IF(J849="", "", IF(J849 &lt; I849, "Loss", IF(J849 = I849, "Push", "Win")))</f>
        <v/>
      </c>
      <c r="R849" s="22"/>
      <c r="S849" s="56"/>
      <c r="T849" s="57"/>
      <c r="U849" s="22"/>
    </row>
    <row r="850" customFormat="false" ht="18" hidden="false" customHeight="true" outlineLevel="0" collapsed="false">
      <c r="A850" s="22"/>
      <c r="B850" s="35"/>
      <c r="C850" s="36"/>
      <c r="D850" s="36"/>
      <c r="E850" s="36"/>
      <c r="F850" s="36"/>
      <c r="G850" s="37"/>
      <c r="H850" s="38"/>
      <c r="I850" s="39"/>
      <c r="J850" s="40"/>
      <c r="K850" s="41" t="str">
        <f aca="false">IF(H850&lt;&gt;"", IFERROR(P850*M850, ""), "")</f>
        <v/>
      </c>
      <c r="L850" s="42" t="str">
        <f aca="false">IF(H850&lt;&gt;"", IFERROR((((N850 - 1) * H850 - (1 - H850) / (N850 - 1))/20)*100,""),"")</f>
        <v/>
      </c>
      <c r="M850" s="43" t="str">
        <f aca="false">IF(H850&lt;&gt;"", IFERROR(((N850 - 1) * H850 - (1 - H850) / (N850 - 1))/20,""),"")</f>
        <v/>
      </c>
      <c r="N850" s="44" t="str">
        <f aca="false">IF(ISBLANK(G850), "", IF(G850 &gt;= 0, (G850/100) + 1, 1/ABS(G850/100) + 1))</f>
        <v/>
      </c>
      <c r="O850" s="45" t="str">
        <f aca="false">IFERROR(SUM(I850*N850),"")</f>
        <v/>
      </c>
      <c r="P850" s="41" t="str">
        <f aca="false">IF(I850&lt;&gt;"",P849-I850+J850,"")</f>
        <v/>
      </c>
      <c r="Q850" s="42" t="str">
        <f aca="false">IF(J850="", "", IF(J850 &lt; I850, "Loss", IF(J850 = I850, "Push", "Win")))</f>
        <v/>
      </c>
      <c r="R850" s="22"/>
      <c r="S850" s="56"/>
      <c r="T850" s="57"/>
      <c r="U850" s="22"/>
    </row>
    <row r="851" customFormat="false" ht="18" hidden="false" customHeight="true" outlineLevel="0" collapsed="false">
      <c r="A851" s="22"/>
      <c r="B851" s="23"/>
      <c r="C851" s="24"/>
      <c r="D851" s="24"/>
      <c r="E851" s="24"/>
      <c r="F851" s="24"/>
      <c r="G851" s="25"/>
      <c r="H851" s="26"/>
      <c r="I851" s="27"/>
      <c r="J851" s="28"/>
      <c r="K851" s="29" t="str">
        <f aca="false">IF(H851&lt;&gt;"", IFERROR(P851*M851, ""), "")</f>
        <v/>
      </c>
      <c r="L851" s="30" t="str">
        <f aca="false">IF(H851&lt;&gt;"", IFERROR((((N851 - 1) * H851 - (1 - H851) / (N851 - 1))/20)*100,""),"")</f>
        <v/>
      </c>
      <c r="M851" s="31" t="str">
        <f aca="false">IF(H851&lt;&gt;"", IFERROR(((N851 - 1) * H851 - (1 - H851) / (N851 - 1))/20,""),"")</f>
        <v/>
      </c>
      <c r="N851" s="32" t="str">
        <f aca="false">IF(ISBLANK(G851), "", IF(G851 &gt;= 0, (G851/100) + 1, 1/ABS(G851/100) + 1))</f>
        <v/>
      </c>
      <c r="O851" s="33" t="str">
        <f aca="false">IFERROR(SUM(I851*N851),"")</f>
        <v/>
      </c>
      <c r="P851" s="29" t="str">
        <f aca="false">IF(I851&lt;&gt;"",P850-I851+J851,"")</f>
        <v/>
      </c>
      <c r="Q851" s="30" t="str">
        <f aca="false">IF(J851="", "", IF(J851 &lt; I851, "Loss", IF(J851 = I851, "Push", "Win")))</f>
        <v/>
      </c>
      <c r="R851" s="22"/>
      <c r="S851" s="56"/>
      <c r="T851" s="57"/>
      <c r="U851" s="22"/>
    </row>
    <row r="852" customFormat="false" ht="18" hidden="false" customHeight="true" outlineLevel="0" collapsed="false">
      <c r="A852" s="22"/>
      <c r="B852" s="35"/>
      <c r="C852" s="36"/>
      <c r="D852" s="36"/>
      <c r="E852" s="36"/>
      <c r="F852" s="36"/>
      <c r="G852" s="37"/>
      <c r="H852" s="38"/>
      <c r="I852" s="39"/>
      <c r="J852" s="40"/>
      <c r="K852" s="41" t="str">
        <f aca="false">IF(H852&lt;&gt;"", IFERROR(P852*M852, ""), "")</f>
        <v/>
      </c>
      <c r="L852" s="42" t="str">
        <f aca="false">IF(H852&lt;&gt;"", IFERROR((((N852 - 1) * H852 - (1 - H852) / (N852 - 1))/20)*100,""),"")</f>
        <v/>
      </c>
      <c r="M852" s="43" t="str">
        <f aca="false">IF(H852&lt;&gt;"", IFERROR(((N852 - 1) * H852 - (1 - H852) / (N852 - 1))/20,""),"")</f>
        <v/>
      </c>
      <c r="N852" s="44" t="str">
        <f aca="false">IF(ISBLANK(G852), "", IF(G852 &gt;= 0, (G852/100) + 1, 1/ABS(G852/100) + 1))</f>
        <v/>
      </c>
      <c r="O852" s="45" t="str">
        <f aca="false">IFERROR(SUM(I852*N852),"")</f>
        <v/>
      </c>
      <c r="P852" s="41" t="str">
        <f aca="false">IF(I852&lt;&gt;"",P851-I852+J852,"")</f>
        <v/>
      </c>
      <c r="Q852" s="42" t="str">
        <f aca="false">IF(J852="", "", IF(J852 &lt; I852, "Loss", IF(J852 = I852, "Push", "Win")))</f>
        <v/>
      </c>
      <c r="R852" s="22"/>
      <c r="S852" s="56"/>
      <c r="T852" s="57"/>
      <c r="U852" s="22"/>
    </row>
    <row r="853" customFormat="false" ht="18" hidden="false" customHeight="true" outlineLevel="0" collapsed="false">
      <c r="A853" s="22"/>
      <c r="B853" s="23"/>
      <c r="C853" s="24"/>
      <c r="D853" s="24"/>
      <c r="E853" s="24"/>
      <c r="F853" s="24"/>
      <c r="G853" s="25"/>
      <c r="H853" s="26"/>
      <c r="I853" s="27"/>
      <c r="J853" s="28"/>
      <c r="K853" s="29" t="str">
        <f aca="false">IF(H853&lt;&gt;"", IFERROR(P853*M853, ""), "")</f>
        <v/>
      </c>
      <c r="L853" s="30" t="str">
        <f aca="false">IF(H853&lt;&gt;"", IFERROR((((N853 - 1) * H853 - (1 - H853) / (N853 - 1))/20)*100,""),"")</f>
        <v/>
      </c>
      <c r="M853" s="31" t="str">
        <f aca="false">IF(H853&lt;&gt;"", IFERROR(((N853 - 1) * H853 - (1 - H853) / (N853 - 1))/20,""),"")</f>
        <v/>
      </c>
      <c r="N853" s="32" t="str">
        <f aca="false">IF(ISBLANK(G853), "", IF(G853 &gt;= 0, (G853/100) + 1, 1/ABS(G853/100) + 1))</f>
        <v/>
      </c>
      <c r="O853" s="33" t="str">
        <f aca="false">IFERROR(SUM(I853*N853),"")</f>
        <v/>
      </c>
      <c r="P853" s="29" t="str">
        <f aca="false">IF(I853&lt;&gt;"",P852-I853+J853,"")</f>
        <v/>
      </c>
      <c r="Q853" s="30" t="str">
        <f aca="false">IF(J853="", "", IF(J853 &lt; I853, "Loss", IF(J853 = I853, "Push", "Win")))</f>
        <v/>
      </c>
      <c r="R853" s="22"/>
      <c r="S853" s="56"/>
      <c r="T853" s="57"/>
      <c r="U853" s="22"/>
    </row>
    <row r="854" customFormat="false" ht="18" hidden="false" customHeight="true" outlineLevel="0" collapsed="false">
      <c r="A854" s="22"/>
      <c r="B854" s="35"/>
      <c r="C854" s="36"/>
      <c r="D854" s="36"/>
      <c r="E854" s="36"/>
      <c r="F854" s="36"/>
      <c r="G854" s="37"/>
      <c r="H854" s="38"/>
      <c r="I854" s="39"/>
      <c r="J854" s="40"/>
      <c r="K854" s="41" t="str">
        <f aca="false">IF(H854&lt;&gt;"", IFERROR(P854*M854, ""), "")</f>
        <v/>
      </c>
      <c r="L854" s="42" t="str">
        <f aca="false">IF(H854&lt;&gt;"", IFERROR((((N854 - 1) * H854 - (1 - H854) / (N854 - 1))/20)*100,""),"")</f>
        <v/>
      </c>
      <c r="M854" s="43" t="str">
        <f aca="false">IF(H854&lt;&gt;"", IFERROR(((N854 - 1) * H854 - (1 - H854) / (N854 - 1))/20,""),"")</f>
        <v/>
      </c>
      <c r="N854" s="44" t="str">
        <f aca="false">IF(ISBLANK(G854), "", IF(G854 &gt;= 0, (G854/100) + 1, 1/ABS(G854/100) + 1))</f>
        <v/>
      </c>
      <c r="O854" s="45" t="str">
        <f aca="false">IFERROR(SUM(I854*N854),"")</f>
        <v/>
      </c>
      <c r="P854" s="41" t="str">
        <f aca="false">IF(I854&lt;&gt;"",P853-I854+J854,"")</f>
        <v/>
      </c>
      <c r="Q854" s="42" t="str">
        <f aca="false">IF(J854="", "", IF(J854 &lt; I854, "Loss", IF(J854 = I854, "Push", "Win")))</f>
        <v/>
      </c>
      <c r="R854" s="22"/>
      <c r="S854" s="56"/>
      <c r="T854" s="57"/>
      <c r="U854" s="22"/>
    </row>
    <row r="855" customFormat="false" ht="18" hidden="false" customHeight="true" outlineLevel="0" collapsed="false">
      <c r="A855" s="22"/>
      <c r="B855" s="23"/>
      <c r="C855" s="24"/>
      <c r="D855" s="24"/>
      <c r="E855" s="24"/>
      <c r="F855" s="24"/>
      <c r="G855" s="25"/>
      <c r="H855" s="26"/>
      <c r="I855" s="27"/>
      <c r="J855" s="28"/>
      <c r="K855" s="29" t="str">
        <f aca="false">IF(H855&lt;&gt;"", IFERROR(P855*M855, ""), "")</f>
        <v/>
      </c>
      <c r="L855" s="30" t="str">
        <f aca="false">IF(H855&lt;&gt;"", IFERROR((((N855 - 1) * H855 - (1 - H855) / (N855 - 1))/20)*100,""),"")</f>
        <v/>
      </c>
      <c r="M855" s="31" t="str">
        <f aca="false">IF(H855&lt;&gt;"", IFERROR(((N855 - 1) * H855 - (1 - H855) / (N855 - 1))/20,""),"")</f>
        <v/>
      </c>
      <c r="N855" s="32" t="str">
        <f aca="false">IF(ISBLANK(G855), "", IF(G855 &gt;= 0, (G855/100) + 1, 1/ABS(G855/100) + 1))</f>
        <v/>
      </c>
      <c r="O855" s="33" t="str">
        <f aca="false">IFERROR(SUM(I855*N855),"")</f>
        <v/>
      </c>
      <c r="P855" s="29" t="str">
        <f aca="false">IF(I855&lt;&gt;"",P854-I855+J855,"")</f>
        <v/>
      </c>
      <c r="Q855" s="30" t="str">
        <f aca="false">IF(J855="", "", IF(J855 &lt; I855, "Loss", IF(J855 = I855, "Push", "Win")))</f>
        <v/>
      </c>
      <c r="R855" s="22"/>
      <c r="S855" s="56"/>
      <c r="T855" s="57"/>
      <c r="U855" s="22"/>
    </row>
    <row r="856" customFormat="false" ht="18" hidden="false" customHeight="true" outlineLevel="0" collapsed="false">
      <c r="A856" s="22"/>
      <c r="B856" s="35"/>
      <c r="C856" s="36"/>
      <c r="D856" s="36"/>
      <c r="E856" s="36"/>
      <c r="F856" s="36"/>
      <c r="G856" s="37"/>
      <c r="H856" s="38"/>
      <c r="I856" s="39"/>
      <c r="J856" s="40"/>
      <c r="K856" s="41" t="str">
        <f aca="false">IF(H856&lt;&gt;"", IFERROR(P856*M856, ""), "")</f>
        <v/>
      </c>
      <c r="L856" s="42" t="str">
        <f aca="false">IF(H856&lt;&gt;"", IFERROR((((N856 - 1) * H856 - (1 - H856) / (N856 - 1))/20)*100,""),"")</f>
        <v/>
      </c>
      <c r="M856" s="43" t="str">
        <f aca="false">IF(H856&lt;&gt;"", IFERROR(((N856 - 1) * H856 - (1 - H856) / (N856 - 1))/20,""),"")</f>
        <v/>
      </c>
      <c r="N856" s="44" t="str">
        <f aca="false">IF(ISBLANK(G856), "", IF(G856 &gt;= 0, (G856/100) + 1, 1/ABS(G856/100) + 1))</f>
        <v/>
      </c>
      <c r="O856" s="45" t="str">
        <f aca="false">IFERROR(SUM(I856*N856),"")</f>
        <v/>
      </c>
      <c r="P856" s="41" t="str">
        <f aca="false">IF(I856&lt;&gt;"",P855-I856+J856,"")</f>
        <v/>
      </c>
      <c r="Q856" s="42" t="str">
        <f aca="false">IF(J856="", "", IF(J856 &lt; I856, "Loss", IF(J856 = I856, "Push", "Win")))</f>
        <v/>
      </c>
      <c r="R856" s="22"/>
      <c r="S856" s="56"/>
      <c r="T856" s="57"/>
      <c r="U856" s="22"/>
    </row>
    <row r="857" customFormat="false" ht="18" hidden="false" customHeight="true" outlineLevel="0" collapsed="false">
      <c r="A857" s="22"/>
      <c r="B857" s="23"/>
      <c r="C857" s="24"/>
      <c r="D857" s="24"/>
      <c r="E857" s="24"/>
      <c r="F857" s="24"/>
      <c r="G857" s="25"/>
      <c r="H857" s="26"/>
      <c r="I857" s="27"/>
      <c r="J857" s="28"/>
      <c r="K857" s="29" t="str">
        <f aca="false">IF(H857&lt;&gt;"", IFERROR(P857*M857, ""), "")</f>
        <v/>
      </c>
      <c r="L857" s="30" t="str">
        <f aca="false">IF(H857&lt;&gt;"", IFERROR((((N857 - 1) * H857 - (1 - H857) / (N857 - 1))/20)*100,""),"")</f>
        <v/>
      </c>
      <c r="M857" s="31" t="str">
        <f aca="false">IF(H857&lt;&gt;"", IFERROR(((N857 - 1) * H857 - (1 - H857) / (N857 - 1))/20,""),"")</f>
        <v/>
      </c>
      <c r="N857" s="32" t="str">
        <f aca="false">IF(ISBLANK(G857), "", IF(G857 &gt;= 0, (G857/100) + 1, 1/ABS(G857/100) + 1))</f>
        <v/>
      </c>
      <c r="O857" s="33" t="str">
        <f aca="false">IFERROR(SUM(I857*N857),"")</f>
        <v/>
      </c>
      <c r="P857" s="29" t="str">
        <f aca="false">IF(I857&lt;&gt;"",P856-I857+J857,"")</f>
        <v/>
      </c>
      <c r="Q857" s="30" t="str">
        <f aca="false">IF(J857="", "", IF(J857 &lt; I857, "Loss", IF(J857 = I857, "Push", "Win")))</f>
        <v/>
      </c>
      <c r="R857" s="22"/>
      <c r="S857" s="56"/>
      <c r="T857" s="57"/>
      <c r="U857" s="22"/>
    </row>
    <row r="858" customFormat="false" ht="18" hidden="false" customHeight="true" outlineLevel="0" collapsed="false">
      <c r="A858" s="22"/>
      <c r="B858" s="35"/>
      <c r="C858" s="36"/>
      <c r="D858" s="36"/>
      <c r="E858" s="36"/>
      <c r="F858" s="36"/>
      <c r="G858" s="37"/>
      <c r="H858" s="38"/>
      <c r="I858" s="39"/>
      <c r="J858" s="40"/>
      <c r="K858" s="41" t="str">
        <f aca="false">IF(H858&lt;&gt;"", IFERROR(P858*M858, ""), "")</f>
        <v/>
      </c>
      <c r="L858" s="42" t="str">
        <f aca="false">IF(H858&lt;&gt;"", IFERROR((((N858 - 1) * H858 - (1 - H858) / (N858 - 1))/20)*100,""),"")</f>
        <v/>
      </c>
      <c r="M858" s="43" t="str">
        <f aca="false">IF(H858&lt;&gt;"", IFERROR(((N858 - 1) * H858 - (1 - H858) / (N858 - 1))/20,""),"")</f>
        <v/>
      </c>
      <c r="N858" s="44" t="str">
        <f aca="false">IF(ISBLANK(G858), "", IF(G858 &gt;= 0, (G858/100) + 1, 1/ABS(G858/100) + 1))</f>
        <v/>
      </c>
      <c r="O858" s="45" t="str">
        <f aca="false">IFERROR(SUM(I858*N858),"")</f>
        <v/>
      </c>
      <c r="P858" s="41" t="str">
        <f aca="false">IF(I858&lt;&gt;"",P857-I858+J858,"")</f>
        <v/>
      </c>
      <c r="Q858" s="42" t="str">
        <f aca="false">IF(J858="", "", IF(J858 &lt; I858, "Loss", IF(J858 = I858, "Push", "Win")))</f>
        <v/>
      </c>
      <c r="R858" s="22"/>
      <c r="S858" s="56"/>
      <c r="T858" s="57"/>
      <c r="U858" s="22"/>
    </row>
    <row r="859" customFormat="false" ht="18" hidden="false" customHeight="true" outlineLevel="0" collapsed="false">
      <c r="A859" s="22"/>
      <c r="B859" s="23"/>
      <c r="C859" s="24"/>
      <c r="D859" s="24"/>
      <c r="E859" s="24"/>
      <c r="F859" s="24"/>
      <c r="G859" s="25"/>
      <c r="H859" s="26"/>
      <c r="I859" s="27"/>
      <c r="J859" s="28"/>
      <c r="K859" s="29" t="str">
        <f aca="false">IF(H859&lt;&gt;"", IFERROR(P859*M859, ""), "")</f>
        <v/>
      </c>
      <c r="L859" s="30" t="str">
        <f aca="false">IF(H859&lt;&gt;"", IFERROR((((N859 - 1) * H859 - (1 - H859) / (N859 - 1))/20)*100,""),"")</f>
        <v/>
      </c>
      <c r="M859" s="31" t="str">
        <f aca="false">IF(H859&lt;&gt;"", IFERROR(((N859 - 1) * H859 - (1 - H859) / (N859 - 1))/20,""),"")</f>
        <v/>
      </c>
      <c r="N859" s="32" t="str">
        <f aca="false">IF(ISBLANK(G859), "", IF(G859 &gt;= 0, (G859/100) + 1, 1/ABS(G859/100) + 1))</f>
        <v/>
      </c>
      <c r="O859" s="33" t="str">
        <f aca="false">IFERROR(SUM(I859*N859),"")</f>
        <v/>
      </c>
      <c r="P859" s="29" t="str">
        <f aca="false">IF(I859&lt;&gt;"",P858-I859+J859,"")</f>
        <v/>
      </c>
      <c r="Q859" s="30" t="str">
        <f aca="false">IF(J859="", "", IF(J859 &lt; I859, "Loss", IF(J859 = I859, "Push", "Win")))</f>
        <v/>
      </c>
      <c r="R859" s="22"/>
      <c r="S859" s="56"/>
      <c r="T859" s="57"/>
      <c r="U859" s="22"/>
    </row>
    <row r="860" customFormat="false" ht="18" hidden="false" customHeight="true" outlineLevel="0" collapsed="false">
      <c r="A860" s="22"/>
      <c r="B860" s="35"/>
      <c r="C860" s="36"/>
      <c r="D860" s="36"/>
      <c r="E860" s="36"/>
      <c r="F860" s="36"/>
      <c r="G860" s="37"/>
      <c r="H860" s="38"/>
      <c r="I860" s="39"/>
      <c r="J860" s="40"/>
      <c r="K860" s="41" t="str">
        <f aca="false">IF(H860&lt;&gt;"", IFERROR(P860*M860, ""), "")</f>
        <v/>
      </c>
      <c r="L860" s="42" t="str">
        <f aca="false">IF(H860&lt;&gt;"", IFERROR((((N860 - 1) * H860 - (1 - H860) / (N860 - 1))/20)*100,""),"")</f>
        <v/>
      </c>
      <c r="M860" s="43" t="str">
        <f aca="false">IF(H860&lt;&gt;"", IFERROR(((N860 - 1) * H860 - (1 - H860) / (N860 - 1))/20,""),"")</f>
        <v/>
      </c>
      <c r="N860" s="44" t="str">
        <f aca="false">IF(ISBLANK(G860), "", IF(G860 &gt;= 0, (G860/100) + 1, 1/ABS(G860/100) + 1))</f>
        <v/>
      </c>
      <c r="O860" s="45" t="str">
        <f aca="false">IFERROR(SUM(I860*N860),"")</f>
        <v/>
      </c>
      <c r="P860" s="41" t="str">
        <f aca="false">IF(I860&lt;&gt;"",P859-I860+J860,"")</f>
        <v/>
      </c>
      <c r="Q860" s="42" t="str">
        <f aca="false">IF(J860="", "", IF(J860 &lt; I860, "Loss", IF(J860 = I860, "Push", "Win")))</f>
        <v/>
      </c>
      <c r="R860" s="22"/>
      <c r="S860" s="56"/>
      <c r="T860" s="57"/>
      <c r="U860" s="22"/>
    </row>
    <row r="861" customFormat="false" ht="18" hidden="false" customHeight="true" outlineLevel="0" collapsed="false">
      <c r="A861" s="22"/>
      <c r="B861" s="23"/>
      <c r="C861" s="24"/>
      <c r="D861" s="24"/>
      <c r="E861" s="24"/>
      <c r="F861" s="24"/>
      <c r="G861" s="25"/>
      <c r="H861" s="26"/>
      <c r="I861" s="27"/>
      <c r="J861" s="28"/>
      <c r="K861" s="29" t="str">
        <f aca="false">IF(H861&lt;&gt;"", IFERROR(P861*M861, ""), "")</f>
        <v/>
      </c>
      <c r="L861" s="30" t="str">
        <f aca="false">IF(H861&lt;&gt;"", IFERROR((((N861 - 1) * H861 - (1 - H861) / (N861 - 1))/20)*100,""),"")</f>
        <v/>
      </c>
      <c r="M861" s="31" t="str">
        <f aca="false">IF(H861&lt;&gt;"", IFERROR(((N861 - 1) * H861 - (1 - H861) / (N861 - 1))/20,""),"")</f>
        <v/>
      </c>
      <c r="N861" s="32" t="str">
        <f aca="false">IF(ISBLANK(G861), "", IF(G861 &gt;= 0, (G861/100) + 1, 1/ABS(G861/100) + 1))</f>
        <v/>
      </c>
      <c r="O861" s="33" t="str">
        <f aca="false">IFERROR(SUM(I861*N861),"")</f>
        <v/>
      </c>
      <c r="P861" s="29" t="str">
        <f aca="false">IF(I861&lt;&gt;"",P860-I861+J861,"")</f>
        <v/>
      </c>
      <c r="Q861" s="30" t="str">
        <f aca="false">IF(J861="", "", IF(J861 &lt; I861, "Loss", IF(J861 = I861, "Push", "Win")))</f>
        <v/>
      </c>
      <c r="R861" s="22"/>
      <c r="S861" s="56"/>
      <c r="T861" s="57"/>
      <c r="U861" s="22"/>
    </row>
    <row r="862" customFormat="false" ht="18" hidden="false" customHeight="true" outlineLevel="0" collapsed="false">
      <c r="A862" s="22"/>
      <c r="B862" s="35"/>
      <c r="C862" s="36"/>
      <c r="D862" s="36"/>
      <c r="E862" s="36"/>
      <c r="F862" s="36"/>
      <c r="G862" s="37"/>
      <c r="H862" s="38"/>
      <c r="I862" s="39"/>
      <c r="J862" s="40"/>
      <c r="K862" s="41" t="str">
        <f aca="false">IF(H862&lt;&gt;"", IFERROR(P862*M862, ""), "")</f>
        <v/>
      </c>
      <c r="L862" s="42" t="str">
        <f aca="false">IF(H862&lt;&gt;"", IFERROR((((N862 - 1) * H862 - (1 - H862) / (N862 - 1))/20)*100,""),"")</f>
        <v/>
      </c>
      <c r="M862" s="43" t="str">
        <f aca="false">IF(H862&lt;&gt;"", IFERROR(((N862 - 1) * H862 - (1 - H862) / (N862 - 1))/20,""),"")</f>
        <v/>
      </c>
      <c r="N862" s="44" t="str">
        <f aca="false">IF(ISBLANK(G862), "", IF(G862 &gt;= 0, (G862/100) + 1, 1/ABS(G862/100) + 1))</f>
        <v/>
      </c>
      <c r="O862" s="45" t="str">
        <f aca="false">IFERROR(SUM(I862*N862),"")</f>
        <v/>
      </c>
      <c r="P862" s="41" t="str">
        <f aca="false">IF(I862&lt;&gt;"",P861-I862+J862,"")</f>
        <v/>
      </c>
      <c r="Q862" s="42" t="str">
        <f aca="false">IF(J862="", "", IF(J862 &lt; I862, "Loss", IF(J862 = I862, "Push", "Win")))</f>
        <v/>
      </c>
      <c r="R862" s="22"/>
      <c r="S862" s="56"/>
      <c r="T862" s="57"/>
      <c r="U862" s="22"/>
    </row>
    <row r="863" customFormat="false" ht="18" hidden="false" customHeight="true" outlineLevel="0" collapsed="false">
      <c r="A863" s="22"/>
      <c r="B863" s="23"/>
      <c r="C863" s="24"/>
      <c r="D863" s="24"/>
      <c r="E863" s="24"/>
      <c r="F863" s="24"/>
      <c r="G863" s="25"/>
      <c r="H863" s="26"/>
      <c r="I863" s="27"/>
      <c r="J863" s="28"/>
      <c r="K863" s="29" t="str">
        <f aca="false">IF(H863&lt;&gt;"", IFERROR(P863*M863, ""), "")</f>
        <v/>
      </c>
      <c r="L863" s="30" t="str">
        <f aca="false">IF(H863&lt;&gt;"", IFERROR((((N863 - 1) * H863 - (1 - H863) / (N863 - 1))/20)*100,""),"")</f>
        <v/>
      </c>
      <c r="M863" s="31" t="str">
        <f aca="false">IF(H863&lt;&gt;"", IFERROR(((N863 - 1) * H863 - (1 - H863) / (N863 - 1))/20,""),"")</f>
        <v/>
      </c>
      <c r="N863" s="32" t="str">
        <f aca="false">IF(ISBLANK(G863), "", IF(G863 &gt;= 0, (G863/100) + 1, 1/ABS(G863/100) + 1))</f>
        <v/>
      </c>
      <c r="O863" s="33" t="str">
        <f aca="false">IFERROR(SUM(I863*N863),"")</f>
        <v/>
      </c>
      <c r="P863" s="29" t="str">
        <f aca="false">IF(I863&lt;&gt;"",P862-I863+J863,"")</f>
        <v/>
      </c>
      <c r="Q863" s="30" t="str">
        <f aca="false">IF(J863="", "", IF(J863 &lt; I863, "Loss", IF(J863 = I863, "Push", "Win")))</f>
        <v/>
      </c>
      <c r="R863" s="22"/>
      <c r="S863" s="56"/>
      <c r="T863" s="57"/>
      <c r="U863" s="22"/>
    </row>
    <row r="864" customFormat="false" ht="18" hidden="false" customHeight="true" outlineLevel="0" collapsed="false">
      <c r="A864" s="22"/>
      <c r="B864" s="35"/>
      <c r="C864" s="36"/>
      <c r="D864" s="36"/>
      <c r="E864" s="36"/>
      <c r="F864" s="36"/>
      <c r="G864" s="37"/>
      <c r="H864" s="38"/>
      <c r="I864" s="39"/>
      <c r="J864" s="40"/>
      <c r="K864" s="41" t="str">
        <f aca="false">IF(H864&lt;&gt;"", IFERROR(P864*M864, ""), "")</f>
        <v/>
      </c>
      <c r="L864" s="42" t="str">
        <f aca="false">IF(H864&lt;&gt;"", IFERROR((((N864 - 1) * H864 - (1 - H864) / (N864 - 1))/20)*100,""),"")</f>
        <v/>
      </c>
      <c r="M864" s="43" t="str">
        <f aca="false">IF(H864&lt;&gt;"", IFERROR(((N864 - 1) * H864 - (1 - H864) / (N864 - 1))/20,""),"")</f>
        <v/>
      </c>
      <c r="N864" s="44" t="str">
        <f aca="false">IF(ISBLANK(G864), "", IF(G864 &gt;= 0, (G864/100) + 1, 1/ABS(G864/100) + 1))</f>
        <v/>
      </c>
      <c r="O864" s="45" t="str">
        <f aca="false">IFERROR(SUM(I864*N864),"")</f>
        <v/>
      </c>
      <c r="P864" s="41" t="str">
        <f aca="false">IF(I864&lt;&gt;"",P863-I864+J864,"")</f>
        <v/>
      </c>
      <c r="Q864" s="42" t="str">
        <f aca="false">IF(J864="", "", IF(J864 &lt; I864, "Loss", IF(J864 = I864, "Push", "Win")))</f>
        <v/>
      </c>
      <c r="R864" s="22"/>
      <c r="S864" s="56"/>
      <c r="T864" s="57"/>
      <c r="U864" s="22"/>
    </row>
    <row r="865" customFormat="false" ht="18" hidden="false" customHeight="true" outlineLevel="0" collapsed="false">
      <c r="A865" s="22"/>
      <c r="B865" s="23"/>
      <c r="C865" s="24"/>
      <c r="D865" s="24"/>
      <c r="E865" s="24"/>
      <c r="F865" s="24"/>
      <c r="G865" s="25"/>
      <c r="H865" s="26"/>
      <c r="I865" s="27"/>
      <c r="J865" s="28"/>
      <c r="K865" s="29" t="str">
        <f aca="false">IF(H865&lt;&gt;"", IFERROR(P865*M865, ""), "")</f>
        <v/>
      </c>
      <c r="L865" s="30" t="str">
        <f aca="false">IF(H865&lt;&gt;"", IFERROR((((N865 - 1) * H865 - (1 - H865) / (N865 - 1))/20)*100,""),"")</f>
        <v/>
      </c>
      <c r="M865" s="31" t="str">
        <f aca="false">IF(H865&lt;&gt;"", IFERROR(((N865 - 1) * H865 - (1 - H865) / (N865 - 1))/20,""),"")</f>
        <v/>
      </c>
      <c r="N865" s="32" t="str">
        <f aca="false">IF(ISBLANK(G865), "", IF(G865 &gt;= 0, (G865/100) + 1, 1/ABS(G865/100) + 1))</f>
        <v/>
      </c>
      <c r="O865" s="33" t="str">
        <f aca="false">IFERROR(SUM(I865*N865),"")</f>
        <v/>
      </c>
      <c r="P865" s="29" t="str">
        <f aca="false">IF(I865&lt;&gt;"",P864-I865+J865,"")</f>
        <v/>
      </c>
      <c r="Q865" s="30" t="str">
        <f aca="false">IF(J865="", "", IF(J865 &lt; I865, "Loss", IF(J865 = I865, "Push", "Win")))</f>
        <v/>
      </c>
      <c r="R865" s="22"/>
      <c r="S865" s="56"/>
      <c r="T865" s="57"/>
      <c r="U865" s="22"/>
    </row>
    <row r="866" customFormat="false" ht="18" hidden="false" customHeight="true" outlineLevel="0" collapsed="false">
      <c r="A866" s="22"/>
      <c r="B866" s="35"/>
      <c r="C866" s="36"/>
      <c r="D866" s="36"/>
      <c r="E866" s="36"/>
      <c r="F866" s="36"/>
      <c r="G866" s="37"/>
      <c r="H866" s="38"/>
      <c r="I866" s="39"/>
      <c r="J866" s="40"/>
      <c r="K866" s="41" t="str">
        <f aca="false">IF(H866&lt;&gt;"", IFERROR(P866*M866, ""), "")</f>
        <v/>
      </c>
      <c r="L866" s="42" t="str">
        <f aca="false">IF(H866&lt;&gt;"", IFERROR((((N866 - 1) * H866 - (1 - H866) / (N866 - 1))/20)*100,""),"")</f>
        <v/>
      </c>
      <c r="M866" s="43" t="str">
        <f aca="false">IF(H866&lt;&gt;"", IFERROR(((N866 - 1) * H866 - (1 - H866) / (N866 - 1))/20,""),"")</f>
        <v/>
      </c>
      <c r="N866" s="44" t="str">
        <f aca="false">IF(ISBLANK(G866), "", IF(G866 &gt;= 0, (G866/100) + 1, 1/ABS(G866/100) + 1))</f>
        <v/>
      </c>
      <c r="O866" s="45" t="str">
        <f aca="false">IFERROR(SUM(I866*N866),"")</f>
        <v/>
      </c>
      <c r="P866" s="41" t="str">
        <f aca="false">IF(I866&lt;&gt;"",P865-I866+J866,"")</f>
        <v/>
      </c>
      <c r="Q866" s="42" t="str">
        <f aca="false">IF(J866="", "", IF(J866 &lt; I866, "Loss", IF(J866 = I866, "Push", "Win")))</f>
        <v/>
      </c>
      <c r="R866" s="22"/>
      <c r="S866" s="56"/>
      <c r="T866" s="57"/>
      <c r="U866" s="22"/>
    </row>
    <row r="867" customFormat="false" ht="18" hidden="false" customHeight="true" outlineLevel="0" collapsed="false">
      <c r="A867" s="22"/>
      <c r="B867" s="23"/>
      <c r="C867" s="24"/>
      <c r="D867" s="24"/>
      <c r="E867" s="24"/>
      <c r="F867" s="24"/>
      <c r="G867" s="25"/>
      <c r="H867" s="26"/>
      <c r="I867" s="27"/>
      <c r="J867" s="28"/>
      <c r="K867" s="29" t="str">
        <f aca="false">IF(H867&lt;&gt;"", IFERROR(P867*M867, ""), "")</f>
        <v/>
      </c>
      <c r="L867" s="30" t="str">
        <f aca="false">IF(H867&lt;&gt;"", IFERROR((((N867 - 1) * H867 - (1 - H867) / (N867 - 1))/20)*100,""),"")</f>
        <v/>
      </c>
      <c r="M867" s="31" t="str">
        <f aca="false">IF(H867&lt;&gt;"", IFERROR(((N867 - 1) * H867 - (1 - H867) / (N867 - 1))/20,""),"")</f>
        <v/>
      </c>
      <c r="N867" s="32" t="str">
        <f aca="false">IF(ISBLANK(G867), "", IF(G867 &gt;= 0, (G867/100) + 1, 1/ABS(G867/100) + 1))</f>
        <v/>
      </c>
      <c r="O867" s="33" t="str">
        <f aca="false">IFERROR(SUM(I867*N867),"")</f>
        <v/>
      </c>
      <c r="P867" s="29" t="str">
        <f aca="false">IF(I867&lt;&gt;"",P866-I867+J867,"")</f>
        <v/>
      </c>
      <c r="Q867" s="30" t="str">
        <f aca="false">IF(J867="", "", IF(J867 &lt; I867, "Loss", IF(J867 = I867, "Push", "Win")))</f>
        <v/>
      </c>
      <c r="R867" s="22"/>
      <c r="S867" s="56"/>
      <c r="T867" s="57"/>
      <c r="U867" s="22"/>
    </row>
    <row r="868" customFormat="false" ht="18" hidden="false" customHeight="true" outlineLevel="0" collapsed="false">
      <c r="A868" s="22"/>
      <c r="B868" s="35"/>
      <c r="C868" s="36"/>
      <c r="D868" s="36"/>
      <c r="E868" s="36"/>
      <c r="F868" s="36"/>
      <c r="G868" s="37"/>
      <c r="H868" s="38"/>
      <c r="I868" s="39"/>
      <c r="J868" s="40"/>
      <c r="K868" s="41" t="str">
        <f aca="false">IF(H868&lt;&gt;"", IFERROR(P868*M868, ""), "")</f>
        <v/>
      </c>
      <c r="L868" s="42" t="str">
        <f aca="false">IF(H868&lt;&gt;"", IFERROR((((N868 - 1) * H868 - (1 - H868) / (N868 - 1))/20)*100,""),"")</f>
        <v/>
      </c>
      <c r="M868" s="43" t="str">
        <f aca="false">IF(H868&lt;&gt;"", IFERROR(((N868 - 1) * H868 - (1 - H868) / (N868 - 1))/20,""),"")</f>
        <v/>
      </c>
      <c r="N868" s="44" t="str">
        <f aca="false">IF(ISBLANK(G868), "", IF(G868 &gt;= 0, (G868/100) + 1, 1/ABS(G868/100) + 1))</f>
        <v/>
      </c>
      <c r="O868" s="45" t="str">
        <f aca="false">IFERROR(SUM(I868*N868),"")</f>
        <v/>
      </c>
      <c r="P868" s="41" t="str">
        <f aca="false">IF(I868&lt;&gt;"",P867-I868+J868,"")</f>
        <v/>
      </c>
      <c r="Q868" s="42" t="str">
        <f aca="false">IF(J868="", "", IF(J868 &lt; I868, "Loss", IF(J868 = I868, "Push", "Win")))</f>
        <v/>
      </c>
      <c r="R868" s="22"/>
      <c r="S868" s="56"/>
      <c r="T868" s="57"/>
      <c r="U868" s="22"/>
    </row>
    <row r="869" customFormat="false" ht="18" hidden="false" customHeight="true" outlineLevel="0" collapsed="false">
      <c r="A869" s="22"/>
      <c r="B869" s="23"/>
      <c r="C869" s="24"/>
      <c r="D869" s="24"/>
      <c r="E869" s="24"/>
      <c r="F869" s="24"/>
      <c r="G869" s="25"/>
      <c r="H869" s="26"/>
      <c r="I869" s="27"/>
      <c r="J869" s="28"/>
      <c r="K869" s="29" t="str">
        <f aca="false">IF(H869&lt;&gt;"", IFERROR(P869*M869, ""), "")</f>
        <v/>
      </c>
      <c r="L869" s="30" t="str">
        <f aca="false">IF(H869&lt;&gt;"", IFERROR((((N869 - 1) * H869 - (1 - H869) / (N869 - 1))/20)*100,""),"")</f>
        <v/>
      </c>
      <c r="M869" s="31" t="str">
        <f aca="false">IF(H869&lt;&gt;"", IFERROR(((N869 - 1) * H869 - (1 - H869) / (N869 - 1))/20,""),"")</f>
        <v/>
      </c>
      <c r="N869" s="32" t="str">
        <f aca="false">IF(ISBLANK(G869), "", IF(G869 &gt;= 0, (G869/100) + 1, 1/ABS(G869/100) + 1))</f>
        <v/>
      </c>
      <c r="O869" s="33" t="str">
        <f aca="false">IFERROR(SUM(I869*N869),"")</f>
        <v/>
      </c>
      <c r="P869" s="29" t="str">
        <f aca="false">IF(I869&lt;&gt;"",P868-I869+J869,"")</f>
        <v/>
      </c>
      <c r="Q869" s="30" t="str">
        <f aca="false">IF(J869="", "", IF(J869 &lt; I869, "Loss", IF(J869 = I869, "Push", "Win")))</f>
        <v/>
      </c>
      <c r="R869" s="22"/>
      <c r="S869" s="56"/>
      <c r="T869" s="57"/>
      <c r="U869" s="22"/>
    </row>
    <row r="870" customFormat="false" ht="18" hidden="false" customHeight="true" outlineLevel="0" collapsed="false">
      <c r="A870" s="22"/>
      <c r="B870" s="35"/>
      <c r="C870" s="36"/>
      <c r="D870" s="36"/>
      <c r="E870" s="36"/>
      <c r="F870" s="36"/>
      <c r="G870" s="37"/>
      <c r="H870" s="38"/>
      <c r="I870" s="39"/>
      <c r="J870" s="40"/>
      <c r="K870" s="41" t="str">
        <f aca="false">IF(H870&lt;&gt;"", IFERROR(P870*M870, ""), "")</f>
        <v/>
      </c>
      <c r="L870" s="42" t="str">
        <f aca="false">IF(H870&lt;&gt;"", IFERROR((((N870 - 1) * H870 - (1 - H870) / (N870 - 1))/20)*100,""),"")</f>
        <v/>
      </c>
      <c r="M870" s="43" t="str">
        <f aca="false">IF(H870&lt;&gt;"", IFERROR(((N870 - 1) * H870 - (1 - H870) / (N870 - 1))/20,""),"")</f>
        <v/>
      </c>
      <c r="N870" s="44" t="str">
        <f aca="false">IF(ISBLANK(G870), "", IF(G870 &gt;= 0, (G870/100) + 1, 1/ABS(G870/100) + 1))</f>
        <v/>
      </c>
      <c r="O870" s="45" t="str">
        <f aca="false">IFERROR(SUM(I870*N870),"")</f>
        <v/>
      </c>
      <c r="P870" s="41" t="str">
        <f aca="false">IF(I870&lt;&gt;"",P869-I870+J870,"")</f>
        <v/>
      </c>
      <c r="Q870" s="42" t="str">
        <f aca="false">IF(J870="", "", IF(J870 &lt; I870, "Loss", IF(J870 = I870, "Push", "Win")))</f>
        <v/>
      </c>
      <c r="R870" s="22"/>
      <c r="S870" s="56"/>
      <c r="T870" s="57"/>
      <c r="U870" s="22"/>
    </row>
    <row r="871" customFormat="false" ht="18" hidden="false" customHeight="true" outlineLevel="0" collapsed="false">
      <c r="A871" s="22"/>
      <c r="B871" s="23"/>
      <c r="C871" s="24"/>
      <c r="D871" s="24"/>
      <c r="E871" s="24"/>
      <c r="F871" s="24"/>
      <c r="G871" s="25"/>
      <c r="H871" s="26"/>
      <c r="I871" s="27"/>
      <c r="J871" s="28"/>
      <c r="K871" s="29" t="str">
        <f aca="false">IF(H871&lt;&gt;"", IFERROR(P871*M871, ""), "")</f>
        <v/>
      </c>
      <c r="L871" s="30" t="str">
        <f aca="false">IF(H871&lt;&gt;"", IFERROR((((N871 - 1) * H871 - (1 - H871) / (N871 - 1))/20)*100,""),"")</f>
        <v/>
      </c>
      <c r="M871" s="31" t="str">
        <f aca="false">IF(H871&lt;&gt;"", IFERROR(((N871 - 1) * H871 - (1 - H871) / (N871 - 1))/20,""),"")</f>
        <v/>
      </c>
      <c r="N871" s="32" t="str">
        <f aca="false">IF(ISBLANK(G871), "", IF(G871 &gt;= 0, (G871/100) + 1, 1/ABS(G871/100) + 1))</f>
        <v/>
      </c>
      <c r="O871" s="33" t="str">
        <f aca="false">IFERROR(SUM(I871*N871),"")</f>
        <v/>
      </c>
      <c r="P871" s="29" t="str">
        <f aca="false">IF(I871&lt;&gt;"",P870-I871+J871,"")</f>
        <v/>
      </c>
      <c r="Q871" s="30" t="str">
        <f aca="false">IF(J871="", "", IF(J871 &lt; I871, "Loss", IF(J871 = I871, "Push", "Win")))</f>
        <v/>
      </c>
      <c r="R871" s="22"/>
      <c r="S871" s="56"/>
      <c r="T871" s="57"/>
      <c r="U871" s="22"/>
    </row>
    <row r="872" customFormat="false" ht="18" hidden="false" customHeight="true" outlineLevel="0" collapsed="false">
      <c r="A872" s="22"/>
      <c r="B872" s="35"/>
      <c r="C872" s="36"/>
      <c r="D872" s="36"/>
      <c r="E872" s="36"/>
      <c r="F872" s="36"/>
      <c r="G872" s="37"/>
      <c r="H872" s="38"/>
      <c r="I872" s="39"/>
      <c r="J872" s="40"/>
      <c r="K872" s="41" t="str">
        <f aca="false">IF(H872&lt;&gt;"", IFERROR(P872*M872, ""), "")</f>
        <v/>
      </c>
      <c r="L872" s="42" t="str">
        <f aca="false">IF(H872&lt;&gt;"", IFERROR((((N872 - 1) * H872 - (1 - H872) / (N872 - 1))/20)*100,""),"")</f>
        <v/>
      </c>
      <c r="M872" s="43" t="str">
        <f aca="false">IF(H872&lt;&gt;"", IFERROR(((N872 - 1) * H872 - (1 - H872) / (N872 - 1))/20,""),"")</f>
        <v/>
      </c>
      <c r="N872" s="44" t="str">
        <f aca="false">IF(ISBLANK(G872), "", IF(G872 &gt;= 0, (G872/100) + 1, 1/ABS(G872/100) + 1))</f>
        <v/>
      </c>
      <c r="O872" s="45" t="str">
        <f aca="false">IFERROR(SUM(I872*N872),"")</f>
        <v/>
      </c>
      <c r="P872" s="41" t="str">
        <f aca="false">IF(I872&lt;&gt;"",P871-I872+J872,"")</f>
        <v/>
      </c>
      <c r="Q872" s="42" t="str">
        <f aca="false">IF(J872="", "", IF(J872 &lt; I872, "Loss", IF(J872 = I872, "Push", "Win")))</f>
        <v/>
      </c>
      <c r="R872" s="22"/>
      <c r="S872" s="56"/>
      <c r="T872" s="57"/>
      <c r="U872" s="22"/>
    </row>
    <row r="873" customFormat="false" ht="18" hidden="false" customHeight="true" outlineLevel="0" collapsed="false">
      <c r="A873" s="22"/>
      <c r="B873" s="23"/>
      <c r="C873" s="24"/>
      <c r="D873" s="24"/>
      <c r="E873" s="24"/>
      <c r="F873" s="24"/>
      <c r="G873" s="25"/>
      <c r="H873" s="26"/>
      <c r="I873" s="27"/>
      <c r="J873" s="28"/>
      <c r="K873" s="29" t="str">
        <f aca="false">IF(H873&lt;&gt;"", IFERROR(P873*M873, ""), "")</f>
        <v/>
      </c>
      <c r="L873" s="30" t="str">
        <f aca="false">IF(H873&lt;&gt;"", IFERROR((((N873 - 1) * H873 - (1 - H873) / (N873 - 1))/20)*100,""),"")</f>
        <v/>
      </c>
      <c r="M873" s="31" t="str">
        <f aca="false">IF(H873&lt;&gt;"", IFERROR(((N873 - 1) * H873 - (1 - H873) / (N873 - 1))/20,""),"")</f>
        <v/>
      </c>
      <c r="N873" s="32" t="str">
        <f aca="false">IF(ISBLANK(G873), "", IF(G873 &gt;= 0, (G873/100) + 1, 1/ABS(G873/100) + 1))</f>
        <v/>
      </c>
      <c r="O873" s="33" t="str">
        <f aca="false">IFERROR(SUM(I873*N873),"")</f>
        <v/>
      </c>
      <c r="P873" s="29" t="str">
        <f aca="false">IF(I873&lt;&gt;"",P872-I873+J873,"")</f>
        <v/>
      </c>
      <c r="Q873" s="30" t="str">
        <f aca="false">IF(J873="", "", IF(J873 &lt; I873, "Loss", IF(J873 = I873, "Push", "Win")))</f>
        <v/>
      </c>
      <c r="R873" s="22"/>
      <c r="S873" s="56"/>
      <c r="T873" s="57"/>
      <c r="U873" s="22"/>
    </row>
    <row r="874" customFormat="false" ht="18" hidden="false" customHeight="true" outlineLevel="0" collapsed="false">
      <c r="A874" s="22"/>
      <c r="B874" s="35"/>
      <c r="C874" s="36"/>
      <c r="D874" s="36"/>
      <c r="E874" s="36"/>
      <c r="F874" s="36"/>
      <c r="G874" s="37"/>
      <c r="H874" s="38"/>
      <c r="I874" s="39"/>
      <c r="J874" s="40"/>
      <c r="K874" s="41" t="str">
        <f aca="false">IF(H874&lt;&gt;"", IFERROR(P874*M874, ""), "")</f>
        <v/>
      </c>
      <c r="L874" s="42" t="str">
        <f aca="false">IF(H874&lt;&gt;"", IFERROR((((N874 - 1) * H874 - (1 - H874) / (N874 - 1))/20)*100,""),"")</f>
        <v/>
      </c>
      <c r="M874" s="43" t="str">
        <f aca="false">IF(H874&lt;&gt;"", IFERROR(((N874 - 1) * H874 - (1 - H874) / (N874 - 1))/20,""),"")</f>
        <v/>
      </c>
      <c r="N874" s="44" t="str">
        <f aca="false">IF(ISBLANK(G874), "", IF(G874 &gt;= 0, (G874/100) + 1, 1/ABS(G874/100) + 1))</f>
        <v/>
      </c>
      <c r="O874" s="45" t="str">
        <f aca="false">IFERROR(SUM(I874*N874),"")</f>
        <v/>
      </c>
      <c r="P874" s="41" t="str">
        <f aca="false">IF(I874&lt;&gt;"",P873-I874+J874,"")</f>
        <v/>
      </c>
      <c r="Q874" s="42" t="str">
        <f aca="false">IF(J874="", "", IF(J874 &lt; I874, "Loss", IF(J874 = I874, "Push", "Win")))</f>
        <v/>
      </c>
      <c r="R874" s="22"/>
      <c r="S874" s="56"/>
      <c r="T874" s="57"/>
      <c r="U874" s="22"/>
    </row>
    <row r="875" customFormat="false" ht="18" hidden="false" customHeight="true" outlineLevel="0" collapsed="false">
      <c r="A875" s="22"/>
      <c r="B875" s="23"/>
      <c r="C875" s="24"/>
      <c r="D875" s="24"/>
      <c r="E875" s="24"/>
      <c r="F875" s="24"/>
      <c r="G875" s="25"/>
      <c r="H875" s="26"/>
      <c r="I875" s="27"/>
      <c r="J875" s="28"/>
      <c r="K875" s="29" t="str">
        <f aca="false">IF(H875&lt;&gt;"", IFERROR(P875*M875, ""), "")</f>
        <v/>
      </c>
      <c r="L875" s="30" t="str">
        <f aca="false">IF(H875&lt;&gt;"", IFERROR((((N875 - 1) * H875 - (1 - H875) / (N875 - 1))/20)*100,""),"")</f>
        <v/>
      </c>
      <c r="M875" s="31" t="str">
        <f aca="false">IF(H875&lt;&gt;"", IFERROR(((N875 - 1) * H875 - (1 - H875) / (N875 - 1))/20,""),"")</f>
        <v/>
      </c>
      <c r="N875" s="32" t="str">
        <f aca="false">IF(ISBLANK(G875), "", IF(G875 &gt;= 0, (G875/100) + 1, 1/ABS(G875/100) + 1))</f>
        <v/>
      </c>
      <c r="O875" s="33" t="str">
        <f aca="false">IFERROR(SUM(I875*N875),"")</f>
        <v/>
      </c>
      <c r="P875" s="29" t="str">
        <f aca="false">IF(I875&lt;&gt;"",P874-I875+J875,"")</f>
        <v/>
      </c>
      <c r="Q875" s="30" t="str">
        <f aca="false">IF(J875="", "", IF(J875 &lt; I875, "Loss", IF(J875 = I875, "Push", "Win")))</f>
        <v/>
      </c>
      <c r="R875" s="22"/>
      <c r="S875" s="56"/>
      <c r="T875" s="57"/>
      <c r="U875" s="22"/>
    </row>
    <row r="876" customFormat="false" ht="18" hidden="false" customHeight="true" outlineLevel="0" collapsed="false">
      <c r="A876" s="22"/>
      <c r="B876" s="35"/>
      <c r="C876" s="36"/>
      <c r="D876" s="36"/>
      <c r="E876" s="36"/>
      <c r="F876" s="36"/>
      <c r="G876" s="37"/>
      <c r="H876" s="38"/>
      <c r="I876" s="39"/>
      <c r="J876" s="40"/>
      <c r="K876" s="41" t="str">
        <f aca="false">IF(H876&lt;&gt;"", IFERROR(P876*M876, ""), "")</f>
        <v/>
      </c>
      <c r="L876" s="42" t="str">
        <f aca="false">IF(H876&lt;&gt;"", IFERROR((((N876 - 1) * H876 - (1 - H876) / (N876 - 1))/20)*100,""),"")</f>
        <v/>
      </c>
      <c r="M876" s="43" t="str">
        <f aca="false">IF(H876&lt;&gt;"", IFERROR(((N876 - 1) * H876 - (1 - H876) / (N876 - 1))/20,""),"")</f>
        <v/>
      </c>
      <c r="N876" s="44" t="str">
        <f aca="false">IF(ISBLANK(G876), "", IF(G876 &gt;= 0, (G876/100) + 1, 1/ABS(G876/100) + 1))</f>
        <v/>
      </c>
      <c r="O876" s="45" t="str">
        <f aca="false">IFERROR(SUM(I876*N876),"")</f>
        <v/>
      </c>
      <c r="P876" s="41" t="str">
        <f aca="false">IF(I876&lt;&gt;"",P875-I876+J876,"")</f>
        <v/>
      </c>
      <c r="Q876" s="42" t="str">
        <f aca="false">IF(J876="", "", IF(J876 &lt; I876, "Loss", IF(J876 = I876, "Push", "Win")))</f>
        <v/>
      </c>
      <c r="R876" s="22"/>
      <c r="S876" s="56"/>
      <c r="T876" s="57"/>
      <c r="U876" s="22"/>
    </row>
    <row r="877" customFormat="false" ht="18" hidden="false" customHeight="true" outlineLevel="0" collapsed="false">
      <c r="A877" s="22"/>
      <c r="B877" s="23"/>
      <c r="C877" s="24"/>
      <c r="D877" s="24"/>
      <c r="E877" s="24"/>
      <c r="F877" s="24"/>
      <c r="G877" s="25"/>
      <c r="H877" s="26"/>
      <c r="I877" s="27"/>
      <c r="J877" s="28"/>
      <c r="K877" s="29" t="str">
        <f aca="false">IF(H877&lt;&gt;"", IFERROR(P877*M877, ""), "")</f>
        <v/>
      </c>
      <c r="L877" s="30" t="str">
        <f aca="false">IF(H877&lt;&gt;"", IFERROR((((N877 - 1) * H877 - (1 - H877) / (N877 - 1))/20)*100,""),"")</f>
        <v/>
      </c>
      <c r="M877" s="31" t="str">
        <f aca="false">IF(H877&lt;&gt;"", IFERROR(((N877 - 1) * H877 - (1 - H877) / (N877 - 1))/20,""),"")</f>
        <v/>
      </c>
      <c r="N877" s="32" t="str">
        <f aca="false">IF(ISBLANK(G877), "", IF(G877 &gt;= 0, (G877/100) + 1, 1/ABS(G877/100) + 1))</f>
        <v/>
      </c>
      <c r="O877" s="33" t="str">
        <f aca="false">IFERROR(SUM(I877*N877),"")</f>
        <v/>
      </c>
      <c r="P877" s="29" t="str">
        <f aca="false">IF(I877&lt;&gt;"",P876-I877+J877,"")</f>
        <v/>
      </c>
      <c r="Q877" s="30" t="str">
        <f aca="false">IF(J877="", "", IF(J877 &lt; I877, "Loss", IF(J877 = I877, "Push", "Win")))</f>
        <v/>
      </c>
      <c r="R877" s="22"/>
      <c r="S877" s="56"/>
      <c r="T877" s="57"/>
      <c r="U877" s="22"/>
    </row>
    <row r="878" customFormat="false" ht="18" hidden="false" customHeight="true" outlineLevel="0" collapsed="false">
      <c r="A878" s="22"/>
      <c r="B878" s="35"/>
      <c r="C878" s="36"/>
      <c r="D878" s="36"/>
      <c r="E878" s="36"/>
      <c r="F878" s="36"/>
      <c r="G878" s="37"/>
      <c r="H878" s="38"/>
      <c r="I878" s="39"/>
      <c r="J878" s="40"/>
      <c r="K878" s="41" t="str">
        <f aca="false">IF(H878&lt;&gt;"", IFERROR(P878*M878, ""), "")</f>
        <v/>
      </c>
      <c r="L878" s="42" t="str">
        <f aca="false">IF(H878&lt;&gt;"", IFERROR((((N878 - 1) * H878 - (1 - H878) / (N878 - 1))/20)*100,""),"")</f>
        <v/>
      </c>
      <c r="M878" s="43" t="str">
        <f aca="false">IF(H878&lt;&gt;"", IFERROR(((N878 - 1) * H878 - (1 - H878) / (N878 - 1))/20,""),"")</f>
        <v/>
      </c>
      <c r="N878" s="44" t="str">
        <f aca="false">IF(ISBLANK(G878), "", IF(G878 &gt;= 0, (G878/100) + 1, 1/ABS(G878/100) + 1))</f>
        <v/>
      </c>
      <c r="O878" s="45" t="str">
        <f aca="false">IFERROR(SUM(I878*N878),"")</f>
        <v/>
      </c>
      <c r="P878" s="41" t="str">
        <f aca="false">IF(I878&lt;&gt;"",P877-I878+J878,"")</f>
        <v/>
      </c>
      <c r="Q878" s="42" t="str">
        <f aca="false">IF(J878="", "", IF(J878 &lt; I878, "Loss", IF(J878 = I878, "Push", "Win")))</f>
        <v/>
      </c>
      <c r="R878" s="22"/>
      <c r="S878" s="56"/>
      <c r="T878" s="57"/>
      <c r="U878" s="22"/>
    </row>
    <row r="879" customFormat="false" ht="18" hidden="false" customHeight="true" outlineLevel="0" collapsed="false">
      <c r="A879" s="22"/>
      <c r="B879" s="23"/>
      <c r="C879" s="24"/>
      <c r="D879" s="24"/>
      <c r="E879" s="24"/>
      <c r="F879" s="24"/>
      <c r="G879" s="25"/>
      <c r="H879" s="26"/>
      <c r="I879" s="27"/>
      <c r="J879" s="28"/>
      <c r="K879" s="29" t="str">
        <f aca="false">IF(H879&lt;&gt;"", IFERROR(P879*M879, ""), "")</f>
        <v/>
      </c>
      <c r="L879" s="30" t="str">
        <f aca="false">IF(H879&lt;&gt;"", IFERROR((((N879 - 1) * H879 - (1 - H879) / (N879 - 1))/20)*100,""),"")</f>
        <v/>
      </c>
      <c r="M879" s="31" t="str">
        <f aca="false">IF(H879&lt;&gt;"", IFERROR(((N879 - 1) * H879 - (1 - H879) / (N879 - 1))/20,""),"")</f>
        <v/>
      </c>
      <c r="N879" s="32" t="str">
        <f aca="false">IF(ISBLANK(G879), "", IF(G879 &gt;= 0, (G879/100) + 1, 1/ABS(G879/100) + 1))</f>
        <v/>
      </c>
      <c r="O879" s="33" t="str">
        <f aca="false">IFERROR(SUM(I879*N879),"")</f>
        <v/>
      </c>
      <c r="P879" s="29" t="str">
        <f aca="false">IF(I879&lt;&gt;"",P878-I879+J879,"")</f>
        <v/>
      </c>
      <c r="Q879" s="30" t="str">
        <f aca="false">IF(J879="", "", IF(J879 &lt; I879, "Loss", IF(J879 = I879, "Push", "Win")))</f>
        <v/>
      </c>
      <c r="R879" s="22"/>
      <c r="S879" s="56"/>
      <c r="T879" s="57"/>
      <c r="U879" s="22"/>
    </row>
    <row r="880" customFormat="false" ht="18" hidden="false" customHeight="true" outlineLevel="0" collapsed="false">
      <c r="A880" s="22"/>
      <c r="B880" s="35"/>
      <c r="C880" s="36"/>
      <c r="D880" s="36"/>
      <c r="E880" s="36"/>
      <c r="F880" s="36"/>
      <c r="G880" s="37"/>
      <c r="H880" s="38"/>
      <c r="I880" s="39"/>
      <c r="J880" s="40"/>
      <c r="K880" s="41" t="str">
        <f aca="false">IF(H880&lt;&gt;"", IFERROR(P880*M880, ""), "")</f>
        <v/>
      </c>
      <c r="L880" s="42" t="str">
        <f aca="false">IF(H880&lt;&gt;"", IFERROR((((N880 - 1) * H880 - (1 - H880) / (N880 - 1))/20)*100,""),"")</f>
        <v/>
      </c>
      <c r="M880" s="43" t="str">
        <f aca="false">IF(H880&lt;&gt;"", IFERROR(((N880 - 1) * H880 - (1 - H880) / (N880 - 1))/20,""),"")</f>
        <v/>
      </c>
      <c r="N880" s="44" t="str">
        <f aca="false">IF(ISBLANK(G880), "", IF(G880 &gt;= 0, (G880/100) + 1, 1/ABS(G880/100) + 1))</f>
        <v/>
      </c>
      <c r="O880" s="45" t="str">
        <f aca="false">IFERROR(SUM(I880*N880),"")</f>
        <v/>
      </c>
      <c r="P880" s="41" t="str">
        <f aca="false">IF(I880&lt;&gt;"",P879-I880+J880,"")</f>
        <v/>
      </c>
      <c r="Q880" s="42" t="str">
        <f aca="false">IF(J880="", "", IF(J880 &lt; I880, "Loss", IF(J880 = I880, "Push", "Win")))</f>
        <v/>
      </c>
      <c r="R880" s="22"/>
      <c r="S880" s="56"/>
      <c r="T880" s="57"/>
      <c r="U880" s="22"/>
    </row>
    <row r="881" customFormat="false" ht="18" hidden="false" customHeight="true" outlineLevel="0" collapsed="false">
      <c r="A881" s="22"/>
      <c r="B881" s="23"/>
      <c r="C881" s="24"/>
      <c r="D881" s="24"/>
      <c r="E881" s="24"/>
      <c r="F881" s="24"/>
      <c r="G881" s="25"/>
      <c r="H881" s="26"/>
      <c r="I881" s="27"/>
      <c r="J881" s="28"/>
      <c r="K881" s="29" t="str">
        <f aca="false">IF(H881&lt;&gt;"", IFERROR(P881*M881, ""), "")</f>
        <v/>
      </c>
      <c r="L881" s="30" t="str">
        <f aca="false">IF(H881&lt;&gt;"", IFERROR((((N881 - 1) * H881 - (1 - H881) / (N881 - 1))/20)*100,""),"")</f>
        <v/>
      </c>
      <c r="M881" s="31" t="str">
        <f aca="false">IF(H881&lt;&gt;"", IFERROR(((N881 - 1) * H881 - (1 - H881) / (N881 - 1))/20,""),"")</f>
        <v/>
      </c>
      <c r="N881" s="32" t="str">
        <f aca="false">IF(ISBLANK(G881), "", IF(G881 &gt;= 0, (G881/100) + 1, 1/ABS(G881/100) + 1))</f>
        <v/>
      </c>
      <c r="O881" s="33" t="str">
        <f aca="false">IFERROR(SUM(I881*N881),"")</f>
        <v/>
      </c>
      <c r="P881" s="29" t="str">
        <f aca="false">IF(I881&lt;&gt;"",P880-I881+J881,"")</f>
        <v/>
      </c>
      <c r="Q881" s="30" t="str">
        <f aca="false">IF(J881="", "", IF(J881 &lt; I881, "Loss", IF(J881 = I881, "Push", "Win")))</f>
        <v/>
      </c>
      <c r="R881" s="22"/>
      <c r="S881" s="56"/>
      <c r="T881" s="57"/>
      <c r="U881" s="22"/>
    </row>
    <row r="882" customFormat="false" ht="18" hidden="false" customHeight="true" outlineLevel="0" collapsed="false">
      <c r="A882" s="22"/>
      <c r="B882" s="35"/>
      <c r="C882" s="36"/>
      <c r="D882" s="36"/>
      <c r="E882" s="36"/>
      <c r="F882" s="36"/>
      <c r="G882" s="37"/>
      <c r="H882" s="38"/>
      <c r="I882" s="39"/>
      <c r="J882" s="40"/>
      <c r="K882" s="41" t="str">
        <f aca="false">IF(H882&lt;&gt;"", IFERROR(P882*M882, ""), "")</f>
        <v/>
      </c>
      <c r="L882" s="42" t="str">
        <f aca="false">IF(H882&lt;&gt;"", IFERROR((((N882 - 1) * H882 - (1 - H882) / (N882 - 1))/20)*100,""),"")</f>
        <v/>
      </c>
      <c r="M882" s="43" t="str">
        <f aca="false">IF(H882&lt;&gt;"", IFERROR(((N882 - 1) * H882 - (1 - H882) / (N882 - 1))/20,""),"")</f>
        <v/>
      </c>
      <c r="N882" s="44" t="str">
        <f aca="false">IF(ISBLANK(G882), "", IF(G882 &gt;= 0, (G882/100) + 1, 1/ABS(G882/100) + 1))</f>
        <v/>
      </c>
      <c r="O882" s="45" t="str">
        <f aca="false">IFERROR(SUM(I882*N882),"")</f>
        <v/>
      </c>
      <c r="P882" s="41" t="str">
        <f aca="false">IF(I882&lt;&gt;"",P881-I882+J882,"")</f>
        <v/>
      </c>
      <c r="Q882" s="42" t="str">
        <f aca="false">IF(J882="", "", IF(J882 &lt; I882, "Loss", IF(J882 = I882, "Push", "Win")))</f>
        <v/>
      </c>
      <c r="R882" s="22"/>
      <c r="S882" s="56"/>
      <c r="T882" s="57"/>
      <c r="U882" s="22"/>
    </row>
    <row r="883" customFormat="false" ht="18" hidden="false" customHeight="true" outlineLevel="0" collapsed="false">
      <c r="A883" s="22"/>
      <c r="B883" s="23"/>
      <c r="C883" s="24"/>
      <c r="D883" s="24"/>
      <c r="E883" s="24"/>
      <c r="F883" s="24"/>
      <c r="G883" s="25"/>
      <c r="H883" s="26"/>
      <c r="I883" s="27"/>
      <c r="J883" s="28"/>
      <c r="K883" s="29" t="str">
        <f aca="false">IF(H883&lt;&gt;"", IFERROR(P883*M883, ""), "")</f>
        <v/>
      </c>
      <c r="L883" s="30" t="str">
        <f aca="false">IF(H883&lt;&gt;"", IFERROR((((N883 - 1) * H883 - (1 - H883) / (N883 - 1))/20)*100,""),"")</f>
        <v/>
      </c>
      <c r="M883" s="31" t="str">
        <f aca="false">IF(H883&lt;&gt;"", IFERROR(((N883 - 1) * H883 - (1 - H883) / (N883 - 1))/20,""),"")</f>
        <v/>
      </c>
      <c r="N883" s="32" t="str">
        <f aca="false">IF(ISBLANK(G883), "", IF(G883 &gt;= 0, (G883/100) + 1, 1/ABS(G883/100) + 1))</f>
        <v/>
      </c>
      <c r="O883" s="33" t="str">
        <f aca="false">IFERROR(SUM(I883*N883),"")</f>
        <v/>
      </c>
      <c r="P883" s="29" t="str">
        <f aca="false">IF(I883&lt;&gt;"",P882-I883+J883,"")</f>
        <v/>
      </c>
      <c r="Q883" s="30" t="str">
        <f aca="false">IF(J883="", "", IF(J883 &lt; I883, "Loss", IF(J883 = I883, "Push", "Win")))</f>
        <v/>
      </c>
      <c r="R883" s="22"/>
      <c r="S883" s="56"/>
      <c r="T883" s="57"/>
      <c r="U883" s="22"/>
    </row>
    <row r="884" customFormat="false" ht="18" hidden="false" customHeight="true" outlineLevel="0" collapsed="false">
      <c r="A884" s="22"/>
      <c r="B884" s="35"/>
      <c r="C884" s="36"/>
      <c r="D884" s="36"/>
      <c r="E884" s="36"/>
      <c r="F884" s="36"/>
      <c r="G884" s="37"/>
      <c r="H884" s="38"/>
      <c r="I884" s="39"/>
      <c r="J884" s="40"/>
      <c r="K884" s="41" t="str">
        <f aca="false">IF(H884&lt;&gt;"", IFERROR(P884*M884, ""), "")</f>
        <v/>
      </c>
      <c r="L884" s="42" t="str">
        <f aca="false">IF(H884&lt;&gt;"", IFERROR((((N884 - 1) * H884 - (1 - H884) / (N884 - 1))/20)*100,""),"")</f>
        <v/>
      </c>
      <c r="M884" s="43" t="str">
        <f aca="false">IF(H884&lt;&gt;"", IFERROR(((N884 - 1) * H884 - (1 - H884) / (N884 - 1))/20,""),"")</f>
        <v/>
      </c>
      <c r="N884" s="44" t="str">
        <f aca="false">IF(ISBLANK(G884), "", IF(G884 &gt;= 0, (G884/100) + 1, 1/ABS(G884/100) + 1))</f>
        <v/>
      </c>
      <c r="O884" s="45" t="str">
        <f aca="false">IFERROR(SUM(I884*N884),"")</f>
        <v/>
      </c>
      <c r="P884" s="41" t="str">
        <f aca="false">IF(I884&lt;&gt;"",P883-I884+J884,"")</f>
        <v/>
      </c>
      <c r="Q884" s="42" t="str">
        <f aca="false">IF(J884="", "", IF(J884 &lt; I884, "Loss", IF(J884 = I884, "Push", "Win")))</f>
        <v/>
      </c>
      <c r="R884" s="22"/>
      <c r="S884" s="56"/>
      <c r="T884" s="57"/>
      <c r="U884" s="22"/>
    </row>
    <row r="885" customFormat="false" ht="18" hidden="false" customHeight="true" outlineLevel="0" collapsed="false">
      <c r="A885" s="22"/>
      <c r="B885" s="23"/>
      <c r="C885" s="24"/>
      <c r="D885" s="24"/>
      <c r="E885" s="24"/>
      <c r="F885" s="24"/>
      <c r="G885" s="25"/>
      <c r="H885" s="26"/>
      <c r="I885" s="27"/>
      <c r="J885" s="28"/>
      <c r="K885" s="29" t="str">
        <f aca="false">IF(H885&lt;&gt;"", IFERROR(P885*M885, ""), "")</f>
        <v/>
      </c>
      <c r="L885" s="30" t="str">
        <f aca="false">IF(H885&lt;&gt;"", IFERROR((((N885 - 1) * H885 - (1 - H885) / (N885 - 1))/20)*100,""),"")</f>
        <v/>
      </c>
      <c r="M885" s="31" t="str">
        <f aca="false">IF(H885&lt;&gt;"", IFERROR(((N885 - 1) * H885 - (1 - H885) / (N885 - 1))/20,""),"")</f>
        <v/>
      </c>
      <c r="N885" s="32" t="str">
        <f aca="false">IF(ISBLANK(G885), "", IF(G885 &gt;= 0, (G885/100) + 1, 1/ABS(G885/100) + 1))</f>
        <v/>
      </c>
      <c r="O885" s="33" t="str">
        <f aca="false">IFERROR(SUM(I885*N885),"")</f>
        <v/>
      </c>
      <c r="P885" s="29" t="str">
        <f aca="false">IF(I885&lt;&gt;"",P884-I885+J885,"")</f>
        <v/>
      </c>
      <c r="Q885" s="30" t="str">
        <f aca="false">IF(J885="", "", IF(J885 &lt; I885, "Loss", IF(J885 = I885, "Push", "Win")))</f>
        <v/>
      </c>
      <c r="R885" s="22"/>
      <c r="S885" s="56"/>
      <c r="T885" s="57"/>
      <c r="U885" s="22"/>
    </row>
    <row r="886" customFormat="false" ht="18" hidden="false" customHeight="true" outlineLevel="0" collapsed="false">
      <c r="A886" s="22"/>
      <c r="B886" s="35"/>
      <c r="C886" s="36"/>
      <c r="D886" s="36"/>
      <c r="E886" s="36"/>
      <c r="F886" s="36"/>
      <c r="G886" s="37"/>
      <c r="H886" s="38"/>
      <c r="I886" s="39"/>
      <c r="J886" s="40"/>
      <c r="K886" s="41" t="str">
        <f aca="false">IF(H886&lt;&gt;"", IFERROR(P886*M886, ""), "")</f>
        <v/>
      </c>
      <c r="L886" s="42" t="str">
        <f aca="false">IF(H886&lt;&gt;"", IFERROR((((N886 - 1) * H886 - (1 - H886) / (N886 - 1))/20)*100,""),"")</f>
        <v/>
      </c>
      <c r="M886" s="43" t="str">
        <f aca="false">IF(H886&lt;&gt;"", IFERROR(((N886 - 1) * H886 - (1 - H886) / (N886 - 1))/20,""),"")</f>
        <v/>
      </c>
      <c r="N886" s="44" t="str">
        <f aca="false">IF(ISBLANK(G886), "", IF(G886 &gt;= 0, (G886/100) + 1, 1/ABS(G886/100) + 1))</f>
        <v/>
      </c>
      <c r="O886" s="45" t="str">
        <f aca="false">IFERROR(SUM(I886*N886),"")</f>
        <v/>
      </c>
      <c r="P886" s="41" t="str">
        <f aca="false">IF(I886&lt;&gt;"",P885-I886+J886,"")</f>
        <v/>
      </c>
      <c r="Q886" s="42" t="str">
        <f aca="false">IF(J886="", "", IF(J886 &lt; I886, "Loss", IF(J886 = I886, "Push", "Win")))</f>
        <v/>
      </c>
      <c r="R886" s="22"/>
      <c r="S886" s="56"/>
      <c r="T886" s="57"/>
      <c r="U886" s="22"/>
    </row>
    <row r="887" customFormat="false" ht="18" hidden="false" customHeight="true" outlineLevel="0" collapsed="false">
      <c r="A887" s="22"/>
      <c r="B887" s="23"/>
      <c r="C887" s="24"/>
      <c r="D887" s="24"/>
      <c r="E887" s="24"/>
      <c r="F887" s="24"/>
      <c r="G887" s="25"/>
      <c r="H887" s="26"/>
      <c r="I887" s="27"/>
      <c r="J887" s="28"/>
      <c r="K887" s="29" t="str">
        <f aca="false">IF(H887&lt;&gt;"", IFERROR(P887*M887, ""), "")</f>
        <v/>
      </c>
      <c r="L887" s="30" t="str">
        <f aca="false">IF(H887&lt;&gt;"", IFERROR((((N887 - 1) * H887 - (1 - H887) / (N887 - 1))/20)*100,""),"")</f>
        <v/>
      </c>
      <c r="M887" s="31" t="str">
        <f aca="false">IF(H887&lt;&gt;"", IFERROR(((N887 - 1) * H887 - (1 - H887) / (N887 - 1))/20,""),"")</f>
        <v/>
      </c>
      <c r="N887" s="32" t="str">
        <f aca="false">IF(ISBLANK(G887), "", IF(G887 &gt;= 0, (G887/100) + 1, 1/ABS(G887/100) + 1))</f>
        <v/>
      </c>
      <c r="O887" s="33" t="str">
        <f aca="false">IFERROR(SUM(I887*N887),"")</f>
        <v/>
      </c>
      <c r="P887" s="29" t="str">
        <f aca="false">IF(I887&lt;&gt;"",P886-I887+J887,"")</f>
        <v/>
      </c>
      <c r="Q887" s="30" t="str">
        <f aca="false">IF(J887="", "", IF(J887 &lt; I887, "Loss", IF(J887 = I887, "Push", "Win")))</f>
        <v/>
      </c>
      <c r="R887" s="22"/>
      <c r="S887" s="56"/>
      <c r="T887" s="57"/>
      <c r="U887" s="22"/>
    </row>
    <row r="888" customFormat="false" ht="18" hidden="false" customHeight="true" outlineLevel="0" collapsed="false">
      <c r="A888" s="22"/>
      <c r="B888" s="35"/>
      <c r="C888" s="36"/>
      <c r="D888" s="36"/>
      <c r="E888" s="36"/>
      <c r="F888" s="36"/>
      <c r="G888" s="37"/>
      <c r="H888" s="38"/>
      <c r="I888" s="39"/>
      <c r="J888" s="40"/>
      <c r="K888" s="41" t="str">
        <f aca="false">IF(H888&lt;&gt;"", IFERROR(P888*M888, ""), "")</f>
        <v/>
      </c>
      <c r="L888" s="42" t="str">
        <f aca="false">IF(H888&lt;&gt;"", IFERROR((((N888 - 1) * H888 - (1 - H888) / (N888 - 1))/20)*100,""),"")</f>
        <v/>
      </c>
      <c r="M888" s="43" t="str">
        <f aca="false">IF(H888&lt;&gt;"", IFERROR(((N888 - 1) * H888 - (1 - H888) / (N888 - 1))/20,""),"")</f>
        <v/>
      </c>
      <c r="N888" s="44" t="str">
        <f aca="false">IF(ISBLANK(G888), "", IF(G888 &gt;= 0, (G888/100) + 1, 1/ABS(G888/100) + 1))</f>
        <v/>
      </c>
      <c r="O888" s="45" t="str">
        <f aca="false">IFERROR(SUM(I888*N888),"")</f>
        <v/>
      </c>
      <c r="P888" s="41" t="str">
        <f aca="false">IF(I888&lt;&gt;"",P887-I888+J888,"")</f>
        <v/>
      </c>
      <c r="Q888" s="42" t="str">
        <f aca="false">IF(J888="", "", IF(J888 &lt; I888, "Loss", IF(J888 = I888, "Push", "Win")))</f>
        <v/>
      </c>
      <c r="R888" s="22"/>
      <c r="S888" s="56"/>
      <c r="T888" s="57"/>
      <c r="U888" s="22"/>
    </row>
    <row r="889" customFormat="false" ht="18" hidden="false" customHeight="true" outlineLevel="0" collapsed="false">
      <c r="A889" s="22"/>
      <c r="B889" s="23"/>
      <c r="C889" s="24"/>
      <c r="D889" s="24"/>
      <c r="E889" s="24"/>
      <c r="F889" s="24"/>
      <c r="G889" s="25"/>
      <c r="H889" s="26"/>
      <c r="I889" s="27"/>
      <c r="J889" s="28"/>
      <c r="K889" s="29" t="str">
        <f aca="false">IF(H889&lt;&gt;"", IFERROR(P889*M889, ""), "")</f>
        <v/>
      </c>
      <c r="L889" s="30" t="str">
        <f aca="false">IF(H889&lt;&gt;"", IFERROR((((N889 - 1) * H889 - (1 - H889) / (N889 - 1))/20)*100,""),"")</f>
        <v/>
      </c>
      <c r="M889" s="31" t="str">
        <f aca="false">IF(H889&lt;&gt;"", IFERROR(((N889 - 1) * H889 - (1 - H889) / (N889 - 1))/20,""),"")</f>
        <v/>
      </c>
      <c r="N889" s="32" t="str">
        <f aca="false">IF(ISBLANK(G889), "", IF(G889 &gt;= 0, (G889/100) + 1, 1/ABS(G889/100) + 1))</f>
        <v/>
      </c>
      <c r="O889" s="33" t="str">
        <f aca="false">IFERROR(SUM(I889*N889),"")</f>
        <v/>
      </c>
      <c r="P889" s="29" t="str">
        <f aca="false">IF(I889&lt;&gt;"",P888-I889+J889,"")</f>
        <v/>
      </c>
      <c r="Q889" s="30" t="str">
        <f aca="false">IF(J889="", "", IF(J889 &lt; I889, "Loss", IF(J889 = I889, "Push", "Win")))</f>
        <v/>
      </c>
      <c r="R889" s="22"/>
      <c r="S889" s="56"/>
      <c r="T889" s="57"/>
      <c r="U889" s="22"/>
    </row>
    <row r="890" customFormat="false" ht="18" hidden="false" customHeight="true" outlineLevel="0" collapsed="false">
      <c r="A890" s="22"/>
      <c r="B890" s="35"/>
      <c r="C890" s="36"/>
      <c r="D890" s="36"/>
      <c r="E890" s="36"/>
      <c r="F890" s="36"/>
      <c r="G890" s="37"/>
      <c r="H890" s="38"/>
      <c r="I890" s="39"/>
      <c r="J890" s="40"/>
      <c r="K890" s="41" t="str">
        <f aca="false">IF(H890&lt;&gt;"", IFERROR(P890*M890, ""), "")</f>
        <v/>
      </c>
      <c r="L890" s="42" t="str">
        <f aca="false">IF(H890&lt;&gt;"", IFERROR((((N890 - 1) * H890 - (1 - H890) / (N890 - 1))/20)*100,""),"")</f>
        <v/>
      </c>
      <c r="M890" s="43" t="str">
        <f aca="false">IF(H890&lt;&gt;"", IFERROR(((N890 - 1) * H890 - (1 - H890) / (N890 - 1))/20,""),"")</f>
        <v/>
      </c>
      <c r="N890" s="44" t="str">
        <f aca="false">IF(ISBLANK(G890), "", IF(G890 &gt;= 0, (G890/100) + 1, 1/ABS(G890/100) + 1))</f>
        <v/>
      </c>
      <c r="O890" s="45" t="str">
        <f aca="false">IFERROR(SUM(I890*N890),"")</f>
        <v/>
      </c>
      <c r="P890" s="41" t="str">
        <f aca="false">IF(I890&lt;&gt;"",P889-I890+J890,"")</f>
        <v/>
      </c>
      <c r="Q890" s="42" t="str">
        <f aca="false">IF(J890="", "", IF(J890 &lt; I890, "Loss", IF(J890 = I890, "Push", "Win")))</f>
        <v/>
      </c>
      <c r="R890" s="22"/>
      <c r="S890" s="56"/>
      <c r="T890" s="57"/>
      <c r="U890" s="22"/>
    </row>
    <row r="891" customFormat="false" ht="18" hidden="false" customHeight="true" outlineLevel="0" collapsed="false">
      <c r="A891" s="22"/>
      <c r="B891" s="23"/>
      <c r="C891" s="24"/>
      <c r="D891" s="24"/>
      <c r="E891" s="24"/>
      <c r="F891" s="24"/>
      <c r="G891" s="25"/>
      <c r="H891" s="26"/>
      <c r="I891" s="27"/>
      <c r="J891" s="28"/>
      <c r="K891" s="29" t="str">
        <f aca="false">IF(H891&lt;&gt;"", IFERROR(P891*M891, ""), "")</f>
        <v/>
      </c>
      <c r="L891" s="30" t="str">
        <f aca="false">IF(H891&lt;&gt;"", IFERROR((((N891 - 1) * H891 - (1 - H891) / (N891 - 1))/20)*100,""),"")</f>
        <v/>
      </c>
      <c r="M891" s="31" t="str">
        <f aca="false">IF(H891&lt;&gt;"", IFERROR(((N891 - 1) * H891 - (1 - H891) / (N891 - 1))/20,""),"")</f>
        <v/>
      </c>
      <c r="N891" s="32" t="str">
        <f aca="false">IF(ISBLANK(G891), "", IF(G891 &gt;= 0, (G891/100) + 1, 1/ABS(G891/100) + 1))</f>
        <v/>
      </c>
      <c r="O891" s="33" t="str">
        <f aca="false">IFERROR(SUM(I891*N891),"")</f>
        <v/>
      </c>
      <c r="P891" s="29" t="str">
        <f aca="false">IF(I891&lt;&gt;"",P890-I891+J891,"")</f>
        <v/>
      </c>
      <c r="Q891" s="30" t="str">
        <f aca="false">IF(J891="", "", IF(J891 &lt; I891, "Loss", IF(J891 = I891, "Push", "Win")))</f>
        <v/>
      </c>
      <c r="R891" s="22"/>
      <c r="S891" s="56"/>
      <c r="T891" s="57"/>
      <c r="U891" s="22"/>
    </row>
    <row r="892" customFormat="false" ht="18" hidden="false" customHeight="true" outlineLevel="0" collapsed="false">
      <c r="A892" s="22"/>
      <c r="B892" s="35"/>
      <c r="C892" s="36"/>
      <c r="D892" s="36"/>
      <c r="E892" s="36"/>
      <c r="F892" s="36"/>
      <c r="G892" s="37"/>
      <c r="H892" s="38"/>
      <c r="I892" s="39"/>
      <c r="J892" s="40"/>
      <c r="K892" s="41" t="str">
        <f aca="false">IF(H892&lt;&gt;"", IFERROR(P892*M892, ""), "")</f>
        <v/>
      </c>
      <c r="L892" s="42" t="str">
        <f aca="false">IF(H892&lt;&gt;"", IFERROR((((N892 - 1) * H892 - (1 - H892) / (N892 - 1))/20)*100,""),"")</f>
        <v/>
      </c>
      <c r="M892" s="43" t="str">
        <f aca="false">IF(H892&lt;&gt;"", IFERROR(((N892 - 1) * H892 - (1 - H892) / (N892 - 1))/20,""),"")</f>
        <v/>
      </c>
      <c r="N892" s="44" t="str">
        <f aca="false">IF(ISBLANK(G892), "", IF(G892 &gt;= 0, (G892/100) + 1, 1/ABS(G892/100) + 1))</f>
        <v/>
      </c>
      <c r="O892" s="45" t="str">
        <f aca="false">IFERROR(SUM(I892*N892),"")</f>
        <v/>
      </c>
      <c r="P892" s="41" t="str">
        <f aca="false">IF(I892&lt;&gt;"",P891-I892+J892,"")</f>
        <v/>
      </c>
      <c r="Q892" s="42" t="str">
        <f aca="false">IF(J892="", "", IF(J892 &lt; I892, "Loss", IF(J892 = I892, "Push", "Win")))</f>
        <v/>
      </c>
      <c r="R892" s="22"/>
      <c r="S892" s="56"/>
      <c r="T892" s="57"/>
      <c r="U892" s="22"/>
    </row>
    <row r="893" customFormat="false" ht="18" hidden="false" customHeight="true" outlineLevel="0" collapsed="false">
      <c r="A893" s="22"/>
      <c r="B893" s="23"/>
      <c r="C893" s="24"/>
      <c r="D893" s="24"/>
      <c r="E893" s="24"/>
      <c r="F893" s="24"/>
      <c r="G893" s="25"/>
      <c r="H893" s="26"/>
      <c r="I893" s="27"/>
      <c r="J893" s="28"/>
      <c r="K893" s="29" t="str">
        <f aca="false">IF(H893&lt;&gt;"", IFERROR(P893*M893, ""), "")</f>
        <v/>
      </c>
      <c r="L893" s="30" t="str">
        <f aca="false">IF(H893&lt;&gt;"", IFERROR((((N893 - 1) * H893 - (1 - H893) / (N893 - 1))/20)*100,""),"")</f>
        <v/>
      </c>
      <c r="M893" s="31" t="str">
        <f aca="false">IF(H893&lt;&gt;"", IFERROR(((N893 - 1) * H893 - (1 - H893) / (N893 - 1))/20,""),"")</f>
        <v/>
      </c>
      <c r="N893" s="32" t="str">
        <f aca="false">IF(ISBLANK(G893), "", IF(G893 &gt;= 0, (G893/100) + 1, 1/ABS(G893/100) + 1))</f>
        <v/>
      </c>
      <c r="O893" s="33" t="str">
        <f aca="false">IFERROR(SUM(I893*N893),"")</f>
        <v/>
      </c>
      <c r="P893" s="29" t="str">
        <f aca="false">IF(I893&lt;&gt;"",P892-I893+J893,"")</f>
        <v/>
      </c>
      <c r="Q893" s="30" t="str">
        <f aca="false">IF(J893="", "", IF(J893 &lt; I893, "Loss", IF(J893 = I893, "Push", "Win")))</f>
        <v/>
      </c>
      <c r="R893" s="22"/>
      <c r="S893" s="56"/>
      <c r="T893" s="57"/>
      <c r="U893" s="22"/>
    </row>
    <row r="894" customFormat="false" ht="18" hidden="false" customHeight="true" outlineLevel="0" collapsed="false">
      <c r="A894" s="22"/>
      <c r="B894" s="35"/>
      <c r="C894" s="36"/>
      <c r="D894" s="36"/>
      <c r="E894" s="36"/>
      <c r="F894" s="36"/>
      <c r="G894" s="37"/>
      <c r="H894" s="38"/>
      <c r="I894" s="39"/>
      <c r="J894" s="40"/>
      <c r="K894" s="41" t="str">
        <f aca="false">IF(H894&lt;&gt;"", IFERROR(P894*M894, ""), "")</f>
        <v/>
      </c>
      <c r="L894" s="42" t="str">
        <f aca="false">IF(H894&lt;&gt;"", IFERROR((((N894 - 1) * H894 - (1 - H894) / (N894 - 1))/20)*100,""),"")</f>
        <v/>
      </c>
      <c r="M894" s="43" t="str">
        <f aca="false">IF(H894&lt;&gt;"", IFERROR(((N894 - 1) * H894 - (1 - H894) / (N894 - 1))/20,""),"")</f>
        <v/>
      </c>
      <c r="N894" s="44" t="str">
        <f aca="false">IF(ISBLANK(G894), "", IF(G894 &gt;= 0, (G894/100) + 1, 1/ABS(G894/100) + 1))</f>
        <v/>
      </c>
      <c r="O894" s="45" t="str">
        <f aca="false">IFERROR(SUM(I894*N894),"")</f>
        <v/>
      </c>
      <c r="P894" s="41" t="str">
        <f aca="false">IF(I894&lt;&gt;"",P893-I894+J894,"")</f>
        <v/>
      </c>
      <c r="Q894" s="42" t="str">
        <f aca="false">IF(J894="", "", IF(J894 &lt; I894, "Loss", IF(J894 = I894, "Push", "Win")))</f>
        <v/>
      </c>
      <c r="R894" s="22"/>
      <c r="S894" s="56"/>
      <c r="T894" s="57"/>
      <c r="U894" s="22"/>
    </row>
    <row r="895" customFormat="false" ht="18" hidden="false" customHeight="true" outlineLevel="0" collapsed="false">
      <c r="A895" s="22"/>
      <c r="B895" s="23"/>
      <c r="C895" s="24"/>
      <c r="D895" s="24"/>
      <c r="E895" s="24"/>
      <c r="F895" s="24"/>
      <c r="G895" s="25"/>
      <c r="H895" s="26"/>
      <c r="I895" s="27"/>
      <c r="J895" s="28"/>
      <c r="K895" s="29" t="str">
        <f aca="false">IF(H895&lt;&gt;"", IFERROR(P895*M895, ""), "")</f>
        <v/>
      </c>
      <c r="L895" s="30" t="str">
        <f aca="false">IF(H895&lt;&gt;"", IFERROR((((N895 - 1) * H895 - (1 - H895) / (N895 - 1))/20)*100,""),"")</f>
        <v/>
      </c>
      <c r="M895" s="31" t="str">
        <f aca="false">IF(H895&lt;&gt;"", IFERROR(((N895 - 1) * H895 - (1 - H895) / (N895 - 1))/20,""),"")</f>
        <v/>
      </c>
      <c r="N895" s="32" t="str">
        <f aca="false">IF(ISBLANK(G895), "", IF(G895 &gt;= 0, (G895/100) + 1, 1/ABS(G895/100) + 1))</f>
        <v/>
      </c>
      <c r="O895" s="33" t="str">
        <f aca="false">IFERROR(SUM(I895*N895),"")</f>
        <v/>
      </c>
      <c r="P895" s="29" t="str">
        <f aca="false">IF(I895&lt;&gt;"",P894-I895+J895,"")</f>
        <v/>
      </c>
      <c r="Q895" s="30" t="str">
        <f aca="false">IF(J895="", "", IF(J895 &lt; I895, "Loss", IF(J895 = I895, "Push", "Win")))</f>
        <v/>
      </c>
      <c r="R895" s="22"/>
      <c r="S895" s="56"/>
      <c r="T895" s="57"/>
      <c r="U895" s="22"/>
    </row>
    <row r="896" customFormat="false" ht="18" hidden="false" customHeight="true" outlineLevel="0" collapsed="false">
      <c r="A896" s="22"/>
      <c r="B896" s="35"/>
      <c r="C896" s="36"/>
      <c r="D896" s="36"/>
      <c r="E896" s="36"/>
      <c r="F896" s="36"/>
      <c r="G896" s="37"/>
      <c r="H896" s="38"/>
      <c r="I896" s="39"/>
      <c r="J896" s="40"/>
      <c r="K896" s="41" t="str">
        <f aca="false">IF(H896&lt;&gt;"", IFERROR(P896*M896, ""), "")</f>
        <v/>
      </c>
      <c r="L896" s="42" t="str">
        <f aca="false">IF(H896&lt;&gt;"", IFERROR((((N896 - 1) * H896 - (1 - H896) / (N896 - 1))/20)*100,""),"")</f>
        <v/>
      </c>
      <c r="M896" s="43" t="str">
        <f aca="false">IF(H896&lt;&gt;"", IFERROR(((N896 - 1) * H896 - (1 - H896) / (N896 - 1))/20,""),"")</f>
        <v/>
      </c>
      <c r="N896" s="44" t="str">
        <f aca="false">IF(ISBLANK(G896), "", IF(G896 &gt;= 0, (G896/100) + 1, 1/ABS(G896/100) + 1))</f>
        <v/>
      </c>
      <c r="O896" s="45" t="str">
        <f aca="false">IFERROR(SUM(I896*N896),"")</f>
        <v/>
      </c>
      <c r="P896" s="41" t="str">
        <f aca="false">IF(I896&lt;&gt;"",P895-I896+J896,"")</f>
        <v/>
      </c>
      <c r="Q896" s="42" t="str">
        <f aca="false">IF(J896="", "", IF(J896 &lt; I896, "Loss", IF(J896 = I896, "Push", "Win")))</f>
        <v/>
      </c>
      <c r="R896" s="22"/>
      <c r="S896" s="56"/>
      <c r="T896" s="57"/>
      <c r="U896" s="22"/>
    </row>
    <row r="897" customFormat="false" ht="18" hidden="false" customHeight="true" outlineLevel="0" collapsed="false">
      <c r="A897" s="22"/>
      <c r="B897" s="23"/>
      <c r="C897" s="24"/>
      <c r="D897" s="24"/>
      <c r="E897" s="24"/>
      <c r="F897" s="24"/>
      <c r="G897" s="25"/>
      <c r="H897" s="26"/>
      <c r="I897" s="27"/>
      <c r="J897" s="28"/>
      <c r="K897" s="29" t="str">
        <f aca="false">IF(H897&lt;&gt;"", IFERROR(P897*M897, ""), "")</f>
        <v/>
      </c>
      <c r="L897" s="30" t="str">
        <f aca="false">IF(H897&lt;&gt;"", IFERROR((((N897 - 1) * H897 - (1 - H897) / (N897 - 1))/20)*100,""),"")</f>
        <v/>
      </c>
      <c r="M897" s="31" t="str">
        <f aca="false">IF(H897&lt;&gt;"", IFERROR(((N897 - 1) * H897 - (1 - H897) / (N897 - 1))/20,""),"")</f>
        <v/>
      </c>
      <c r="N897" s="32" t="str">
        <f aca="false">IF(ISBLANK(G897), "", IF(G897 &gt;= 0, (G897/100) + 1, 1/ABS(G897/100) + 1))</f>
        <v/>
      </c>
      <c r="O897" s="33" t="str">
        <f aca="false">IFERROR(SUM(I897*N897),"")</f>
        <v/>
      </c>
      <c r="P897" s="29" t="str">
        <f aca="false">IF(I897&lt;&gt;"",P896-I897+J897,"")</f>
        <v/>
      </c>
      <c r="Q897" s="30" t="str">
        <f aca="false">IF(J897="", "", IF(J897 &lt; I897, "Loss", IF(J897 = I897, "Push", "Win")))</f>
        <v/>
      </c>
      <c r="R897" s="22"/>
      <c r="S897" s="56"/>
      <c r="T897" s="57"/>
      <c r="U897" s="22"/>
    </row>
    <row r="898" customFormat="false" ht="18" hidden="false" customHeight="true" outlineLevel="0" collapsed="false">
      <c r="A898" s="22"/>
      <c r="B898" s="35"/>
      <c r="C898" s="36"/>
      <c r="D898" s="36"/>
      <c r="E898" s="36"/>
      <c r="F898" s="36"/>
      <c r="G898" s="37"/>
      <c r="H898" s="38"/>
      <c r="I898" s="39"/>
      <c r="J898" s="40"/>
      <c r="K898" s="41" t="str">
        <f aca="false">IF(H898&lt;&gt;"", IFERROR(P898*M898, ""), "")</f>
        <v/>
      </c>
      <c r="L898" s="42" t="str">
        <f aca="false">IF(H898&lt;&gt;"", IFERROR((((N898 - 1) * H898 - (1 - H898) / (N898 - 1))/20)*100,""),"")</f>
        <v/>
      </c>
      <c r="M898" s="43" t="str">
        <f aca="false">IF(H898&lt;&gt;"", IFERROR(((N898 - 1) * H898 - (1 - H898) / (N898 - 1))/20,""),"")</f>
        <v/>
      </c>
      <c r="N898" s="44" t="str">
        <f aca="false">IF(ISBLANK(G898), "", IF(G898 &gt;= 0, (G898/100) + 1, 1/ABS(G898/100) + 1))</f>
        <v/>
      </c>
      <c r="O898" s="45" t="str">
        <f aca="false">IFERROR(SUM(I898*N898),"")</f>
        <v/>
      </c>
      <c r="P898" s="41" t="str">
        <f aca="false">IF(I898&lt;&gt;"",P897-I898+J898,"")</f>
        <v/>
      </c>
      <c r="Q898" s="42" t="str">
        <f aca="false">IF(J898="", "", IF(J898 &lt; I898, "Loss", IF(J898 = I898, "Push", "Win")))</f>
        <v/>
      </c>
      <c r="R898" s="22"/>
      <c r="S898" s="56"/>
      <c r="T898" s="57"/>
      <c r="U898" s="22"/>
    </row>
    <row r="899" customFormat="false" ht="18" hidden="false" customHeight="true" outlineLevel="0" collapsed="false">
      <c r="A899" s="22"/>
      <c r="B899" s="23"/>
      <c r="C899" s="24"/>
      <c r="D899" s="24"/>
      <c r="E899" s="24"/>
      <c r="F899" s="24"/>
      <c r="G899" s="25"/>
      <c r="H899" s="26"/>
      <c r="I899" s="27"/>
      <c r="J899" s="28"/>
      <c r="K899" s="29" t="str">
        <f aca="false">IF(H899&lt;&gt;"", IFERROR(P899*M899, ""), "")</f>
        <v/>
      </c>
      <c r="L899" s="30" t="str">
        <f aca="false">IF(H899&lt;&gt;"", IFERROR((((N899 - 1) * H899 - (1 - H899) / (N899 - 1))/20)*100,""),"")</f>
        <v/>
      </c>
      <c r="M899" s="31" t="str">
        <f aca="false">IF(H899&lt;&gt;"", IFERROR(((N899 - 1) * H899 - (1 - H899) / (N899 - 1))/20,""),"")</f>
        <v/>
      </c>
      <c r="N899" s="32" t="str">
        <f aca="false">IF(ISBLANK(G899), "", IF(G899 &gt;= 0, (G899/100) + 1, 1/ABS(G899/100) + 1))</f>
        <v/>
      </c>
      <c r="O899" s="33" t="str">
        <f aca="false">IFERROR(SUM(I899*N899),"")</f>
        <v/>
      </c>
      <c r="P899" s="29" t="str">
        <f aca="false">IF(I899&lt;&gt;"",P898-I899+J899,"")</f>
        <v/>
      </c>
      <c r="Q899" s="30" t="str">
        <f aca="false">IF(J899="", "", IF(J899 &lt; I899, "Loss", IF(J899 = I899, "Push", "Win")))</f>
        <v/>
      </c>
      <c r="R899" s="22"/>
      <c r="S899" s="56"/>
      <c r="T899" s="57"/>
      <c r="U899" s="22"/>
    </row>
    <row r="900" customFormat="false" ht="18" hidden="false" customHeight="true" outlineLevel="0" collapsed="false">
      <c r="A900" s="22"/>
      <c r="B900" s="35"/>
      <c r="C900" s="36"/>
      <c r="D900" s="36"/>
      <c r="E900" s="36"/>
      <c r="F900" s="36"/>
      <c r="G900" s="37"/>
      <c r="H900" s="38"/>
      <c r="I900" s="39"/>
      <c r="J900" s="40"/>
      <c r="K900" s="41" t="str">
        <f aca="false">IF(H900&lt;&gt;"", IFERROR(P900*M900, ""), "")</f>
        <v/>
      </c>
      <c r="L900" s="42" t="str">
        <f aca="false">IF(H900&lt;&gt;"", IFERROR((((N900 - 1) * H900 - (1 - H900) / (N900 - 1))/20)*100,""),"")</f>
        <v/>
      </c>
      <c r="M900" s="43" t="str">
        <f aca="false">IF(H900&lt;&gt;"", IFERROR(((N900 - 1) * H900 - (1 - H900) / (N900 - 1))/20,""),"")</f>
        <v/>
      </c>
      <c r="N900" s="44" t="str">
        <f aca="false">IF(ISBLANK(G900), "", IF(G900 &gt;= 0, (G900/100) + 1, 1/ABS(G900/100) + 1))</f>
        <v/>
      </c>
      <c r="O900" s="45" t="str">
        <f aca="false">IFERROR(SUM(I900*N900),"")</f>
        <v/>
      </c>
      <c r="P900" s="41" t="str">
        <f aca="false">IF(I900&lt;&gt;"",P899-I900+J900,"")</f>
        <v/>
      </c>
      <c r="Q900" s="42" t="str">
        <f aca="false">IF(J900="", "", IF(J900 &lt; I900, "Loss", IF(J900 = I900, "Push", "Win")))</f>
        <v/>
      </c>
      <c r="R900" s="22"/>
      <c r="S900" s="56"/>
      <c r="T900" s="57"/>
      <c r="U900" s="22"/>
    </row>
    <row r="901" customFormat="false" ht="18" hidden="false" customHeight="true" outlineLevel="0" collapsed="false">
      <c r="A901" s="22"/>
      <c r="B901" s="23"/>
      <c r="C901" s="24"/>
      <c r="D901" s="24"/>
      <c r="E901" s="24"/>
      <c r="F901" s="24"/>
      <c r="G901" s="25"/>
      <c r="H901" s="26"/>
      <c r="I901" s="27"/>
      <c r="J901" s="28"/>
      <c r="K901" s="29" t="str">
        <f aca="false">IF(H901&lt;&gt;"", IFERROR(P901*M901, ""), "")</f>
        <v/>
      </c>
      <c r="L901" s="30" t="str">
        <f aca="false">IF(H901&lt;&gt;"", IFERROR((((N901 - 1) * H901 - (1 - H901) / (N901 - 1))/20)*100,""),"")</f>
        <v/>
      </c>
      <c r="M901" s="31" t="str">
        <f aca="false">IF(H901&lt;&gt;"", IFERROR(((N901 - 1) * H901 - (1 - H901) / (N901 - 1))/20,""),"")</f>
        <v/>
      </c>
      <c r="N901" s="32" t="str">
        <f aca="false">IF(ISBLANK(G901), "", IF(G901 &gt;= 0, (G901/100) + 1, 1/ABS(G901/100) + 1))</f>
        <v/>
      </c>
      <c r="O901" s="33" t="str">
        <f aca="false">IFERROR(SUM(I901*N901),"")</f>
        <v/>
      </c>
      <c r="P901" s="29" t="str">
        <f aca="false">IF(I901&lt;&gt;"",P900-I901+J901,"")</f>
        <v/>
      </c>
      <c r="Q901" s="30" t="str">
        <f aca="false">IF(J901="", "", IF(J901 &lt; I901, "Loss", IF(J901 = I901, "Push", "Win")))</f>
        <v/>
      </c>
      <c r="R901" s="22"/>
      <c r="S901" s="56"/>
      <c r="T901" s="57"/>
      <c r="U901" s="22"/>
    </row>
    <row r="902" customFormat="false" ht="18" hidden="false" customHeight="true" outlineLevel="0" collapsed="false">
      <c r="A902" s="22"/>
      <c r="B902" s="35"/>
      <c r="C902" s="36"/>
      <c r="D902" s="36"/>
      <c r="E902" s="36"/>
      <c r="F902" s="36"/>
      <c r="G902" s="37"/>
      <c r="H902" s="38"/>
      <c r="I902" s="39"/>
      <c r="J902" s="40"/>
      <c r="K902" s="41" t="str">
        <f aca="false">IF(H902&lt;&gt;"", IFERROR(P902*M902, ""), "")</f>
        <v/>
      </c>
      <c r="L902" s="42" t="str">
        <f aca="false">IF(H902&lt;&gt;"", IFERROR((((N902 - 1) * H902 - (1 - H902) / (N902 - 1))/20)*100,""),"")</f>
        <v/>
      </c>
      <c r="M902" s="43" t="str">
        <f aca="false">IF(H902&lt;&gt;"", IFERROR(((N902 - 1) * H902 - (1 - H902) / (N902 - 1))/20,""),"")</f>
        <v/>
      </c>
      <c r="N902" s="44" t="str">
        <f aca="false">IF(ISBLANK(G902), "", IF(G902 &gt;= 0, (G902/100) + 1, 1/ABS(G902/100) + 1))</f>
        <v/>
      </c>
      <c r="O902" s="45" t="str">
        <f aca="false">IFERROR(SUM(I902*N902),"")</f>
        <v/>
      </c>
      <c r="P902" s="41" t="str">
        <f aca="false">IF(I902&lt;&gt;"",P901-I902+J902,"")</f>
        <v/>
      </c>
      <c r="Q902" s="42" t="str">
        <f aca="false">IF(J902="", "", IF(J902 &lt; I902, "Loss", IF(J902 = I902, "Push", "Win")))</f>
        <v/>
      </c>
      <c r="R902" s="22"/>
      <c r="S902" s="56"/>
      <c r="T902" s="57"/>
      <c r="U902" s="22"/>
    </row>
    <row r="903" customFormat="false" ht="18" hidden="false" customHeight="true" outlineLevel="0" collapsed="false">
      <c r="A903" s="22"/>
      <c r="B903" s="23"/>
      <c r="C903" s="24"/>
      <c r="D903" s="24"/>
      <c r="E903" s="24"/>
      <c r="F903" s="24"/>
      <c r="G903" s="25"/>
      <c r="H903" s="26"/>
      <c r="I903" s="27"/>
      <c r="J903" s="28"/>
      <c r="K903" s="29" t="str">
        <f aca="false">IF(H903&lt;&gt;"", IFERROR(P903*M903, ""), "")</f>
        <v/>
      </c>
      <c r="L903" s="30" t="str">
        <f aca="false">IF(H903&lt;&gt;"", IFERROR((((N903 - 1) * H903 - (1 - H903) / (N903 - 1))/20)*100,""),"")</f>
        <v/>
      </c>
      <c r="M903" s="31" t="str">
        <f aca="false">IF(H903&lt;&gt;"", IFERROR(((N903 - 1) * H903 - (1 - H903) / (N903 - 1))/20,""),"")</f>
        <v/>
      </c>
      <c r="N903" s="32" t="str">
        <f aca="false">IF(ISBLANK(G903), "", IF(G903 &gt;= 0, (G903/100) + 1, 1/ABS(G903/100) + 1))</f>
        <v/>
      </c>
      <c r="O903" s="33" t="str">
        <f aca="false">IFERROR(SUM(I903*N903),"")</f>
        <v/>
      </c>
      <c r="P903" s="29" t="str">
        <f aca="false">IF(I903&lt;&gt;"",P902-I903+J903,"")</f>
        <v/>
      </c>
      <c r="Q903" s="30" t="str">
        <f aca="false">IF(J903="", "", IF(J903 &lt; I903, "Loss", IF(J903 = I903, "Push", "Win")))</f>
        <v/>
      </c>
      <c r="R903" s="22"/>
      <c r="S903" s="56"/>
      <c r="T903" s="57"/>
      <c r="U903" s="22"/>
    </row>
    <row r="904" customFormat="false" ht="18" hidden="false" customHeight="true" outlineLevel="0" collapsed="false">
      <c r="A904" s="22"/>
      <c r="B904" s="35"/>
      <c r="C904" s="36"/>
      <c r="D904" s="36"/>
      <c r="E904" s="36"/>
      <c r="F904" s="36"/>
      <c r="G904" s="37"/>
      <c r="H904" s="38"/>
      <c r="I904" s="39"/>
      <c r="J904" s="40"/>
      <c r="K904" s="41" t="str">
        <f aca="false">IF(H904&lt;&gt;"", IFERROR(P904*M904, ""), "")</f>
        <v/>
      </c>
      <c r="L904" s="42" t="str">
        <f aca="false">IF(H904&lt;&gt;"", IFERROR((((N904 - 1) * H904 - (1 - H904) / (N904 - 1))/20)*100,""),"")</f>
        <v/>
      </c>
      <c r="M904" s="43" t="str">
        <f aca="false">IF(H904&lt;&gt;"", IFERROR(((N904 - 1) * H904 - (1 - H904) / (N904 - 1))/20,""),"")</f>
        <v/>
      </c>
      <c r="N904" s="44" t="str">
        <f aca="false">IF(ISBLANK(G904), "", IF(G904 &gt;= 0, (G904/100) + 1, 1/ABS(G904/100) + 1))</f>
        <v/>
      </c>
      <c r="O904" s="45" t="str">
        <f aca="false">IFERROR(SUM(I904*N904),"")</f>
        <v/>
      </c>
      <c r="P904" s="41" t="str">
        <f aca="false">IF(I904&lt;&gt;"",P903-I904+J904,"")</f>
        <v/>
      </c>
      <c r="Q904" s="42" t="str">
        <f aca="false">IF(J904="", "", IF(J904 &lt; I904, "Loss", IF(J904 = I904, "Push", "Win")))</f>
        <v/>
      </c>
      <c r="R904" s="22"/>
      <c r="S904" s="56"/>
      <c r="T904" s="57"/>
      <c r="U904" s="22"/>
    </row>
    <row r="905" customFormat="false" ht="18" hidden="false" customHeight="true" outlineLevel="0" collapsed="false">
      <c r="A905" s="22"/>
      <c r="B905" s="23"/>
      <c r="C905" s="24"/>
      <c r="D905" s="24"/>
      <c r="E905" s="24"/>
      <c r="F905" s="24"/>
      <c r="G905" s="25"/>
      <c r="H905" s="26"/>
      <c r="I905" s="27"/>
      <c r="J905" s="28"/>
      <c r="K905" s="29" t="str">
        <f aca="false">IF(H905&lt;&gt;"", IFERROR(P905*M905, ""), "")</f>
        <v/>
      </c>
      <c r="L905" s="30" t="str">
        <f aca="false">IF(H905&lt;&gt;"", IFERROR((((N905 - 1) * H905 - (1 - H905) / (N905 - 1))/20)*100,""),"")</f>
        <v/>
      </c>
      <c r="M905" s="31" t="str">
        <f aca="false">IF(H905&lt;&gt;"", IFERROR(((N905 - 1) * H905 - (1 - H905) / (N905 - 1))/20,""),"")</f>
        <v/>
      </c>
      <c r="N905" s="32" t="str">
        <f aca="false">IF(ISBLANK(G905), "", IF(G905 &gt;= 0, (G905/100) + 1, 1/ABS(G905/100) + 1))</f>
        <v/>
      </c>
      <c r="O905" s="33" t="str">
        <f aca="false">IFERROR(SUM(I905*N905),"")</f>
        <v/>
      </c>
      <c r="P905" s="29" t="str">
        <f aca="false">IF(I905&lt;&gt;"",P904-I905+J905,"")</f>
        <v/>
      </c>
      <c r="Q905" s="30" t="str">
        <f aca="false">IF(J905="", "", IF(J905 &lt; I905, "Loss", IF(J905 = I905, "Push", "Win")))</f>
        <v/>
      </c>
      <c r="R905" s="22"/>
      <c r="S905" s="56"/>
      <c r="T905" s="57"/>
      <c r="U905" s="22"/>
    </row>
    <row r="906" customFormat="false" ht="18" hidden="false" customHeight="true" outlineLevel="0" collapsed="false">
      <c r="A906" s="22"/>
      <c r="B906" s="35"/>
      <c r="C906" s="36"/>
      <c r="D906" s="36"/>
      <c r="E906" s="36"/>
      <c r="F906" s="36"/>
      <c r="G906" s="37"/>
      <c r="H906" s="38"/>
      <c r="I906" s="39"/>
      <c r="J906" s="40"/>
      <c r="K906" s="41" t="str">
        <f aca="false">IF(H906&lt;&gt;"", IFERROR(P906*M906, ""), "")</f>
        <v/>
      </c>
      <c r="L906" s="42" t="str">
        <f aca="false">IF(H906&lt;&gt;"", IFERROR((((N906 - 1) * H906 - (1 - H906) / (N906 - 1))/20)*100,""),"")</f>
        <v/>
      </c>
      <c r="M906" s="43" t="str">
        <f aca="false">IF(H906&lt;&gt;"", IFERROR(((N906 - 1) * H906 - (1 - H906) / (N906 - 1))/20,""),"")</f>
        <v/>
      </c>
      <c r="N906" s="44" t="str">
        <f aca="false">IF(ISBLANK(G906), "", IF(G906 &gt;= 0, (G906/100) + 1, 1/ABS(G906/100) + 1))</f>
        <v/>
      </c>
      <c r="O906" s="45" t="str">
        <f aca="false">IFERROR(SUM(I906*N906),"")</f>
        <v/>
      </c>
      <c r="P906" s="41" t="str">
        <f aca="false">IF(I906&lt;&gt;"",P905-I906+J906,"")</f>
        <v/>
      </c>
      <c r="Q906" s="42" t="str">
        <f aca="false">IF(J906="", "", IF(J906 &lt; I906, "Loss", IF(J906 = I906, "Push", "Win")))</f>
        <v/>
      </c>
      <c r="R906" s="22"/>
      <c r="S906" s="56"/>
      <c r="T906" s="57"/>
      <c r="U906" s="22"/>
    </row>
    <row r="907" customFormat="false" ht="18" hidden="false" customHeight="true" outlineLevel="0" collapsed="false">
      <c r="A907" s="22"/>
      <c r="B907" s="23"/>
      <c r="C907" s="24"/>
      <c r="D907" s="24"/>
      <c r="E907" s="24"/>
      <c r="F907" s="24"/>
      <c r="G907" s="25"/>
      <c r="H907" s="26"/>
      <c r="I907" s="27"/>
      <c r="J907" s="28"/>
      <c r="K907" s="29" t="str">
        <f aca="false">IF(H907&lt;&gt;"", IFERROR(P907*M907, ""), "")</f>
        <v/>
      </c>
      <c r="L907" s="30" t="str">
        <f aca="false">IF(H907&lt;&gt;"", IFERROR((((N907 - 1) * H907 - (1 - H907) / (N907 - 1))/20)*100,""),"")</f>
        <v/>
      </c>
      <c r="M907" s="31" t="str">
        <f aca="false">IF(H907&lt;&gt;"", IFERROR(((N907 - 1) * H907 - (1 - H907) / (N907 - 1))/20,""),"")</f>
        <v/>
      </c>
      <c r="N907" s="32" t="str">
        <f aca="false">IF(ISBLANK(G907), "", IF(G907 &gt;= 0, (G907/100) + 1, 1/ABS(G907/100) + 1))</f>
        <v/>
      </c>
      <c r="O907" s="33" t="str">
        <f aca="false">IFERROR(SUM(I907*N907),"")</f>
        <v/>
      </c>
      <c r="P907" s="29" t="str">
        <f aca="false">IF(I907&lt;&gt;"",P906-I907+J907,"")</f>
        <v/>
      </c>
      <c r="Q907" s="30" t="str">
        <f aca="false">IF(J907="", "", IF(J907 &lt; I907, "Loss", IF(J907 = I907, "Push", "Win")))</f>
        <v/>
      </c>
      <c r="R907" s="22"/>
      <c r="S907" s="56"/>
      <c r="T907" s="57"/>
      <c r="U907" s="22"/>
    </row>
    <row r="908" customFormat="false" ht="18" hidden="false" customHeight="true" outlineLevel="0" collapsed="false">
      <c r="A908" s="22"/>
      <c r="B908" s="35"/>
      <c r="C908" s="36"/>
      <c r="D908" s="36"/>
      <c r="E908" s="36"/>
      <c r="F908" s="36"/>
      <c r="G908" s="37"/>
      <c r="H908" s="38"/>
      <c r="I908" s="39"/>
      <c r="J908" s="40"/>
      <c r="K908" s="41" t="str">
        <f aca="false">IF(H908&lt;&gt;"", IFERROR(P908*M908, ""), "")</f>
        <v/>
      </c>
      <c r="L908" s="42" t="str">
        <f aca="false">IF(H908&lt;&gt;"", IFERROR((((N908 - 1) * H908 - (1 - H908) / (N908 - 1))/20)*100,""),"")</f>
        <v/>
      </c>
      <c r="M908" s="43" t="str">
        <f aca="false">IF(H908&lt;&gt;"", IFERROR(((N908 - 1) * H908 - (1 - H908) / (N908 - 1))/20,""),"")</f>
        <v/>
      </c>
      <c r="N908" s="44" t="str">
        <f aca="false">IF(ISBLANK(G908), "", IF(G908 &gt;= 0, (G908/100) + 1, 1/ABS(G908/100) + 1))</f>
        <v/>
      </c>
      <c r="O908" s="45" t="str">
        <f aca="false">IFERROR(SUM(I908*N908),"")</f>
        <v/>
      </c>
      <c r="P908" s="41" t="str">
        <f aca="false">IF(I908&lt;&gt;"",P907-I908+J908,"")</f>
        <v/>
      </c>
      <c r="Q908" s="42" t="str">
        <f aca="false">IF(J908="", "", IF(J908 &lt; I908, "Loss", IF(J908 = I908, "Push", "Win")))</f>
        <v/>
      </c>
      <c r="R908" s="22"/>
      <c r="S908" s="56"/>
      <c r="T908" s="57"/>
      <c r="U908" s="22"/>
    </row>
    <row r="909" customFormat="false" ht="18" hidden="false" customHeight="true" outlineLevel="0" collapsed="false">
      <c r="A909" s="22"/>
      <c r="B909" s="23"/>
      <c r="C909" s="24"/>
      <c r="D909" s="24"/>
      <c r="E909" s="24"/>
      <c r="F909" s="24"/>
      <c r="G909" s="25"/>
      <c r="H909" s="26"/>
      <c r="I909" s="27"/>
      <c r="J909" s="28"/>
      <c r="K909" s="29" t="str">
        <f aca="false">IF(H909&lt;&gt;"", IFERROR(P909*M909, ""), "")</f>
        <v/>
      </c>
      <c r="L909" s="30" t="str">
        <f aca="false">IF(H909&lt;&gt;"", IFERROR((((N909 - 1) * H909 - (1 - H909) / (N909 - 1))/20)*100,""),"")</f>
        <v/>
      </c>
      <c r="M909" s="31" t="str">
        <f aca="false">IF(H909&lt;&gt;"", IFERROR(((N909 - 1) * H909 - (1 - H909) / (N909 - 1))/20,""),"")</f>
        <v/>
      </c>
      <c r="N909" s="32" t="str">
        <f aca="false">IF(ISBLANK(G909), "", IF(G909 &gt;= 0, (G909/100) + 1, 1/ABS(G909/100) + 1))</f>
        <v/>
      </c>
      <c r="O909" s="33" t="str">
        <f aca="false">IFERROR(SUM(I909*N909),"")</f>
        <v/>
      </c>
      <c r="P909" s="29" t="str">
        <f aca="false">IF(I909&lt;&gt;"",P908-I909+J909,"")</f>
        <v/>
      </c>
      <c r="Q909" s="30" t="str">
        <f aca="false">IF(J909="", "", IF(J909 &lt; I909, "Loss", IF(J909 = I909, "Push", "Win")))</f>
        <v/>
      </c>
      <c r="R909" s="22"/>
      <c r="S909" s="56"/>
      <c r="T909" s="57"/>
      <c r="U909" s="22"/>
    </row>
    <row r="910" customFormat="false" ht="18" hidden="false" customHeight="true" outlineLevel="0" collapsed="false">
      <c r="A910" s="22"/>
      <c r="B910" s="35"/>
      <c r="C910" s="36"/>
      <c r="D910" s="36"/>
      <c r="E910" s="36"/>
      <c r="F910" s="36"/>
      <c r="G910" s="37"/>
      <c r="H910" s="38"/>
      <c r="I910" s="39"/>
      <c r="J910" s="40"/>
      <c r="K910" s="41" t="str">
        <f aca="false">IF(H910&lt;&gt;"", IFERROR(P910*M910, ""), "")</f>
        <v/>
      </c>
      <c r="L910" s="42" t="str">
        <f aca="false">IF(H910&lt;&gt;"", IFERROR((((N910 - 1) * H910 - (1 - H910) / (N910 - 1))/20)*100,""),"")</f>
        <v/>
      </c>
      <c r="M910" s="43" t="str">
        <f aca="false">IF(H910&lt;&gt;"", IFERROR(((N910 - 1) * H910 - (1 - H910) / (N910 - 1))/20,""),"")</f>
        <v/>
      </c>
      <c r="N910" s="44" t="str">
        <f aca="false">IF(ISBLANK(G910), "", IF(G910 &gt;= 0, (G910/100) + 1, 1/ABS(G910/100) + 1))</f>
        <v/>
      </c>
      <c r="O910" s="45" t="str">
        <f aca="false">IFERROR(SUM(I910*N910),"")</f>
        <v/>
      </c>
      <c r="P910" s="41" t="str">
        <f aca="false">IF(I910&lt;&gt;"",P909-I910+J910,"")</f>
        <v/>
      </c>
      <c r="Q910" s="42" t="str">
        <f aca="false">IF(J910="", "", IF(J910 &lt; I910, "Loss", IF(J910 = I910, "Push", "Win")))</f>
        <v/>
      </c>
      <c r="R910" s="22"/>
      <c r="S910" s="56"/>
      <c r="T910" s="57"/>
      <c r="U910" s="22"/>
    </row>
    <row r="911" customFormat="false" ht="18" hidden="false" customHeight="true" outlineLevel="0" collapsed="false">
      <c r="A911" s="22"/>
      <c r="B911" s="23"/>
      <c r="C911" s="24"/>
      <c r="D911" s="24"/>
      <c r="E911" s="24"/>
      <c r="F911" s="24"/>
      <c r="G911" s="25"/>
      <c r="H911" s="26"/>
      <c r="I911" s="27"/>
      <c r="J911" s="28"/>
      <c r="K911" s="29" t="str">
        <f aca="false">IF(H911&lt;&gt;"", IFERROR(P911*M911, ""), "")</f>
        <v/>
      </c>
      <c r="L911" s="30" t="str">
        <f aca="false">IF(H911&lt;&gt;"", IFERROR((((N911 - 1) * H911 - (1 - H911) / (N911 - 1))/20)*100,""),"")</f>
        <v/>
      </c>
      <c r="M911" s="31" t="str">
        <f aca="false">IF(H911&lt;&gt;"", IFERROR(((N911 - 1) * H911 - (1 - H911) / (N911 - 1))/20,""),"")</f>
        <v/>
      </c>
      <c r="N911" s="32" t="str">
        <f aca="false">IF(ISBLANK(G911), "", IF(G911 &gt;= 0, (G911/100) + 1, 1/ABS(G911/100) + 1))</f>
        <v/>
      </c>
      <c r="O911" s="33" t="str">
        <f aca="false">IFERROR(SUM(I911*N911),"")</f>
        <v/>
      </c>
      <c r="P911" s="29" t="str">
        <f aca="false">IF(I911&lt;&gt;"",P910-I911+J911,"")</f>
        <v/>
      </c>
      <c r="Q911" s="30" t="str">
        <f aca="false">IF(J911="", "", IF(J911 &lt; I911, "Loss", IF(J911 = I911, "Push", "Win")))</f>
        <v/>
      </c>
      <c r="R911" s="22"/>
      <c r="S911" s="56"/>
      <c r="T911" s="57"/>
      <c r="U911" s="22"/>
    </row>
    <row r="912" customFormat="false" ht="18" hidden="false" customHeight="true" outlineLevel="0" collapsed="false">
      <c r="A912" s="22"/>
      <c r="B912" s="35"/>
      <c r="C912" s="36"/>
      <c r="D912" s="36"/>
      <c r="E912" s="36"/>
      <c r="F912" s="36"/>
      <c r="G912" s="37"/>
      <c r="H912" s="38"/>
      <c r="I912" s="39"/>
      <c r="J912" s="40"/>
      <c r="K912" s="41" t="str">
        <f aca="false">IF(H912&lt;&gt;"", IFERROR(P912*M912, ""), "")</f>
        <v/>
      </c>
      <c r="L912" s="42" t="str">
        <f aca="false">IF(H912&lt;&gt;"", IFERROR((((N912 - 1) * H912 - (1 - H912) / (N912 - 1))/20)*100,""),"")</f>
        <v/>
      </c>
      <c r="M912" s="43" t="str">
        <f aca="false">IF(H912&lt;&gt;"", IFERROR(((N912 - 1) * H912 - (1 - H912) / (N912 - 1))/20,""),"")</f>
        <v/>
      </c>
      <c r="N912" s="44" t="str">
        <f aca="false">IF(ISBLANK(G912), "", IF(G912 &gt;= 0, (G912/100) + 1, 1/ABS(G912/100) + 1))</f>
        <v/>
      </c>
      <c r="O912" s="45" t="str">
        <f aca="false">IFERROR(SUM(I912*N912),"")</f>
        <v/>
      </c>
      <c r="P912" s="41" t="str">
        <f aca="false">IF(I912&lt;&gt;"",P911-I912+J912,"")</f>
        <v/>
      </c>
      <c r="Q912" s="42" t="str">
        <f aca="false">IF(J912="", "", IF(J912 &lt; I912, "Loss", IF(J912 = I912, "Push", "Win")))</f>
        <v/>
      </c>
      <c r="R912" s="22"/>
      <c r="S912" s="56"/>
      <c r="T912" s="57"/>
      <c r="U912" s="22"/>
    </row>
    <row r="913" customFormat="false" ht="18" hidden="false" customHeight="true" outlineLevel="0" collapsed="false">
      <c r="A913" s="22"/>
      <c r="B913" s="23"/>
      <c r="C913" s="24"/>
      <c r="D913" s="24"/>
      <c r="E913" s="24"/>
      <c r="F913" s="24"/>
      <c r="G913" s="25"/>
      <c r="H913" s="26"/>
      <c r="I913" s="27"/>
      <c r="J913" s="28"/>
      <c r="K913" s="29" t="str">
        <f aca="false">IF(H913&lt;&gt;"", IFERROR(P913*M913, ""), "")</f>
        <v/>
      </c>
      <c r="L913" s="30" t="str">
        <f aca="false">IF(H913&lt;&gt;"", IFERROR((((N913 - 1) * H913 - (1 - H913) / (N913 - 1))/20)*100,""),"")</f>
        <v/>
      </c>
      <c r="M913" s="31" t="str">
        <f aca="false">IF(H913&lt;&gt;"", IFERROR(((N913 - 1) * H913 - (1 - H913) / (N913 - 1))/20,""),"")</f>
        <v/>
      </c>
      <c r="N913" s="32" t="str">
        <f aca="false">IF(ISBLANK(G913), "", IF(G913 &gt;= 0, (G913/100) + 1, 1/ABS(G913/100) + 1))</f>
        <v/>
      </c>
      <c r="O913" s="33" t="str">
        <f aca="false">IFERROR(SUM(I913*N913),"")</f>
        <v/>
      </c>
      <c r="P913" s="29" t="str">
        <f aca="false">IF(I913&lt;&gt;"",P912-I913+J913,"")</f>
        <v/>
      </c>
      <c r="Q913" s="30" t="str">
        <f aca="false">IF(J913="", "", IF(J913 &lt; I913, "Loss", IF(J913 = I913, "Push", "Win")))</f>
        <v/>
      </c>
      <c r="R913" s="22"/>
      <c r="S913" s="56"/>
      <c r="T913" s="57"/>
      <c r="U913" s="22"/>
    </row>
    <row r="914" customFormat="false" ht="18" hidden="false" customHeight="true" outlineLevel="0" collapsed="false">
      <c r="A914" s="22"/>
      <c r="B914" s="35"/>
      <c r="C914" s="36"/>
      <c r="D914" s="36"/>
      <c r="E914" s="36"/>
      <c r="F914" s="36"/>
      <c r="G914" s="37"/>
      <c r="H914" s="38"/>
      <c r="I914" s="39"/>
      <c r="J914" s="40"/>
      <c r="K914" s="41" t="str">
        <f aca="false">IF(H914&lt;&gt;"", IFERROR(P914*M914, ""), "")</f>
        <v/>
      </c>
      <c r="L914" s="42" t="str">
        <f aca="false">IF(H914&lt;&gt;"", IFERROR((((N914 - 1) * H914 - (1 - H914) / (N914 - 1))/20)*100,""),"")</f>
        <v/>
      </c>
      <c r="M914" s="43" t="str">
        <f aca="false">IF(H914&lt;&gt;"", IFERROR(((N914 - 1) * H914 - (1 - H914) / (N914 - 1))/20,""),"")</f>
        <v/>
      </c>
      <c r="N914" s="44" t="str">
        <f aca="false">IF(ISBLANK(G914), "", IF(G914 &gt;= 0, (G914/100) + 1, 1/ABS(G914/100) + 1))</f>
        <v/>
      </c>
      <c r="O914" s="45" t="str">
        <f aca="false">IFERROR(SUM(I914*N914),"")</f>
        <v/>
      </c>
      <c r="P914" s="41" t="str">
        <f aca="false">IF(I914&lt;&gt;"",P913-I914+J914,"")</f>
        <v/>
      </c>
      <c r="Q914" s="42" t="str">
        <f aca="false">IF(J914="", "", IF(J914 &lt; I914, "Loss", IF(J914 = I914, "Push", "Win")))</f>
        <v/>
      </c>
      <c r="R914" s="22"/>
      <c r="S914" s="56"/>
      <c r="T914" s="57"/>
      <c r="U914" s="22"/>
    </row>
    <row r="915" customFormat="false" ht="18" hidden="false" customHeight="true" outlineLevel="0" collapsed="false">
      <c r="A915" s="22"/>
      <c r="B915" s="23"/>
      <c r="C915" s="24"/>
      <c r="D915" s="24"/>
      <c r="E915" s="24"/>
      <c r="F915" s="24"/>
      <c r="G915" s="25"/>
      <c r="H915" s="26"/>
      <c r="I915" s="27"/>
      <c r="J915" s="28"/>
      <c r="K915" s="29" t="str">
        <f aca="false">IF(H915&lt;&gt;"", IFERROR(P915*M915, ""), "")</f>
        <v/>
      </c>
      <c r="L915" s="30" t="str">
        <f aca="false">IF(H915&lt;&gt;"", IFERROR((((N915 - 1) * H915 - (1 - H915) / (N915 - 1))/20)*100,""),"")</f>
        <v/>
      </c>
      <c r="M915" s="31" t="str">
        <f aca="false">IF(H915&lt;&gt;"", IFERROR(((N915 - 1) * H915 - (1 - H915) / (N915 - 1))/20,""),"")</f>
        <v/>
      </c>
      <c r="N915" s="32" t="str">
        <f aca="false">IF(ISBLANK(G915), "", IF(G915 &gt;= 0, (G915/100) + 1, 1/ABS(G915/100) + 1))</f>
        <v/>
      </c>
      <c r="O915" s="33" t="str">
        <f aca="false">IFERROR(SUM(I915*N915),"")</f>
        <v/>
      </c>
      <c r="P915" s="29" t="str">
        <f aca="false">IF(I915&lt;&gt;"",P914-I915+J915,"")</f>
        <v/>
      </c>
      <c r="Q915" s="30" t="str">
        <f aca="false">IF(J915="", "", IF(J915 &lt; I915, "Loss", IF(J915 = I915, "Push", "Win")))</f>
        <v/>
      </c>
      <c r="R915" s="22"/>
      <c r="S915" s="56"/>
      <c r="T915" s="57"/>
      <c r="U915" s="22"/>
    </row>
    <row r="916" customFormat="false" ht="18" hidden="false" customHeight="true" outlineLevel="0" collapsed="false">
      <c r="A916" s="22"/>
      <c r="B916" s="35"/>
      <c r="C916" s="36"/>
      <c r="D916" s="36"/>
      <c r="E916" s="36"/>
      <c r="F916" s="36"/>
      <c r="G916" s="37"/>
      <c r="H916" s="38"/>
      <c r="I916" s="39"/>
      <c r="J916" s="40"/>
      <c r="K916" s="41" t="str">
        <f aca="false">IF(H916&lt;&gt;"", IFERROR(P916*M916, ""), "")</f>
        <v/>
      </c>
      <c r="L916" s="42" t="str">
        <f aca="false">IF(H916&lt;&gt;"", IFERROR((((N916 - 1) * H916 - (1 - H916) / (N916 - 1))/20)*100,""),"")</f>
        <v/>
      </c>
      <c r="M916" s="43" t="str">
        <f aca="false">IF(H916&lt;&gt;"", IFERROR(((N916 - 1) * H916 - (1 - H916) / (N916 - 1))/20,""),"")</f>
        <v/>
      </c>
      <c r="N916" s="44" t="str">
        <f aca="false">IF(ISBLANK(G916), "", IF(G916 &gt;= 0, (G916/100) + 1, 1/ABS(G916/100) + 1))</f>
        <v/>
      </c>
      <c r="O916" s="45" t="str">
        <f aca="false">IFERROR(SUM(I916*N916),"")</f>
        <v/>
      </c>
      <c r="P916" s="41" t="str">
        <f aca="false">IF(I916&lt;&gt;"",P915-I916+J916,"")</f>
        <v/>
      </c>
      <c r="Q916" s="42" t="str">
        <f aca="false">IF(J916="", "", IF(J916 &lt; I916, "Loss", IF(J916 = I916, "Push", "Win")))</f>
        <v/>
      </c>
      <c r="R916" s="22"/>
      <c r="S916" s="56"/>
      <c r="T916" s="57"/>
      <c r="U916" s="22"/>
    </row>
    <row r="917" customFormat="false" ht="18" hidden="false" customHeight="true" outlineLevel="0" collapsed="false">
      <c r="A917" s="22"/>
      <c r="B917" s="23"/>
      <c r="C917" s="24"/>
      <c r="D917" s="24"/>
      <c r="E917" s="24"/>
      <c r="F917" s="24"/>
      <c r="G917" s="25"/>
      <c r="H917" s="26"/>
      <c r="I917" s="27"/>
      <c r="J917" s="28"/>
      <c r="K917" s="29" t="str">
        <f aca="false">IF(H917&lt;&gt;"", IFERROR(P917*M917, ""), "")</f>
        <v/>
      </c>
      <c r="L917" s="30" t="str">
        <f aca="false">IF(H917&lt;&gt;"", IFERROR((((N917 - 1) * H917 - (1 - H917) / (N917 - 1))/20)*100,""),"")</f>
        <v/>
      </c>
      <c r="M917" s="31" t="str">
        <f aca="false">IF(H917&lt;&gt;"", IFERROR(((N917 - 1) * H917 - (1 - H917) / (N917 - 1))/20,""),"")</f>
        <v/>
      </c>
      <c r="N917" s="32" t="str">
        <f aca="false">IF(ISBLANK(G917), "", IF(G917 &gt;= 0, (G917/100) + 1, 1/ABS(G917/100) + 1))</f>
        <v/>
      </c>
      <c r="O917" s="33" t="str">
        <f aca="false">IFERROR(SUM(I917*N917),"")</f>
        <v/>
      </c>
      <c r="P917" s="29" t="str">
        <f aca="false">IF(I917&lt;&gt;"",P916-I917+J917,"")</f>
        <v/>
      </c>
      <c r="Q917" s="30" t="str">
        <f aca="false">IF(J917="", "", IF(J917 &lt; I917, "Loss", IF(J917 = I917, "Push", "Win")))</f>
        <v/>
      </c>
      <c r="R917" s="22"/>
      <c r="S917" s="56"/>
      <c r="T917" s="57"/>
      <c r="U917" s="22"/>
    </row>
    <row r="918" customFormat="false" ht="18" hidden="false" customHeight="true" outlineLevel="0" collapsed="false">
      <c r="A918" s="22"/>
      <c r="B918" s="35"/>
      <c r="C918" s="36"/>
      <c r="D918" s="36"/>
      <c r="E918" s="36"/>
      <c r="F918" s="36"/>
      <c r="G918" s="37"/>
      <c r="H918" s="38"/>
      <c r="I918" s="39"/>
      <c r="J918" s="40"/>
      <c r="K918" s="41" t="str">
        <f aca="false">IF(H918&lt;&gt;"", IFERROR(P918*M918, ""), "")</f>
        <v/>
      </c>
      <c r="L918" s="42" t="str">
        <f aca="false">IF(H918&lt;&gt;"", IFERROR((((N918 - 1) * H918 - (1 - H918) / (N918 - 1))/20)*100,""),"")</f>
        <v/>
      </c>
      <c r="M918" s="43" t="str">
        <f aca="false">IF(H918&lt;&gt;"", IFERROR(((N918 - 1) * H918 - (1 - H918) / (N918 - 1))/20,""),"")</f>
        <v/>
      </c>
      <c r="N918" s="44" t="str">
        <f aca="false">IF(ISBLANK(G918), "", IF(G918 &gt;= 0, (G918/100) + 1, 1/ABS(G918/100) + 1))</f>
        <v/>
      </c>
      <c r="O918" s="45" t="str">
        <f aca="false">IFERROR(SUM(I918*N918),"")</f>
        <v/>
      </c>
      <c r="P918" s="41" t="str">
        <f aca="false">IF(I918&lt;&gt;"",P917-I918+J918,"")</f>
        <v/>
      </c>
      <c r="Q918" s="42" t="str">
        <f aca="false">IF(J918="", "", IF(J918 &lt; I918, "Loss", IF(J918 = I918, "Push", "Win")))</f>
        <v/>
      </c>
      <c r="R918" s="22"/>
      <c r="S918" s="56"/>
      <c r="T918" s="57"/>
      <c r="U918" s="22"/>
    </row>
    <row r="919" customFormat="false" ht="18" hidden="false" customHeight="true" outlineLevel="0" collapsed="false">
      <c r="A919" s="22"/>
      <c r="B919" s="23"/>
      <c r="C919" s="24"/>
      <c r="D919" s="24"/>
      <c r="E919" s="24"/>
      <c r="F919" s="24"/>
      <c r="G919" s="25"/>
      <c r="H919" s="26"/>
      <c r="I919" s="27"/>
      <c r="J919" s="28"/>
      <c r="K919" s="29" t="str">
        <f aca="false">IF(H919&lt;&gt;"", IFERROR(P919*M919, ""), "")</f>
        <v/>
      </c>
      <c r="L919" s="30" t="str">
        <f aca="false">IF(H919&lt;&gt;"", IFERROR((((N919 - 1) * H919 - (1 - H919) / (N919 - 1))/20)*100,""),"")</f>
        <v/>
      </c>
      <c r="M919" s="31" t="str">
        <f aca="false">IF(H919&lt;&gt;"", IFERROR(((N919 - 1) * H919 - (1 - H919) / (N919 - 1))/20,""),"")</f>
        <v/>
      </c>
      <c r="N919" s="32" t="str">
        <f aca="false">IF(ISBLANK(G919), "", IF(G919 &gt;= 0, (G919/100) + 1, 1/ABS(G919/100) + 1))</f>
        <v/>
      </c>
      <c r="O919" s="33" t="str">
        <f aca="false">IFERROR(SUM(I919*N919),"")</f>
        <v/>
      </c>
      <c r="P919" s="29" t="str">
        <f aca="false">IF(I919&lt;&gt;"",P918-I919+J919,"")</f>
        <v/>
      </c>
      <c r="Q919" s="30" t="str">
        <f aca="false">IF(J919="", "", IF(J919 &lt; I919, "Loss", IF(J919 = I919, "Push", "Win")))</f>
        <v/>
      </c>
      <c r="R919" s="22"/>
      <c r="S919" s="56"/>
      <c r="T919" s="57"/>
      <c r="U919" s="22"/>
    </row>
    <row r="920" customFormat="false" ht="18" hidden="false" customHeight="true" outlineLevel="0" collapsed="false">
      <c r="A920" s="22"/>
      <c r="B920" s="35"/>
      <c r="C920" s="36"/>
      <c r="D920" s="36"/>
      <c r="E920" s="36"/>
      <c r="F920" s="36"/>
      <c r="G920" s="37"/>
      <c r="H920" s="38"/>
      <c r="I920" s="39"/>
      <c r="J920" s="40"/>
      <c r="K920" s="41" t="str">
        <f aca="false">IF(H920&lt;&gt;"", IFERROR(P920*M920, ""), "")</f>
        <v/>
      </c>
      <c r="L920" s="42" t="str">
        <f aca="false">IF(H920&lt;&gt;"", IFERROR((((N920 - 1) * H920 - (1 - H920) / (N920 - 1))/20)*100,""),"")</f>
        <v/>
      </c>
      <c r="M920" s="43" t="str">
        <f aca="false">IF(H920&lt;&gt;"", IFERROR(((N920 - 1) * H920 - (1 - H920) / (N920 - 1))/20,""),"")</f>
        <v/>
      </c>
      <c r="N920" s="44" t="str">
        <f aca="false">IF(ISBLANK(G920), "", IF(G920 &gt;= 0, (G920/100) + 1, 1/ABS(G920/100) + 1))</f>
        <v/>
      </c>
      <c r="O920" s="45" t="str">
        <f aca="false">IFERROR(SUM(I920*N920),"")</f>
        <v/>
      </c>
      <c r="P920" s="41" t="str">
        <f aca="false">IF(I920&lt;&gt;"",P919-I920+J920,"")</f>
        <v/>
      </c>
      <c r="Q920" s="42" t="str">
        <f aca="false">IF(J920="", "", IF(J920 &lt; I920, "Loss", IF(J920 = I920, "Push", "Win")))</f>
        <v/>
      </c>
      <c r="R920" s="22"/>
      <c r="S920" s="56"/>
      <c r="T920" s="57"/>
      <c r="U920" s="22"/>
    </row>
    <row r="921" customFormat="false" ht="18" hidden="false" customHeight="true" outlineLevel="0" collapsed="false">
      <c r="A921" s="22"/>
      <c r="B921" s="23"/>
      <c r="C921" s="24"/>
      <c r="D921" s="24"/>
      <c r="E921" s="24"/>
      <c r="F921" s="24"/>
      <c r="G921" s="25"/>
      <c r="H921" s="26"/>
      <c r="I921" s="27"/>
      <c r="J921" s="28"/>
      <c r="K921" s="29" t="str">
        <f aca="false">IF(H921&lt;&gt;"", IFERROR(P921*M921, ""), "")</f>
        <v/>
      </c>
      <c r="L921" s="30" t="str">
        <f aca="false">IF(H921&lt;&gt;"", IFERROR((((N921 - 1) * H921 - (1 - H921) / (N921 - 1))/20)*100,""),"")</f>
        <v/>
      </c>
      <c r="M921" s="31" t="str">
        <f aca="false">IF(H921&lt;&gt;"", IFERROR(((N921 - 1) * H921 - (1 - H921) / (N921 - 1))/20,""),"")</f>
        <v/>
      </c>
      <c r="N921" s="32" t="str">
        <f aca="false">IF(ISBLANK(G921), "", IF(G921 &gt;= 0, (G921/100) + 1, 1/ABS(G921/100) + 1))</f>
        <v/>
      </c>
      <c r="O921" s="33" t="str">
        <f aca="false">IFERROR(SUM(I921*N921),"")</f>
        <v/>
      </c>
      <c r="P921" s="29" t="str">
        <f aca="false">IF(I921&lt;&gt;"",P920-I921+J921,"")</f>
        <v/>
      </c>
      <c r="Q921" s="30" t="str">
        <f aca="false">IF(J921="", "", IF(J921 &lt; I921, "Loss", IF(J921 = I921, "Push", "Win")))</f>
        <v/>
      </c>
      <c r="R921" s="22"/>
      <c r="S921" s="56"/>
      <c r="T921" s="57"/>
      <c r="U921" s="22"/>
    </row>
    <row r="922" customFormat="false" ht="18" hidden="false" customHeight="true" outlineLevel="0" collapsed="false">
      <c r="A922" s="22"/>
      <c r="B922" s="35"/>
      <c r="C922" s="36"/>
      <c r="D922" s="36"/>
      <c r="E922" s="36"/>
      <c r="F922" s="36"/>
      <c r="G922" s="37"/>
      <c r="H922" s="38"/>
      <c r="I922" s="39"/>
      <c r="J922" s="40"/>
      <c r="K922" s="41" t="str">
        <f aca="false">IF(H922&lt;&gt;"", IFERROR(P922*M922, ""), "")</f>
        <v/>
      </c>
      <c r="L922" s="42" t="str">
        <f aca="false">IF(H922&lt;&gt;"", IFERROR((((N922 - 1) * H922 - (1 - H922) / (N922 - 1))/20)*100,""),"")</f>
        <v/>
      </c>
      <c r="M922" s="43" t="str">
        <f aca="false">IF(H922&lt;&gt;"", IFERROR(((N922 - 1) * H922 - (1 - H922) / (N922 - 1))/20,""),"")</f>
        <v/>
      </c>
      <c r="N922" s="44" t="str">
        <f aca="false">IF(ISBLANK(G922), "", IF(G922 &gt;= 0, (G922/100) + 1, 1/ABS(G922/100) + 1))</f>
        <v/>
      </c>
      <c r="O922" s="45" t="str">
        <f aca="false">IFERROR(SUM(I922*N922),"")</f>
        <v/>
      </c>
      <c r="P922" s="41" t="str">
        <f aca="false">IF(I922&lt;&gt;"",P921-I922+J922,"")</f>
        <v/>
      </c>
      <c r="Q922" s="42" t="str">
        <f aca="false">IF(J922="", "", IF(J922 &lt; I922, "Loss", IF(J922 = I922, "Push", "Win")))</f>
        <v/>
      </c>
      <c r="R922" s="22"/>
      <c r="S922" s="56"/>
      <c r="T922" s="57"/>
      <c r="U922" s="22"/>
    </row>
    <row r="923" customFormat="false" ht="18" hidden="false" customHeight="true" outlineLevel="0" collapsed="false">
      <c r="A923" s="22"/>
      <c r="B923" s="23"/>
      <c r="C923" s="24"/>
      <c r="D923" s="24"/>
      <c r="E923" s="24"/>
      <c r="F923" s="24"/>
      <c r="G923" s="25"/>
      <c r="H923" s="26"/>
      <c r="I923" s="27"/>
      <c r="J923" s="28"/>
      <c r="K923" s="29" t="str">
        <f aca="false">IF(H923&lt;&gt;"", IFERROR(P923*M923, ""), "")</f>
        <v/>
      </c>
      <c r="L923" s="30" t="str">
        <f aca="false">IF(H923&lt;&gt;"", IFERROR((((N923 - 1) * H923 - (1 - H923) / (N923 - 1))/20)*100,""),"")</f>
        <v/>
      </c>
      <c r="M923" s="31" t="str">
        <f aca="false">IF(H923&lt;&gt;"", IFERROR(((N923 - 1) * H923 - (1 - H923) / (N923 - 1))/20,""),"")</f>
        <v/>
      </c>
      <c r="N923" s="32" t="str">
        <f aca="false">IF(ISBLANK(G923), "", IF(G923 &gt;= 0, (G923/100) + 1, 1/ABS(G923/100) + 1))</f>
        <v/>
      </c>
      <c r="O923" s="33" t="str">
        <f aca="false">IFERROR(SUM(I923*N923),"")</f>
        <v/>
      </c>
      <c r="P923" s="29" t="str">
        <f aca="false">IF(I923&lt;&gt;"",P922-I923+J923,"")</f>
        <v/>
      </c>
      <c r="Q923" s="30" t="str">
        <f aca="false">IF(J923="", "", IF(J923 &lt; I923, "Loss", IF(J923 = I923, "Push", "Win")))</f>
        <v/>
      </c>
      <c r="R923" s="22"/>
      <c r="S923" s="56"/>
      <c r="T923" s="57"/>
      <c r="U923" s="22"/>
    </row>
    <row r="924" customFormat="false" ht="18" hidden="false" customHeight="true" outlineLevel="0" collapsed="false">
      <c r="A924" s="22"/>
      <c r="B924" s="35"/>
      <c r="C924" s="36"/>
      <c r="D924" s="36"/>
      <c r="E924" s="36"/>
      <c r="F924" s="36"/>
      <c r="G924" s="37"/>
      <c r="H924" s="38"/>
      <c r="I924" s="39"/>
      <c r="J924" s="40"/>
      <c r="K924" s="41" t="str">
        <f aca="false">IF(H924&lt;&gt;"", IFERROR(P924*M924, ""), "")</f>
        <v/>
      </c>
      <c r="L924" s="42" t="str">
        <f aca="false">IF(H924&lt;&gt;"", IFERROR((((N924 - 1) * H924 - (1 - H924) / (N924 - 1))/20)*100,""),"")</f>
        <v/>
      </c>
      <c r="M924" s="43" t="str">
        <f aca="false">IF(H924&lt;&gt;"", IFERROR(((N924 - 1) * H924 - (1 - H924) / (N924 - 1))/20,""),"")</f>
        <v/>
      </c>
      <c r="N924" s="44" t="str">
        <f aca="false">IF(ISBLANK(G924), "", IF(G924 &gt;= 0, (G924/100) + 1, 1/ABS(G924/100) + 1))</f>
        <v/>
      </c>
      <c r="O924" s="45" t="str">
        <f aca="false">IFERROR(SUM(I924*N924),"")</f>
        <v/>
      </c>
      <c r="P924" s="41" t="str">
        <f aca="false">IF(I924&lt;&gt;"",P923-I924+J924,"")</f>
        <v/>
      </c>
      <c r="Q924" s="42" t="str">
        <f aca="false">IF(J924="", "", IF(J924 &lt; I924, "Loss", IF(J924 = I924, "Push", "Win")))</f>
        <v/>
      </c>
      <c r="R924" s="22"/>
      <c r="S924" s="56"/>
      <c r="T924" s="57"/>
      <c r="U924" s="22"/>
    </row>
    <row r="925" customFormat="false" ht="18" hidden="false" customHeight="true" outlineLevel="0" collapsed="false">
      <c r="A925" s="22"/>
      <c r="B925" s="23"/>
      <c r="C925" s="24"/>
      <c r="D925" s="24"/>
      <c r="E925" s="24"/>
      <c r="F925" s="24"/>
      <c r="G925" s="25"/>
      <c r="H925" s="26"/>
      <c r="I925" s="27"/>
      <c r="J925" s="28"/>
      <c r="K925" s="29" t="str">
        <f aca="false">IF(H925&lt;&gt;"", IFERROR(P925*M925, ""), "")</f>
        <v/>
      </c>
      <c r="L925" s="30" t="str">
        <f aca="false">IF(H925&lt;&gt;"", IFERROR((((N925 - 1) * H925 - (1 - H925) / (N925 - 1))/20)*100,""),"")</f>
        <v/>
      </c>
      <c r="M925" s="31" t="str">
        <f aca="false">IF(H925&lt;&gt;"", IFERROR(((N925 - 1) * H925 - (1 - H925) / (N925 - 1))/20,""),"")</f>
        <v/>
      </c>
      <c r="N925" s="32" t="str">
        <f aca="false">IF(ISBLANK(G925), "", IF(G925 &gt;= 0, (G925/100) + 1, 1/ABS(G925/100) + 1))</f>
        <v/>
      </c>
      <c r="O925" s="33" t="str">
        <f aca="false">IFERROR(SUM(I925*N925),"")</f>
        <v/>
      </c>
      <c r="P925" s="29" t="str">
        <f aca="false">IF(I925&lt;&gt;"",P924-I925+J925,"")</f>
        <v/>
      </c>
      <c r="Q925" s="30" t="str">
        <f aca="false">IF(J925="", "", IF(J925 &lt; I925, "Loss", IF(J925 = I925, "Push", "Win")))</f>
        <v/>
      </c>
      <c r="R925" s="22"/>
      <c r="S925" s="56"/>
      <c r="T925" s="57"/>
      <c r="U925" s="22"/>
    </row>
    <row r="926" customFormat="false" ht="18" hidden="false" customHeight="true" outlineLevel="0" collapsed="false">
      <c r="A926" s="22"/>
      <c r="B926" s="35"/>
      <c r="C926" s="36"/>
      <c r="D926" s="36"/>
      <c r="E926" s="36"/>
      <c r="F926" s="36"/>
      <c r="G926" s="37"/>
      <c r="H926" s="38"/>
      <c r="I926" s="39"/>
      <c r="J926" s="40"/>
      <c r="K926" s="41" t="str">
        <f aca="false">IF(H926&lt;&gt;"", IFERROR(P926*M926, ""), "")</f>
        <v/>
      </c>
      <c r="L926" s="42" t="str">
        <f aca="false">IF(H926&lt;&gt;"", IFERROR((((N926 - 1) * H926 - (1 - H926) / (N926 - 1))/20)*100,""),"")</f>
        <v/>
      </c>
      <c r="M926" s="43" t="str">
        <f aca="false">IF(H926&lt;&gt;"", IFERROR(((N926 - 1) * H926 - (1 - H926) / (N926 - 1))/20,""),"")</f>
        <v/>
      </c>
      <c r="N926" s="44" t="str">
        <f aca="false">IF(ISBLANK(G926), "", IF(G926 &gt;= 0, (G926/100) + 1, 1/ABS(G926/100) + 1))</f>
        <v/>
      </c>
      <c r="O926" s="45" t="str">
        <f aca="false">IFERROR(SUM(I926*N926),"")</f>
        <v/>
      </c>
      <c r="P926" s="41" t="str">
        <f aca="false">IF(I926&lt;&gt;"",P925-I926+J926,"")</f>
        <v/>
      </c>
      <c r="Q926" s="42" t="str">
        <f aca="false">IF(J926="", "", IF(J926 &lt; I926, "Loss", IF(J926 = I926, "Push", "Win")))</f>
        <v/>
      </c>
      <c r="R926" s="22"/>
      <c r="S926" s="56"/>
      <c r="T926" s="57"/>
      <c r="U926" s="22"/>
    </row>
    <row r="927" customFormat="false" ht="18" hidden="false" customHeight="true" outlineLevel="0" collapsed="false">
      <c r="A927" s="22"/>
      <c r="B927" s="23"/>
      <c r="C927" s="24"/>
      <c r="D927" s="24"/>
      <c r="E927" s="24"/>
      <c r="F927" s="24"/>
      <c r="G927" s="25"/>
      <c r="H927" s="26"/>
      <c r="I927" s="27"/>
      <c r="J927" s="28"/>
      <c r="K927" s="29" t="str">
        <f aca="false">IF(H927&lt;&gt;"", IFERROR(P927*M927, ""), "")</f>
        <v/>
      </c>
      <c r="L927" s="30" t="str">
        <f aca="false">IF(H927&lt;&gt;"", IFERROR((((N927 - 1) * H927 - (1 - H927) / (N927 - 1))/20)*100,""),"")</f>
        <v/>
      </c>
      <c r="M927" s="31" t="str">
        <f aca="false">IF(H927&lt;&gt;"", IFERROR(((N927 - 1) * H927 - (1 - H927) / (N927 - 1))/20,""),"")</f>
        <v/>
      </c>
      <c r="N927" s="32" t="str">
        <f aca="false">IF(ISBLANK(G927), "", IF(G927 &gt;= 0, (G927/100) + 1, 1/ABS(G927/100) + 1))</f>
        <v/>
      </c>
      <c r="O927" s="33" t="str">
        <f aca="false">IFERROR(SUM(I927*N927),"")</f>
        <v/>
      </c>
      <c r="P927" s="29" t="str">
        <f aca="false">IF(I927&lt;&gt;"",P926-I927+J927,"")</f>
        <v/>
      </c>
      <c r="Q927" s="30" t="str">
        <f aca="false">IF(J927="", "", IF(J927 &lt; I927, "Loss", IF(J927 = I927, "Push", "Win")))</f>
        <v/>
      </c>
      <c r="R927" s="22"/>
      <c r="S927" s="56"/>
      <c r="T927" s="57"/>
      <c r="U927" s="22"/>
    </row>
    <row r="928" customFormat="false" ht="18" hidden="false" customHeight="true" outlineLevel="0" collapsed="false">
      <c r="A928" s="22"/>
      <c r="B928" s="35"/>
      <c r="C928" s="36"/>
      <c r="D928" s="36"/>
      <c r="E928" s="36"/>
      <c r="F928" s="36"/>
      <c r="G928" s="37"/>
      <c r="H928" s="38"/>
      <c r="I928" s="39"/>
      <c r="J928" s="40"/>
      <c r="K928" s="41" t="str">
        <f aca="false">IF(H928&lt;&gt;"", IFERROR(P928*M928, ""), "")</f>
        <v/>
      </c>
      <c r="L928" s="42" t="str">
        <f aca="false">IF(H928&lt;&gt;"", IFERROR((((N928 - 1) * H928 - (1 - H928) / (N928 - 1))/20)*100,""),"")</f>
        <v/>
      </c>
      <c r="M928" s="43" t="str">
        <f aca="false">IF(H928&lt;&gt;"", IFERROR(((N928 - 1) * H928 - (1 - H928) / (N928 - 1))/20,""),"")</f>
        <v/>
      </c>
      <c r="N928" s="44" t="str">
        <f aca="false">IF(ISBLANK(G928), "", IF(G928 &gt;= 0, (G928/100) + 1, 1/ABS(G928/100) + 1))</f>
        <v/>
      </c>
      <c r="O928" s="45" t="str">
        <f aca="false">IFERROR(SUM(I928*N928),"")</f>
        <v/>
      </c>
      <c r="P928" s="41" t="str">
        <f aca="false">IF(I928&lt;&gt;"",P927-I928+J928,"")</f>
        <v/>
      </c>
      <c r="Q928" s="42" t="str">
        <f aca="false">IF(J928="", "", IF(J928 &lt; I928, "Loss", IF(J928 = I928, "Push", "Win")))</f>
        <v/>
      </c>
      <c r="R928" s="22"/>
      <c r="S928" s="56"/>
      <c r="T928" s="57"/>
      <c r="U928" s="22"/>
    </row>
    <row r="929" customFormat="false" ht="18" hidden="false" customHeight="true" outlineLevel="0" collapsed="false">
      <c r="A929" s="22"/>
      <c r="B929" s="23"/>
      <c r="C929" s="24"/>
      <c r="D929" s="24"/>
      <c r="E929" s="24"/>
      <c r="F929" s="24"/>
      <c r="G929" s="25"/>
      <c r="H929" s="26"/>
      <c r="I929" s="27"/>
      <c r="J929" s="28"/>
      <c r="K929" s="29" t="str">
        <f aca="false">IF(H929&lt;&gt;"", IFERROR(P929*M929, ""), "")</f>
        <v/>
      </c>
      <c r="L929" s="30" t="str">
        <f aca="false">IF(H929&lt;&gt;"", IFERROR((((N929 - 1) * H929 - (1 - H929) / (N929 - 1))/20)*100,""),"")</f>
        <v/>
      </c>
      <c r="M929" s="31" t="str">
        <f aca="false">IF(H929&lt;&gt;"", IFERROR(((N929 - 1) * H929 - (1 - H929) / (N929 - 1))/20,""),"")</f>
        <v/>
      </c>
      <c r="N929" s="32" t="str">
        <f aca="false">IF(ISBLANK(G929), "", IF(G929 &gt;= 0, (G929/100) + 1, 1/ABS(G929/100) + 1))</f>
        <v/>
      </c>
      <c r="O929" s="33" t="str">
        <f aca="false">IFERROR(SUM(I929*N929),"")</f>
        <v/>
      </c>
      <c r="P929" s="29" t="str">
        <f aca="false">IF(I929&lt;&gt;"",P928-I929+J929,"")</f>
        <v/>
      </c>
      <c r="Q929" s="30" t="str">
        <f aca="false">IF(J929="", "", IF(J929 &lt; I929, "Loss", IF(J929 = I929, "Push", "Win")))</f>
        <v/>
      </c>
      <c r="R929" s="22"/>
      <c r="S929" s="56"/>
      <c r="T929" s="57"/>
      <c r="U929" s="22"/>
    </row>
    <row r="930" customFormat="false" ht="18" hidden="false" customHeight="true" outlineLevel="0" collapsed="false">
      <c r="A930" s="22"/>
      <c r="B930" s="35"/>
      <c r="C930" s="36"/>
      <c r="D930" s="36"/>
      <c r="E930" s="36"/>
      <c r="F930" s="36"/>
      <c r="G930" s="37"/>
      <c r="H930" s="38"/>
      <c r="I930" s="39"/>
      <c r="J930" s="40"/>
      <c r="K930" s="41" t="str">
        <f aca="false">IF(H930&lt;&gt;"", IFERROR(P930*M930, ""), "")</f>
        <v/>
      </c>
      <c r="L930" s="42" t="str">
        <f aca="false">IF(H930&lt;&gt;"", IFERROR((((N930 - 1) * H930 - (1 - H930) / (N930 - 1))/20)*100,""),"")</f>
        <v/>
      </c>
      <c r="M930" s="43" t="str">
        <f aca="false">IF(H930&lt;&gt;"", IFERROR(((N930 - 1) * H930 - (1 - H930) / (N930 - 1))/20,""),"")</f>
        <v/>
      </c>
      <c r="N930" s="44" t="str">
        <f aca="false">IF(ISBLANK(G930), "", IF(G930 &gt;= 0, (G930/100) + 1, 1/ABS(G930/100) + 1))</f>
        <v/>
      </c>
      <c r="O930" s="45" t="str">
        <f aca="false">IFERROR(SUM(I930*N930),"")</f>
        <v/>
      </c>
      <c r="P930" s="41" t="str">
        <f aca="false">IF(I930&lt;&gt;"",P929-I930+J930,"")</f>
        <v/>
      </c>
      <c r="Q930" s="42" t="str">
        <f aca="false">IF(J930="", "", IF(J930 &lt; I930, "Loss", IF(J930 = I930, "Push", "Win")))</f>
        <v/>
      </c>
      <c r="R930" s="22"/>
      <c r="S930" s="56"/>
      <c r="T930" s="57"/>
      <c r="U930" s="22"/>
    </row>
    <row r="931" customFormat="false" ht="18" hidden="false" customHeight="true" outlineLevel="0" collapsed="false">
      <c r="A931" s="22"/>
      <c r="B931" s="23"/>
      <c r="C931" s="24"/>
      <c r="D931" s="24"/>
      <c r="E931" s="24"/>
      <c r="F931" s="24"/>
      <c r="G931" s="25"/>
      <c r="H931" s="26"/>
      <c r="I931" s="27"/>
      <c r="J931" s="28"/>
      <c r="K931" s="29" t="str">
        <f aca="false">IF(H931&lt;&gt;"", IFERROR(P931*M931, ""), "")</f>
        <v/>
      </c>
      <c r="L931" s="30" t="str">
        <f aca="false">IF(H931&lt;&gt;"", IFERROR((((N931 - 1) * H931 - (1 - H931) / (N931 - 1))/20)*100,""),"")</f>
        <v/>
      </c>
      <c r="M931" s="31" t="str">
        <f aca="false">IF(H931&lt;&gt;"", IFERROR(((N931 - 1) * H931 - (1 - H931) / (N931 - 1))/20,""),"")</f>
        <v/>
      </c>
      <c r="N931" s="32" t="str">
        <f aca="false">IF(ISBLANK(G931), "", IF(G931 &gt;= 0, (G931/100) + 1, 1/ABS(G931/100) + 1))</f>
        <v/>
      </c>
      <c r="O931" s="33" t="str">
        <f aca="false">IFERROR(SUM(I931*N931),"")</f>
        <v/>
      </c>
      <c r="P931" s="29" t="str">
        <f aca="false">IF(I931&lt;&gt;"",P930-I931+J931,"")</f>
        <v/>
      </c>
      <c r="Q931" s="30" t="str">
        <f aca="false">IF(J931="", "", IF(J931 &lt; I931, "Loss", IF(J931 = I931, "Push", "Win")))</f>
        <v/>
      </c>
      <c r="R931" s="22"/>
      <c r="S931" s="56"/>
      <c r="T931" s="57"/>
      <c r="U931" s="22"/>
    </row>
    <row r="932" customFormat="false" ht="18" hidden="false" customHeight="true" outlineLevel="0" collapsed="false">
      <c r="A932" s="22"/>
      <c r="B932" s="35"/>
      <c r="C932" s="36"/>
      <c r="D932" s="36"/>
      <c r="E932" s="36"/>
      <c r="F932" s="36"/>
      <c r="G932" s="37"/>
      <c r="H932" s="38"/>
      <c r="I932" s="39"/>
      <c r="J932" s="40"/>
      <c r="K932" s="41" t="str">
        <f aca="false">IF(H932&lt;&gt;"", IFERROR(P932*M932, ""), "")</f>
        <v/>
      </c>
      <c r="L932" s="42" t="str">
        <f aca="false">IF(H932&lt;&gt;"", IFERROR((((N932 - 1) * H932 - (1 - H932) / (N932 - 1))/20)*100,""),"")</f>
        <v/>
      </c>
      <c r="M932" s="43" t="str">
        <f aca="false">IF(H932&lt;&gt;"", IFERROR(((N932 - 1) * H932 - (1 - H932) / (N932 - 1))/20,""),"")</f>
        <v/>
      </c>
      <c r="N932" s="44" t="str">
        <f aca="false">IF(ISBLANK(G932), "", IF(G932 &gt;= 0, (G932/100) + 1, 1/ABS(G932/100) + 1))</f>
        <v/>
      </c>
      <c r="O932" s="45" t="str">
        <f aca="false">IFERROR(SUM(I932*N932),"")</f>
        <v/>
      </c>
      <c r="P932" s="41" t="str">
        <f aca="false">IF(I932&lt;&gt;"",P931-I932+J932,"")</f>
        <v/>
      </c>
      <c r="Q932" s="42" t="str">
        <f aca="false">IF(J932="", "", IF(J932 &lt; I932, "Loss", IF(J932 = I932, "Push", "Win")))</f>
        <v/>
      </c>
      <c r="R932" s="22"/>
      <c r="S932" s="56"/>
      <c r="T932" s="57"/>
      <c r="U932" s="22"/>
    </row>
    <row r="933" customFormat="false" ht="18" hidden="false" customHeight="true" outlineLevel="0" collapsed="false">
      <c r="A933" s="22"/>
      <c r="B933" s="23"/>
      <c r="C933" s="24"/>
      <c r="D933" s="24"/>
      <c r="E933" s="24"/>
      <c r="F933" s="24"/>
      <c r="G933" s="25"/>
      <c r="H933" s="26"/>
      <c r="I933" s="27"/>
      <c r="J933" s="28"/>
      <c r="K933" s="29" t="str">
        <f aca="false">IF(H933&lt;&gt;"", IFERROR(P933*M933, ""), "")</f>
        <v/>
      </c>
      <c r="L933" s="30" t="str">
        <f aca="false">IF(H933&lt;&gt;"", IFERROR((((N933 - 1) * H933 - (1 - H933) / (N933 - 1))/20)*100,""),"")</f>
        <v/>
      </c>
      <c r="M933" s="31" t="str">
        <f aca="false">IF(H933&lt;&gt;"", IFERROR(((N933 - 1) * H933 - (1 - H933) / (N933 - 1))/20,""),"")</f>
        <v/>
      </c>
      <c r="N933" s="32" t="str">
        <f aca="false">IF(ISBLANK(G933), "", IF(G933 &gt;= 0, (G933/100) + 1, 1/ABS(G933/100) + 1))</f>
        <v/>
      </c>
      <c r="O933" s="33" t="str">
        <f aca="false">IFERROR(SUM(I933*N933),"")</f>
        <v/>
      </c>
      <c r="P933" s="29" t="str">
        <f aca="false">IF(I933&lt;&gt;"",P932-I933+J933,"")</f>
        <v/>
      </c>
      <c r="Q933" s="30" t="str">
        <f aca="false">IF(J933="", "", IF(J933 &lt; I933, "Loss", IF(J933 = I933, "Push", "Win")))</f>
        <v/>
      </c>
      <c r="R933" s="22"/>
      <c r="S933" s="56"/>
      <c r="T933" s="57"/>
      <c r="U933" s="22"/>
    </row>
    <row r="934" customFormat="false" ht="18" hidden="false" customHeight="true" outlineLevel="0" collapsed="false">
      <c r="A934" s="22"/>
      <c r="B934" s="35"/>
      <c r="C934" s="36"/>
      <c r="D934" s="36"/>
      <c r="E934" s="36"/>
      <c r="F934" s="36"/>
      <c r="G934" s="37"/>
      <c r="H934" s="38"/>
      <c r="I934" s="39"/>
      <c r="J934" s="40"/>
      <c r="K934" s="41" t="str">
        <f aca="false">IF(H934&lt;&gt;"", IFERROR(P934*M934, ""), "")</f>
        <v/>
      </c>
      <c r="L934" s="42" t="str">
        <f aca="false">IF(H934&lt;&gt;"", IFERROR((((N934 - 1) * H934 - (1 - H934) / (N934 - 1))/20)*100,""),"")</f>
        <v/>
      </c>
      <c r="M934" s="43" t="str">
        <f aca="false">IF(H934&lt;&gt;"", IFERROR(((N934 - 1) * H934 - (1 - H934) / (N934 - 1))/20,""),"")</f>
        <v/>
      </c>
      <c r="N934" s="44" t="str">
        <f aca="false">IF(ISBLANK(G934), "", IF(G934 &gt;= 0, (G934/100) + 1, 1/ABS(G934/100) + 1))</f>
        <v/>
      </c>
      <c r="O934" s="45" t="str">
        <f aca="false">IFERROR(SUM(I934*N934),"")</f>
        <v/>
      </c>
      <c r="P934" s="41" t="str">
        <f aca="false">IF(I934&lt;&gt;"",P933-I934+J934,"")</f>
        <v/>
      </c>
      <c r="Q934" s="42" t="str">
        <f aca="false">IF(J934="", "", IF(J934 &lt; I934, "Loss", IF(J934 = I934, "Push", "Win")))</f>
        <v/>
      </c>
      <c r="R934" s="22"/>
      <c r="S934" s="56"/>
      <c r="T934" s="57"/>
      <c r="U934" s="22"/>
    </row>
    <row r="935" customFormat="false" ht="18" hidden="false" customHeight="true" outlineLevel="0" collapsed="false">
      <c r="A935" s="22"/>
      <c r="B935" s="23"/>
      <c r="C935" s="24"/>
      <c r="D935" s="24"/>
      <c r="E935" s="24"/>
      <c r="F935" s="24"/>
      <c r="G935" s="25"/>
      <c r="H935" s="26"/>
      <c r="I935" s="27"/>
      <c r="J935" s="28"/>
      <c r="K935" s="29" t="str">
        <f aca="false">IF(H935&lt;&gt;"", IFERROR(P935*M935, ""), "")</f>
        <v/>
      </c>
      <c r="L935" s="30" t="str">
        <f aca="false">IF(H935&lt;&gt;"", IFERROR((((N935 - 1) * H935 - (1 - H935) / (N935 - 1))/20)*100,""),"")</f>
        <v/>
      </c>
      <c r="M935" s="31" t="str">
        <f aca="false">IF(H935&lt;&gt;"", IFERROR(((N935 - 1) * H935 - (1 - H935) / (N935 - 1))/20,""),"")</f>
        <v/>
      </c>
      <c r="N935" s="32" t="str">
        <f aca="false">IF(ISBLANK(G935), "", IF(G935 &gt;= 0, (G935/100) + 1, 1/ABS(G935/100) + 1))</f>
        <v/>
      </c>
      <c r="O935" s="33" t="str">
        <f aca="false">IFERROR(SUM(I935*N935),"")</f>
        <v/>
      </c>
      <c r="P935" s="29" t="str">
        <f aca="false">IF(I935&lt;&gt;"",P934-I935+J935,"")</f>
        <v/>
      </c>
      <c r="Q935" s="30" t="str">
        <f aca="false">IF(J935="", "", IF(J935 &lt; I935, "Loss", IF(J935 = I935, "Push", "Win")))</f>
        <v/>
      </c>
      <c r="R935" s="22"/>
      <c r="S935" s="56"/>
      <c r="T935" s="57"/>
      <c r="U935" s="22"/>
    </row>
    <row r="936" customFormat="false" ht="18" hidden="false" customHeight="true" outlineLevel="0" collapsed="false">
      <c r="A936" s="22"/>
      <c r="B936" s="35"/>
      <c r="C936" s="36"/>
      <c r="D936" s="36"/>
      <c r="E936" s="36"/>
      <c r="F936" s="36"/>
      <c r="G936" s="37"/>
      <c r="H936" s="38"/>
      <c r="I936" s="39"/>
      <c r="J936" s="40"/>
      <c r="K936" s="41" t="str">
        <f aca="false">IF(H936&lt;&gt;"", IFERROR(P936*M936, ""), "")</f>
        <v/>
      </c>
      <c r="L936" s="42" t="str">
        <f aca="false">IF(H936&lt;&gt;"", IFERROR((((N936 - 1) * H936 - (1 - H936) / (N936 - 1))/20)*100,""),"")</f>
        <v/>
      </c>
      <c r="M936" s="43" t="str">
        <f aca="false">IF(H936&lt;&gt;"", IFERROR(((N936 - 1) * H936 - (1 - H936) / (N936 - 1))/20,""),"")</f>
        <v/>
      </c>
      <c r="N936" s="44" t="str">
        <f aca="false">IF(ISBLANK(G936), "", IF(G936 &gt;= 0, (G936/100) + 1, 1/ABS(G936/100) + 1))</f>
        <v/>
      </c>
      <c r="O936" s="45" t="str">
        <f aca="false">IFERROR(SUM(I936*N936),"")</f>
        <v/>
      </c>
      <c r="P936" s="41" t="str">
        <f aca="false">IF(I936&lt;&gt;"",P935-I936+J936,"")</f>
        <v/>
      </c>
      <c r="Q936" s="42" t="str">
        <f aca="false">IF(J936="", "", IF(J936 &lt; I936, "Loss", IF(J936 = I936, "Push", "Win")))</f>
        <v/>
      </c>
      <c r="R936" s="22"/>
      <c r="S936" s="56"/>
      <c r="T936" s="57"/>
      <c r="U936" s="22"/>
    </row>
    <row r="937" customFormat="false" ht="18" hidden="false" customHeight="true" outlineLevel="0" collapsed="false">
      <c r="A937" s="22"/>
      <c r="B937" s="23"/>
      <c r="C937" s="24"/>
      <c r="D937" s="24"/>
      <c r="E937" s="24"/>
      <c r="F937" s="24"/>
      <c r="G937" s="25"/>
      <c r="H937" s="26"/>
      <c r="I937" s="27"/>
      <c r="J937" s="28"/>
      <c r="K937" s="29" t="str">
        <f aca="false">IF(H937&lt;&gt;"", IFERROR(P937*M937, ""), "")</f>
        <v/>
      </c>
      <c r="L937" s="30" t="str">
        <f aca="false">IF(H937&lt;&gt;"", IFERROR((((N937 - 1) * H937 - (1 - H937) / (N937 - 1))/20)*100,""),"")</f>
        <v/>
      </c>
      <c r="M937" s="31" t="str">
        <f aca="false">IF(H937&lt;&gt;"", IFERROR(((N937 - 1) * H937 - (1 - H937) / (N937 - 1))/20,""),"")</f>
        <v/>
      </c>
      <c r="N937" s="32" t="str">
        <f aca="false">IF(ISBLANK(G937), "", IF(G937 &gt;= 0, (G937/100) + 1, 1/ABS(G937/100) + 1))</f>
        <v/>
      </c>
      <c r="O937" s="33" t="str">
        <f aca="false">IFERROR(SUM(I937*N937),"")</f>
        <v/>
      </c>
      <c r="P937" s="29" t="str">
        <f aca="false">IF(I937&lt;&gt;"",P936-I937+J937,"")</f>
        <v/>
      </c>
      <c r="Q937" s="30" t="str">
        <f aca="false">IF(J937="", "", IF(J937 &lt; I937, "Loss", IF(J937 = I937, "Push", "Win")))</f>
        <v/>
      </c>
      <c r="R937" s="22"/>
      <c r="S937" s="56"/>
      <c r="T937" s="57"/>
      <c r="U937" s="22"/>
    </row>
    <row r="938" customFormat="false" ht="18" hidden="false" customHeight="true" outlineLevel="0" collapsed="false">
      <c r="A938" s="22"/>
      <c r="B938" s="35"/>
      <c r="C938" s="36"/>
      <c r="D938" s="36"/>
      <c r="E938" s="36"/>
      <c r="F938" s="36"/>
      <c r="G938" s="37"/>
      <c r="H938" s="38"/>
      <c r="I938" s="39"/>
      <c r="J938" s="40"/>
      <c r="K938" s="41" t="str">
        <f aca="false">IF(H938&lt;&gt;"", IFERROR(P938*M938, ""), "")</f>
        <v/>
      </c>
      <c r="L938" s="42" t="str">
        <f aca="false">IF(H938&lt;&gt;"", IFERROR((((N938 - 1) * H938 - (1 - H938) / (N938 - 1))/20)*100,""),"")</f>
        <v/>
      </c>
      <c r="M938" s="43" t="str">
        <f aca="false">IF(H938&lt;&gt;"", IFERROR(((N938 - 1) * H938 - (1 - H938) / (N938 - 1))/20,""),"")</f>
        <v/>
      </c>
      <c r="N938" s="44" t="str">
        <f aca="false">IF(ISBLANK(G938), "", IF(G938 &gt;= 0, (G938/100) + 1, 1/ABS(G938/100) + 1))</f>
        <v/>
      </c>
      <c r="O938" s="45" t="str">
        <f aca="false">IFERROR(SUM(I938*N938),"")</f>
        <v/>
      </c>
      <c r="P938" s="41" t="str">
        <f aca="false">IF(I938&lt;&gt;"",P937-I938+J938,"")</f>
        <v/>
      </c>
      <c r="Q938" s="42" t="str">
        <f aca="false">IF(J938="", "", IF(J938 &lt; I938, "Loss", IF(J938 = I938, "Push", "Win")))</f>
        <v/>
      </c>
      <c r="R938" s="22"/>
      <c r="S938" s="56"/>
      <c r="T938" s="57"/>
      <c r="U938" s="22"/>
    </row>
    <row r="939" customFormat="false" ht="18" hidden="false" customHeight="true" outlineLevel="0" collapsed="false">
      <c r="A939" s="22"/>
      <c r="B939" s="23"/>
      <c r="C939" s="24"/>
      <c r="D939" s="24"/>
      <c r="E939" s="24"/>
      <c r="F939" s="24"/>
      <c r="G939" s="25"/>
      <c r="H939" s="26"/>
      <c r="I939" s="27"/>
      <c r="J939" s="28"/>
      <c r="K939" s="29" t="str">
        <f aca="false">IF(H939&lt;&gt;"", IFERROR(P939*M939, ""), "")</f>
        <v/>
      </c>
      <c r="L939" s="30" t="str">
        <f aca="false">IF(H939&lt;&gt;"", IFERROR((((N939 - 1) * H939 - (1 - H939) / (N939 - 1))/20)*100,""),"")</f>
        <v/>
      </c>
      <c r="M939" s="31" t="str">
        <f aca="false">IF(H939&lt;&gt;"", IFERROR(((N939 - 1) * H939 - (1 - H939) / (N939 - 1))/20,""),"")</f>
        <v/>
      </c>
      <c r="N939" s="32" t="str">
        <f aca="false">IF(ISBLANK(G939), "", IF(G939 &gt;= 0, (G939/100) + 1, 1/ABS(G939/100) + 1))</f>
        <v/>
      </c>
      <c r="O939" s="33" t="str">
        <f aca="false">IFERROR(SUM(I939*N939),"")</f>
        <v/>
      </c>
      <c r="P939" s="29" t="str">
        <f aca="false">IF(I939&lt;&gt;"",P938-I939+J939,"")</f>
        <v/>
      </c>
      <c r="Q939" s="30" t="str">
        <f aca="false">IF(J939="", "", IF(J939 &lt; I939, "Loss", IF(J939 = I939, "Push", "Win")))</f>
        <v/>
      </c>
      <c r="R939" s="22"/>
      <c r="S939" s="56"/>
      <c r="T939" s="57"/>
      <c r="U939" s="22"/>
    </row>
    <row r="940" customFormat="false" ht="18" hidden="false" customHeight="true" outlineLevel="0" collapsed="false">
      <c r="A940" s="22"/>
      <c r="B940" s="35"/>
      <c r="C940" s="36"/>
      <c r="D940" s="36"/>
      <c r="E940" s="36"/>
      <c r="F940" s="36"/>
      <c r="G940" s="37"/>
      <c r="H940" s="38"/>
      <c r="I940" s="39"/>
      <c r="J940" s="40"/>
      <c r="K940" s="41" t="str">
        <f aca="false">IF(H940&lt;&gt;"", IFERROR(P940*M940, ""), "")</f>
        <v/>
      </c>
      <c r="L940" s="42" t="str">
        <f aca="false">IF(H940&lt;&gt;"", IFERROR((((N940 - 1) * H940 - (1 - H940) / (N940 - 1))/20)*100,""),"")</f>
        <v/>
      </c>
      <c r="M940" s="43" t="str">
        <f aca="false">IF(H940&lt;&gt;"", IFERROR(((N940 - 1) * H940 - (1 - H940) / (N940 - 1))/20,""),"")</f>
        <v/>
      </c>
      <c r="N940" s="44" t="str">
        <f aca="false">IF(ISBLANK(G940), "", IF(G940 &gt;= 0, (G940/100) + 1, 1/ABS(G940/100) + 1))</f>
        <v/>
      </c>
      <c r="O940" s="45" t="str">
        <f aca="false">IFERROR(SUM(I940*N940),"")</f>
        <v/>
      </c>
      <c r="P940" s="41" t="str">
        <f aca="false">IF(I940&lt;&gt;"",P939-I940+J940,"")</f>
        <v/>
      </c>
      <c r="Q940" s="42" t="str">
        <f aca="false">IF(J940="", "", IF(J940 &lt; I940, "Loss", IF(J940 = I940, "Push", "Win")))</f>
        <v/>
      </c>
      <c r="R940" s="22"/>
      <c r="S940" s="56"/>
      <c r="T940" s="57"/>
      <c r="U940" s="22"/>
    </row>
    <row r="941" customFormat="false" ht="18" hidden="false" customHeight="true" outlineLevel="0" collapsed="false">
      <c r="A941" s="22"/>
      <c r="B941" s="23"/>
      <c r="C941" s="24"/>
      <c r="D941" s="24"/>
      <c r="E941" s="24"/>
      <c r="F941" s="24"/>
      <c r="G941" s="25"/>
      <c r="H941" s="26"/>
      <c r="I941" s="27"/>
      <c r="J941" s="28"/>
      <c r="K941" s="29" t="str">
        <f aca="false">IF(H941&lt;&gt;"", IFERROR(P941*M941, ""), "")</f>
        <v/>
      </c>
      <c r="L941" s="30" t="str">
        <f aca="false">IF(H941&lt;&gt;"", IFERROR((((N941 - 1) * H941 - (1 - H941) / (N941 - 1))/20)*100,""),"")</f>
        <v/>
      </c>
      <c r="M941" s="31" t="str">
        <f aca="false">IF(H941&lt;&gt;"", IFERROR(((N941 - 1) * H941 - (1 - H941) / (N941 - 1))/20,""),"")</f>
        <v/>
      </c>
      <c r="N941" s="32" t="str">
        <f aca="false">IF(ISBLANK(G941), "", IF(G941 &gt;= 0, (G941/100) + 1, 1/ABS(G941/100) + 1))</f>
        <v/>
      </c>
      <c r="O941" s="33" t="str">
        <f aca="false">IFERROR(SUM(I941*N941),"")</f>
        <v/>
      </c>
      <c r="P941" s="29" t="str">
        <f aca="false">IF(I941&lt;&gt;"",P940-I941+J941,"")</f>
        <v/>
      </c>
      <c r="Q941" s="30" t="str">
        <f aca="false">IF(J941="", "", IF(J941 &lt; I941, "Loss", IF(J941 = I941, "Push", "Win")))</f>
        <v/>
      </c>
      <c r="R941" s="22"/>
      <c r="S941" s="56"/>
      <c r="T941" s="57"/>
      <c r="U941" s="22"/>
    </row>
    <row r="942" customFormat="false" ht="18" hidden="false" customHeight="true" outlineLevel="0" collapsed="false">
      <c r="A942" s="22"/>
      <c r="B942" s="35"/>
      <c r="C942" s="36"/>
      <c r="D942" s="36"/>
      <c r="E942" s="36"/>
      <c r="F942" s="36"/>
      <c r="G942" s="37"/>
      <c r="H942" s="38"/>
      <c r="I942" s="39"/>
      <c r="J942" s="40"/>
      <c r="K942" s="41" t="str">
        <f aca="false">IF(H942&lt;&gt;"", IFERROR(P942*M942, ""), "")</f>
        <v/>
      </c>
      <c r="L942" s="42" t="str">
        <f aca="false">IF(H942&lt;&gt;"", IFERROR((((N942 - 1) * H942 - (1 - H942) / (N942 - 1))/20)*100,""),"")</f>
        <v/>
      </c>
      <c r="M942" s="43" t="str">
        <f aca="false">IF(H942&lt;&gt;"", IFERROR(((N942 - 1) * H942 - (1 - H942) / (N942 - 1))/20,""),"")</f>
        <v/>
      </c>
      <c r="N942" s="44" t="str">
        <f aca="false">IF(ISBLANK(G942), "", IF(G942 &gt;= 0, (G942/100) + 1, 1/ABS(G942/100) + 1))</f>
        <v/>
      </c>
      <c r="O942" s="45" t="str">
        <f aca="false">IFERROR(SUM(I942*N942),"")</f>
        <v/>
      </c>
      <c r="P942" s="41" t="str">
        <f aca="false">IF(I942&lt;&gt;"",P941-I942+J942,"")</f>
        <v/>
      </c>
      <c r="Q942" s="42" t="str">
        <f aca="false">IF(J942="", "", IF(J942 &lt; I942, "Loss", IF(J942 = I942, "Push", "Win")))</f>
        <v/>
      </c>
      <c r="R942" s="22"/>
      <c r="S942" s="56"/>
      <c r="T942" s="57"/>
      <c r="U942" s="22"/>
    </row>
    <row r="943" customFormat="false" ht="18" hidden="false" customHeight="true" outlineLevel="0" collapsed="false">
      <c r="A943" s="22"/>
      <c r="B943" s="23"/>
      <c r="C943" s="24"/>
      <c r="D943" s="24"/>
      <c r="E943" s="24"/>
      <c r="F943" s="24"/>
      <c r="G943" s="25"/>
      <c r="H943" s="26"/>
      <c r="I943" s="27"/>
      <c r="J943" s="28"/>
      <c r="K943" s="29" t="str">
        <f aca="false">IF(H943&lt;&gt;"", IFERROR(P943*M943, ""), "")</f>
        <v/>
      </c>
      <c r="L943" s="30" t="str">
        <f aca="false">IF(H943&lt;&gt;"", IFERROR((((N943 - 1) * H943 - (1 - H943) / (N943 - 1))/20)*100,""),"")</f>
        <v/>
      </c>
      <c r="M943" s="31" t="str">
        <f aca="false">IF(H943&lt;&gt;"", IFERROR(((N943 - 1) * H943 - (1 - H943) / (N943 - 1))/20,""),"")</f>
        <v/>
      </c>
      <c r="N943" s="32" t="str">
        <f aca="false">IF(ISBLANK(G943), "", IF(G943 &gt;= 0, (G943/100) + 1, 1/ABS(G943/100) + 1))</f>
        <v/>
      </c>
      <c r="O943" s="33" t="str">
        <f aca="false">IFERROR(SUM(I943*N943),"")</f>
        <v/>
      </c>
      <c r="P943" s="29" t="str">
        <f aca="false">IF(I943&lt;&gt;"",P942-I943+J943,"")</f>
        <v/>
      </c>
      <c r="Q943" s="30" t="str">
        <f aca="false">IF(J943="", "", IF(J943 &lt; I943, "Loss", IF(J943 = I943, "Push", "Win")))</f>
        <v/>
      </c>
      <c r="R943" s="22"/>
      <c r="S943" s="56"/>
      <c r="T943" s="57"/>
      <c r="U943" s="22"/>
    </row>
    <row r="944" customFormat="false" ht="18" hidden="false" customHeight="true" outlineLevel="0" collapsed="false">
      <c r="A944" s="22"/>
      <c r="B944" s="35"/>
      <c r="C944" s="36"/>
      <c r="D944" s="36"/>
      <c r="E944" s="36"/>
      <c r="F944" s="36"/>
      <c r="G944" s="37"/>
      <c r="H944" s="38"/>
      <c r="I944" s="39"/>
      <c r="J944" s="40"/>
      <c r="K944" s="41" t="str">
        <f aca="false">IF(H944&lt;&gt;"", IFERROR(P944*M944, ""), "")</f>
        <v/>
      </c>
      <c r="L944" s="42" t="str">
        <f aca="false">IF(H944&lt;&gt;"", IFERROR((((N944 - 1) * H944 - (1 - H944) / (N944 - 1))/20)*100,""),"")</f>
        <v/>
      </c>
      <c r="M944" s="43" t="str">
        <f aca="false">IF(H944&lt;&gt;"", IFERROR(((N944 - 1) * H944 - (1 - H944) / (N944 - 1))/20,""),"")</f>
        <v/>
      </c>
      <c r="N944" s="44" t="str">
        <f aca="false">IF(ISBLANK(G944), "", IF(G944 &gt;= 0, (G944/100) + 1, 1/ABS(G944/100) + 1))</f>
        <v/>
      </c>
      <c r="O944" s="45" t="str">
        <f aca="false">IFERROR(SUM(I944*N944),"")</f>
        <v/>
      </c>
      <c r="P944" s="41" t="str">
        <f aca="false">IF(I944&lt;&gt;"",P943-I944+J944,"")</f>
        <v/>
      </c>
      <c r="Q944" s="42" t="str">
        <f aca="false">IF(J944="", "", IF(J944 &lt; I944, "Loss", IF(J944 = I944, "Push", "Win")))</f>
        <v/>
      </c>
      <c r="R944" s="22"/>
      <c r="S944" s="56"/>
      <c r="T944" s="57"/>
      <c r="U944" s="22"/>
    </row>
    <row r="945" customFormat="false" ht="18" hidden="false" customHeight="true" outlineLevel="0" collapsed="false">
      <c r="A945" s="22"/>
      <c r="B945" s="23"/>
      <c r="C945" s="24"/>
      <c r="D945" s="24"/>
      <c r="E945" s="24"/>
      <c r="F945" s="24"/>
      <c r="G945" s="25"/>
      <c r="H945" s="26"/>
      <c r="I945" s="27"/>
      <c r="J945" s="28"/>
      <c r="K945" s="29" t="str">
        <f aca="false">IF(H945&lt;&gt;"", IFERROR(P945*M945, ""), "")</f>
        <v/>
      </c>
      <c r="L945" s="30" t="str">
        <f aca="false">IF(H945&lt;&gt;"", IFERROR((((N945 - 1) * H945 - (1 - H945) / (N945 - 1))/20)*100,""),"")</f>
        <v/>
      </c>
      <c r="M945" s="31" t="str">
        <f aca="false">IF(H945&lt;&gt;"", IFERROR(((N945 - 1) * H945 - (1 - H945) / (N945 - 1))/20,""),"")</f>
        <v/>
      </c>
      <c r="N945" s="32" t="str">
        <f aca="false">IF(ISBLANK(G945), "", IF(G945 &gt;= 0, (G945/100) + 1, 1/ABS(G945/100) + 1))</f>
        <v/>
      </c>
      <c r="O945" s="33" t="str">
        <f aca="false">IFERROR(SUM(I945*N945),"")</f>
        <v/>
      </c>
      <c r="P945" s="29" t="str">
        <f aca="false">IF(I945&lt;&gt;"",P944-I945+J945,"")</f>
        <v/>
      </c>
      <c r="Q945" s="30" t="str">
        <f aca="false">IF(J945="", "", IF(J945 &lt; I945, "Loss", IF(J945 = I945, "Push", "Win")))</f>
        <v/>
      </c>
      <c r="R945" s="22"/>
      <c r="S945" s="56"/>
      <c r="T945" s="57"/>
      <c r="U945" s="22"/>
    </row>
    <row r="946" customFormat="false" ht="18" hidden="false" customHeight="true" outlineLevel="0" collapsed="false">
      <c r="A946" s="22"/>
      <c r="B946" s="35"/>
      <c r="C946" s="36"/>
      <c r="D946" s="36"/>
      <c r="E946" s="36"/>
      <c r="F946" s="36"/>
      <c r="G946" s="37"/>
      <c r="H946" s="38"/>
      <c r="I946" s="39"/>
      <c r="J946" s="40"/>
      <c r="K946" s="41" t="str">
        <f aca="false">IF(H946&lt;&gt;"", IFERROR(P946*M946, ""), "")</f>
        <v/>
      </c>
      <c r="L946" s="42" t="str">
        <f aca="false">IF(H946&lt;&gt;"", IFERROR((((N946 - 1) * H946 - (1 - H946) / (N946 - 1))/20)*100,""),"")</f>
        <v/>
      </c>
      <c r="M946" s="43" t="str">
        <f aca="false">IF(H946&lt;&gt;"", IFERROR(((N946 - 1) * H946 - (1 - H946) / (N946 - 1))/20,""),"")</f>
        <v/>
      </c>
      <c r="N946" s="44" t="str">
        <f aca="false">IF(ISBLANK(G946), "", IF(G946 &gt;= 0, (G946/100) + 1, 1/ABS(G946/100) + 1))</f>
        <v/>
      </c>
      <c r="O946" s="45" t="str">
        <f aca="false">IFERROR(SUM(I946*N946),"")</f>
        <v/>
      </c>
      <c r="P946" s="41" t="str">
        <f aca="false">IF(I946&lt;&gt;"",P945-I946+J946,"")</f>
        <v/>
      </c>
      <c r="Q946" s="42" t="str">
        <f aca="false">IF(J946="", "", IF(J946 &lt; I946, "Loss", IF(J946 = I946, "Push", "Win")))</f>
        <v/>
      </c>
      <c r="R946" s="22"/>
      <c r="S946" s="56"/>
      <c r="T946" s="57"/>
      <c r="U946" s="22"/>
    </row>
    <row r="947" customFormat="false" ht="18" hidden="false" customHeight="true" outlineLevel="0" collapsed="false">
      <c r="A947" s="22"/>
      <c r="B947" s="23"/>
      <c r="C947" s="24"/>
      <c r="D947" s="24"/>
      <c r="E947" s="24"/>
      <c r="F947" s="24"/>
      <c r="G947" s="25"/>
      <c r="H947" s="26"/>
      <c r="I947" s="27"/>
      <c r="J947" s="28"/>
      <c r="K947" s="29" t="str">
        <f aca="false">IF(H947&lt;&gt;"", IFERROR(P947*M947, ""), "")</f>
        <v/>
      </c>
      <c r="L947" s="30" t="str">
        <f aca="false">IF(H947&lt;&gt;"", IFERROR((((N947 - 1) * H947 - (1 - H947) / (N947 - 1))/20)*100,""),"")</f>
        <v/>
      </c>
      <c r="M947" s="31" t="str">
        <f aca="false">IF(H947&lt;&gt;"", IFERROR(((N947 - 1) * H947 - (1 - H947) / (N947 - 1))/20,""),"")</f>
        <v/>
      </c>
      <c r="N947" s="32" t="str">
        <f aca="false">IF(ISBLANK(G947), "", IF(G947 &gt;= 0, (G947/100) + 1, 1/ABS(G947/100) + 1))</f>
        <v/>
      </c>
      <c r="O947" s="33" t="str">
        <f aca="false">IFERROR(SUM(I947*N947),"")</f>
        <v/>
      </c>
      <c r="P947" s="29" t="str">
        <f aca="false">IF(I947&lt;&gt;"",P946-I947+J947,"")</f>
        <v/>
      </c>
      <c r="Q947" s="30" t="str">
        <f aca="false">IF(J947="", "", IF(J947 &lt; I947, "Loss", IF(J947 = I947, "Push", "Win")))</f>
        <v/>
      </c>
      <c r="R947" s="22"/>
      <c r="S947" s="56"/>
      <c r="T947" s="57"/>
      <c r="U947" s="22"/>
    </row>
    <row r="948" customFormat="false" ht="18" hidden="false" customHeight="true" outlineLevel="0" collapsed="false">
      <c r="A948" s="22"/>
      <c r="B948" s="35"/>
      <c r="C948" s="36"/>
      <c r="D948" s="36"/>
      <c r="E948" s="36"/>
      <c r="F948" s="36"/>
      <c r="G948" s="37"/>
      <c r="H948" s="38"/>
      <c r="I948" s="39"/>
      <c r="J948" s="40"/>
      <c r="K948" s="41" t="str">
        <f aca="false">IF(H948&lt;&gt;"", IFERROR(P948*M948, ""), "")</f>
        <v/>
      </c>
      <c r="L948" s="42" t="str">
        <f aca="false">IF(H948&lt;&gt;"", IFERROR((((N948 - 1) * H948 - (1 - H948) / (N948 - 1))/20)*100,""),"")</f>
        <v/>
      </c>
      <c r="M948" s="43" t="str">
        <f aca="false">IF(H948&lt;&gt;"", IFERROR(((N948 - 1) * H948 - (1 - H948) / (N948 - 1))/20,""),"")</f>
        <v/>
      </c>
      <c r="N948" s="44" t="str">
        <f aca="false">IF(ISBLANK(G948), "", IF(G948 &gt;= 0, (G948/100) + 1, 1/ABS(G948/100) + 1))</f>
        <v/>
      </c>
      <c r="O948" s="45" t="str">
        <f aca="false">IFERROR(SUM(I948*N948),"")</f>
        <v/>
      </c>
      <c r="P948" s="41" t="str">
        <f aca="false">IF(I948&lt;&gt;"",P947-I948+J948,"")</f>
        <v/>
      </c>
      <c r="Q948" s="42" t="str">
        <f aca="false">IF(J948="", "", IF(J948 &lt; I948, "Loss", IF(J948 = I948, "Push", "Win")))</f>
        <v/>
      </c>
      <c r="R948" s="22"/>
      <c r="S948" s="56"/>
      <c r="T948" s="57"/>
      <c r="U948" s="22"/>
    </row>
    <row r="949" customFormat="false" ht="18" hidden="false" customHeight="true" outlineLevel="0" collapsed="false">
      <c r="A949" s="22"/>
      <c r="B949" s="23"/>
      <c r="C949" s="24"/>
      <c r="D949" s="24"/>
      <c r="E949" s="24"/>
      <c r="F949" s="24"/>
      <c r="G949" s="25"/>
      <c r="H949" s="26"/>
      <c r="I949" s="27"/>
      <c r="J949" s="28"/>
      <c r="K949" s="29" t="str">
        <f aca="false">IF(H949&lt;&gt;"", IFERROR(P949*M949, ""), "")</f>
        <v/>
      </c>
      <c r="L949" s="30" t="str">
        <f aca="false">IF(H949&lt;&gt;"", IFERROR((((N949 - 1) * H949 - (1 - H949) / (N949 - 1))/20)*100,""),"")</f>
        <v/>
      </c>
      <c r="M949" s="31" t="str">
        <f aca="false">IF(H949&lt;&gt;"", IFERROR(((N949 - 1) * H949 - (1 - H949) / (N949 - 1))/20,""),"")</f>
        <v/>
      </c>
      <c r="N949" s="32" t="str">
        <f aca="false">IF(ISBLANK(G949), "", IF(G949 &gt;= 0, (G949/100) + 1, 1/ABS(G949/100) + 1))</f>
        <v/>
      </c>
      <c r="O949" s="33" t="str">
        <f aca="false">IFERROR(SUM(I949*N949),"")</f>
        <v/>
      </c>
      <c r="P949" s="29" t="str">
        <f aca="false">IF(I949&lt;&gt;"",P948-I949+J949,"")</f>
        <v/>
      </c>
      <c r="Q949" s="30" t="str">
        <f aca="false">IF(J949="", "", IF(J949 &lt; I949, "Loss", IF(J949 = I949, "Push", "Win")))</f>
        <v/>
      </c>
      <c r="R949" s="22"/>
      <c r="S949" s="56"/>
      <c r="T949" s="57"/>
      <c r="U949" s="22"/>
    </row>
    <row r="950" customFormat="false" ht="18" hidden="false" customHeight="true" outlineLevel="0" collapsed="false">
      <c r="A950" s="22"/>
      <c r="B950" s="35"/>
      <c r="C950" s="36"/>
      <c r="D950" s="36"/>
      <c r="E950" s="36"/>
      <c r="F950" s="36"/>
      <c r="G950" s="37"/>
      <c r="H950" s="38"/>
      <c r="I950" s="39"/>
      <c r="J950" s="40"/>
      <c r="K950" s="41" t="str">
        <f aca="false">IF(H950&lt;&gt;"", IFERROR(P950*M950, ""), "")</f>
        <v/>
      </c>
      <c r="L950" s="42" t="str">
        <f aca="false">IF(H950&lt;&gt;"", IFERROR((((N950 - 1) * H950 - (1 - H950) / (N950 - 1))/20)*100,""),"")</f>
        <v/>
      </c>
      <c r="M950" s="43" t="str">
        <f aca="false">IF(H950&lt;&gt;"", IFERROR(((N950 - 1) * H950 - (1 - H950) / (N950 - 1))/20,""),"")</f>
        <v/>
      </c>
      <c r="N950" s="44" t="str">
        <f aca="false">IF(ISBLANK(G950), "", IF(G950 &gt;= 0, (G950/100) + 1, 1/ABS(G950/100) + 1))</f>
        <v/>
      </c>
      <c r="O950" s="45" t="str">
        <f aca="false">IFERROR(SUM(I950*N950),"")</f>
        <v/>
      </c>
      <c r="P950" s="41" t="str">
        <f aca="false">IF(I950&lt;&gt;"",P949-I950+J950,"")</f>
        <v/>
      </c>
      <c r="Q950" s="42" t="str">
        <f aca="false">IF(J950="", "", IF(J950 &lt; I950, "Loss", IF(J950 = I950, "Push", "Win")))</f>
        <v/>
      </c>
      <c r="R950" s="22"/>
      <c r="S950" s="56"/>
      <c r="T950" s="57"/>
      <c r="U950" s="22"/>
    </row>
    <row r="951" customFormat="false" ht="18" hidden="false" customHeight="true" outlineLevel="0" collapsed="false">
      <c r="A951" s="22"/>
      <c r="B951" s="23"/>
      <c r="C951" s="24"/>
      <c r="D951" s="24"/>
      <c r="E951" s="24"/>
      <c r="F951" s="24"/>
      <c r="G951" s="25"/>
      <c r="H951" s="26"/>
      <c r="I951" s="27"/>
      <c r="J951" s="28"/>
      <c r="K951" s="29" t="str">
        <f aca="false">IF(H951&lt;&gt;"", IFERROR(P951*M951, ""), "")</f>
        <v/>
      </c>
      <c r="L951" s="30" t="str">
        <f aca="false">IF(H951&lt;&gt;"", IFERROR((((N951 - 1) * H951 - (1 - H951) / (N951 - 1))/20)*100,""),"")</f>
        <v/>
      </c>
      <c r="M951" s="31" t="str">
        <f aca="false">IF(H951&lt;&gt;"", IFERROR(((N951 - 1) * H951 - (1 - H951) / (N951 - 1))/20,""),"")</f>
        <v/>
      </c>
      <c r="N951" s="32" t="str">
        <f aca="false">IF(ISBLANK(G951), "", IF(G951 &gt;= 0, (G951/100) + 1, 1/ABS(G951/100) + 1))</f>
        <v/>
      </c>
      <c r="O951" s="33" t="str">
        <f aca="false">IFERROR(SUM(I951*N951),"")</f>
        <v/>
      </c>
      <c r="P951" s="29" t="str">
        <f aca="false">IF(I951&lt;&gt;"",P950-I951+J951,"")</f>
        <v/>
      </c>
      <c r="Q951" s="30" t="str">
        <f aca="false">IF(J951="", "", IF(J951 &lt; I951, "Loss", IF(J951 = I951, "Push", "Win")))</f>
        <v/>
      </c>
      <c r="R951" s="22"/>
      <c r="S951" s="56"/>
      <c r="T951" s="57"/>
      <c r="U951" s="22"/>
    </row>
    <row r="952" customFormat="false" ht="18" hidden="false" customHeight="true" outlineLevel="0" collapsed="false">
      <c r="A952" s="22"/>
      <c r="B952" s="35"/>
      <c r="C952" s="36"/>
      <c r="D952" s="36"/>
      <c r="E952" s="36"/>
      <c r="F952" s="36"/>
      <c r="G952" s="37"/>
      <c r="H952" s="38"/>
      <c r="I952" s="39"/>
      <c r="J952" s="40"/>
      <c r="K952" s="41" t="str">
        <f aca="false">IF(H952&lt;&gt;"", IFERROR(P952*M952, ""), "")</f>
        <v/>
      </c>
      <c r="L952" s="42" t="str">
        <f aca="false">IF(H952&lt;&gt;"", IFERROR((((N952 - 1) * H952 - (1 - H952) / (N952 - 1))/20)*100,""),"")</f>
        <v/>
      </c>
      <c r="M952" s="43" t="str">
        <f aca="false">IF(H952&lt;&gt;"", IFERROR(((N952 - 1) * H952 - (1 - H952) / (N952 - 1))/20,""),"")</f>
        <v/>
      </c>
      <c r="N952" s="44" t="str">
        <f aca="false">IF(ISBLANK(G952), "", IF(G952 &gt;= 0, (G952/100) + 1, 1/ABS(G952/100) + 1))</f>
        <v/>
      </c>
      <c r="O952" s="45" t="str">
        <f aca="false">IFERROR(SUM(I952*N952),"")</f>
        <v/>
      </c>
      <c r="P952" s="41" t="str">
        <f aca="false">IF(I952&lt;&gt;"",P951-I952+J952,"")</f>
        <v/>
      </c>
      <c r="Q952" s="42" t="str">
        <f aca="false">IF(J952="", "", IF(J952 &lt; I952, "Loss", IF(J952 = I952, "Push", "Win")))</f>
        <v/>
      </c>
      <c r="R952" s="22"/>
      <c r="S952" s="56"/>
      <c r="T952" s="57"/>
      <c r="U952" s="22"/>
    </row>
    <row r="953" customFormat="false" ht="18" hidden="false" customHeight="true" outlineLevel="0" collapsed="false">
      <c r="A953" s="22"/>
      <c r="B953" s="23"/>
      <c r="C953" s="24"/>
      <c r="D953" s="24"/>
      <c r="E953" s="24"/>
      <c r="F953" s="24"/>
      <c r="G953" s="25"/>
      <c r="H953" s="26"/>
      <c r="I953" s="27"/>
      <c r="J953" s="28"/>
      <c r="K953" s="29" t="str">
        <f aca="false">IF(H953&lt;&gt;"", IFERROR(P953*M953, ""), "")</f>
        <v/>
      </c>
      <c r="L953" s="30" t="str">
        <f aca="false">IF(H953&lt;&gt;"", IFERROR((((N953 - 1) * H953 - (1 - H953) / (N953 - 1))/20)*100,""),"")</f>
        <v/>
      </c>
      <c r="M953" s="31" t="str">
        <f aca="false">IF(H953&lt;&gt;"", IFERROR(((N953 - 1) * H953 - (1 - H953) / (N953 - 1))/20,""),"")</f>
        <v/>
      </c>
      <c r="N953" s="32" t="str">
        <f aca="false">IF(ISBLANK(G953), "", IF(G953 &gt;= 0, (G953/100) + 1, 1/ABS(G953/100) + 1))</f>
        <v/>
      </c>
      <c r="O953" s="33" t="str">
        <f aca="false">IFERROR(SUM(I953*N953),"")</f>
        <v/>
      </c>
      <c r="P953" s="29" t="str">
        <f aca="false">IF(I953&lt;&gt;"",P952-I953+J953,"")</f>
        <v/>
      </c>
      <c r="Q953" s="30" t="str">
        <f aca="false">IF(J953="", "", IF(J953 &lt; I953, "Loss", IF(J953 = I953, "Push", "Win")))</f>
        <v/>
      </c>
      <c r="R953" s="22"/>
      <c r="S953" s="56"/>
      <c r="T953" s="57"/>
      <c r="U953" s="22"/>
    </row>
    <row r="954" customFormat="false" ht="18" hidden="false" customHeight="true" outlineLevel="0" collapsed="false">
      <c r="A954" s="22"/>
      <c r="B954" s="35"/>
      <c r="C954" s="36"/>
      <c r="D954" s="36"/>
      <c r="E954" s="36"/>
      <c r="F954" s="36"/>
      <c r="G954" s="37"/>
      <c r="H954" s="38"/>
      <c r="I954" s="39"/>
      <c r="J954" s="40"/>
      <c r="K954" s="41" t="str">
        <f aca="false">IF(H954&lt;&gt;"", IFERROR(P954*M954, ""), "")</f>
        <v/>
      </c>
      <c r="L954" s="42" t="str">
        <f aca="false">IF(H954&lt;&gt;"", IFERROR((((N954 - 1) * H954 - (1 - H954) / (N954 - 1))/20)*100,""),"")</f>
        <v/>
      </c>
      <c r="M954" s="43" t="str">
        <f aca="false">IF(H954&lt;&gt;"", IFERROR(((N954 - 1) * H954 - (1 - H954) / (N954 - 1))/20,""),"")</f>
        <v/>
      </c>
      <c r="N954" s="44" t="str">
        <f aca="false">IF(ISBLANK(G954), "", IF(G954 &gt;= 0, (G954/100) + 1, 1/ABS(G954/100) + 1))</f>
        <v/>
      </c>
      <c r="O954" s="45" t="str">
        <f aca="false">IFERROR(SUM(I954*N954),"")</f>
        <v/>
      </c>
      <c r="P954" s="41" t="str">
        <f aca="false">IF(I954&lt;&gt;"",P953-I954+J954,"")</f>
        <v/>
      </c>
      <c r="Q954" s="42" t="str">
        <f aca="false">IF(J954="", "", IF(J954 &lt; I954, "Loss", IF(J954 = I954, "Push", "Win")))</f>
        <v/>
      </c>
      <c r="R954" s="22"/>
      <c r="S954" s="56"/>
      <c r="T954" s="57"/>
      <c r="U954" s="22"/>
    </row>
    <row r="955" customFormat="false" ht="18" hidden="false" customHeight="true" outlineLevel="0" collapsed="false">
      <c r="A955" s="22"/>
      <c r="B955" s="23"/>
      <c r="C955" s="24"/>
      <c r="D955" s="24"/>
      <c r="E955" s="24"/>
      <c r="F955" s="24"/>
      <c r="G955" s="25"/>
      <c r="H955" s="26"/>
      <c r="I955" s="27"/>
      <c r="J955" s="28"/>
      <c r="K955" s="29" t="str">
        <f aca="false">IF(H955&lt;&gt;"", IFERROR(P955*M955, ""), "")</f>
        <v/>
      </c>
      <c r="L955" s="30" t="str">
        <f aca="false">IF(H955&lt;&gt;"", IFERROR((((N955 - 1) * H955 - (1 - H955) / (N955 - 1))/20)*100,""),"")</f>
        <v/>
      </c>
      <c r="M955" s="31" t="str">
        <f aca="false">IF(H955&lt;&gt;"", IFERROR(((N955 - 1) * H955 - (1 - H955) / (N955 - 1))/20,""),"")</f>
        <v/>
      </c>
      <c r="N955" s="32" t="str">
        <f aca="false">IF(ISBLANK(G955), "", IF(G955 &gt;= 0, (G955/100) + 1, 1/ABS(G955/100) + 1))</f>
        <v/>
      </c>
      <c r="O955" s="33" t="str">
        <f aca="false">IFERROR(SUM(I955*N955),"")</f>
        <v/>
      </c>
      <c r="P955" s="29" t="str">
        <f aca="false">IF(I955&lt;&gt;"",P954-I955+J955,"")</f>
        <v/>
      </c>
      <c r="Q955" s="30" t="str">
        <f aca="false">IF(J955="", "", IF(J955 &lt; I955, "Loss", IF(J955 = I955, "Push", "Win")))</f>
        <v/>
      </c>
      <c r="R955" s="22"/>
      <c r="S955" s="56"/>
      <c r="T955" s="57"/>
      <c r="U955" s="22"/>
    </row>
    <row r="956" customFormat="false" ht="18" hidden="false" customHeight="true" outlineLevel="0" collapsed="false">
      <c r="A956" s="22"/>
      <c r="B956" s="35"/>
      <c r="C956" s="36"/>
      <c r="D956" s="36"/>
      <c r="E956" s="36"/>
      <c r="F956" s="36"/>
      <c r="G956" s="37"/>
      <c r="H956" s="38"/>
      <c r="I956" s="39"/>
      <c r="J956" s="40"/>
      <c r="K956" s="41" t="str">
        <f aca="false">IF(H956&lt;&gt;"", IFERROR(P956*M956, ""), "")</f>
        <v/>
      </c>
      <c r="L956" s="42" t="str">
        <f aca="false">IF(H956&lt;&gt;"", IFERROR((((N956 - 1) * H956 - (1 - H956) / (N956 - 1))/20)*100,""),"")</f>
        <v/>
      </c>
      <c r="M956" s="43" t="str">
        <f aca="false">IF(H956&lt;&gt;"", IFERROR(((N956 - 1) * H956 - (1 - H956) / (N956 - 1))/20,""),"")</f>
        <v/>
      </c>
      <c r="N956" s="44" t="str">
        <f aca="false">IF(ISBLANK(G956), "", IF(G956 &gt;= 0, (G956/100) + 1, 1/ABS(G956/100) + 1))</f>
        <v/>
      </c>
      <c r="O956" s="45" t="str">
        <f aca="false">IFERROR(SUM(I956*N956),"")</f>
        <v/>
      </c>
      <c r="P956" s="41" t="str">
        <f aca="false">IF(I956&lt;&gt;"",P955-I956+J956,"")</f>
        <v/>
      </c>
      <c r="Q956" s="42" t="str">
        <f aca="false">IF(J956="", "", IF(J956 &lt; I956, "Loss", IF(J956 = I956, "Push", "Win")))</f>
        <v/>
      </c>
      <c r="R956" s="22"/>
      <c r="S956" s="56"/>
      <c r="T956" s="57"/>
      <c r="U956" s="22"/>
    </row>
    <row r="957" customFormat="false" ht="18" hidden="false" customHeight="true" outlineLevel="0" collapsed="false">
      <c r="A957" s="22"/>
      <c r="B957" s="23"/>
      <c r="C957" s="24"/>
      <c r="D957" s="24"/>
      <c r="E957" s="24"/>
      <c r="F957" s="24"/>
      <c r="G957" s="25"/>
      <c r="H957" s="26"/>
      <c r="I957" s="27"/>
      <c r="J957" s="28"/>
      <c r="K957" s="29" t="str">
        <f aca="false">IF(H957&lt;&gt;"", IFERROR(P957*M957, ""), "")</f>
        <v/>
      </c>
      <c r="L957" s="30" t="str">
        <f aca="false">IF(H957&lt;&gt;"", IFERROR((((N957 - 1) * H957 - (1 - H957) / (N957 - 1))/20)*100,""),"")</f>
        <v/>
      </c>
      <c r="M957" s="31" t="str">
        <f aca="false">IF(H957&lt;&gt;"", IFERROR(((N957 - 1) * H957 - (1 - H957) / (N957 - 1))/20,""),"")</f>
        <v/>
      </c>
      <c r="N957" s="32" t="str">
        <f aca="false">IF(ISBLANK(G957), "", IF(G957 &gt;= 0, (G957/100) + 1, 1/ABS(G957/100) + 1))</f>
        <v/>
      </c>
      <c r="O957" s="33" t="str">
        <f aca="false">IFERROR(SUM(I957*N957),"")</f>
        <v/>
      </c>
      <c r="P957" s="29" t="str">
        <f aca="false">IF(I957&lt;&gt;"",P956-I957+J957,"")</f>
        <v/>
      </c>
      <c r="Q957" s="30" t="str">
        <f aca="false">IF(J957="", "", IF(J957 &lt; I957, "Loss", IF(J957 = I957, "Push", "Win")))</f>
        <v/>
      </c>
      <c r="R957" s="22"/>
      <c r="S957" s="56"/>
      <c r="T957" s="57"/>
      <c r="U957" s="22"/>
    </row>
    <row r="958" customFormat="false" ht="18" hidden="false" customHeight="true" outlineLevel="0" collapsed="false">
      <c r="A958" s="22"/>
      <c r="B958" s="35"/>
      <c r="C958" s="36"/>
      <c r="D958" s="36"/>
      <c r="E958" s="36"/>
      <c r="F958" s="36"/>
      <c r="G958" s="37"/>
      <c r="H958" s="38"/>
      <c r="I958" s="39"/>
      <c r="J958" s="40"/>
      <c r="K958" s="41" t="str">
        <f aca="false">IF(H958&lt;&gt;"", IFERROR(P958*M958, ""), "")</f>
        <v/>
      </c>
      <c r="L958" s="42" t="str">
        <f aca="false">IF(H958&lt;&gt;"", IFERROR((((N958 - 1) * H958 - (1 - H958) / (N958 - 1))/20)*100,""),"")</f>
        <v/>
      </c>
      <c r="M958" s="43" t="str">
        <f aca="false">IF(H958&lt;&gt;"", IFERROR(((N958 - 1) * H958 - (1 - H958) / (N958 - 1))/20,""),"")</f>
        <v/>
      </c>
      <c r="N958" s="44" t="str">
        <f aca="false">IF(ISBLANK(G958), "", IF(G958 &gt;= 0, (G958/100) + 1, 1/ABS(G958/100) + 1))</f>
        <v/>
      </c>
      <c r="O958" s="45" t="str">
        <f aca="false">IFERROR(SUM(I958*N958),"")</f>
        <v/>
      </c>
      <c r="P958" s="41" t="str">
        <f aca="false">IF(I958&lt;&gt;"",P957-I958+J958,"")</f>
        <v/>
      </c>
      <c r="Q958" s="42" t="str">
        <f aca="false">IF(J958="", "", IF(J958 &lt; I958, "Loss", IF(J958 = I958, "Push", "Win")))</f>
        <v/>
      </c>
      <c r="R958" s="22"/>
      <c r="S958" s="56"/>
      <c r="T958" s="57"/>
      <c r="U958" s="22"/>
    </row>
    <row r="959" customFormat="false" ht="18" hidden="false" customHeight="true" outlineLevel="0" collapsed="false">
      <c r="A959" s="22"/>
      <c r="B959" s="23"/>
      <c r="C959" s="24"/>
      <c r="D959" s="24"/>
      <c r="E959" s="24"/>
      <c r="F959" s="24"/>
      <c r="G959" s="25"/>
      <c r="H959" s="26"/>
      <c r="I959" s="27"/>
      <c r="J959" s="28"/>
      <c r="K959" s="29" t="str">
        <f aca="false">IF(H959&lt;&gt;"", IFERROR(P959*M959, ""), "")</f>
        <v/>
      </c>
      <c r="L959" s="30" t="str">
        <f aca="false">IF(H959&lt;&gt;"", IFERROR((((N959 - 1) * H959 - (1 - H959) / (N959 - 1))/20)*100,""),"")</f>
        <v/>
      </c>
      <c r="M959" s="31" t="str">
        <f aca="false">IF(H959&lt;&gt;"", IFERROR(((N959 - 1) * H959 - (1 - H959) / (N959 - 1))/20,""),"")</f>
        <v/>
      </c>
      <c r="N959" s="32" t="str">
        <f aca="false">IF(ISBLANK(G959), "", IF(G959 &gt;= 0, (G959/100) + 1, 1/ABS(G959/100) + 1))</f>
        <v/>
      </c>
      <c r="O959" s="33" t="str">
        <f aca="false">IFERROR(SUM(I959*N959),"")</f>
        <v/>
      </c>
      <c r="P959" s="29" t="str">
        <f aca="false">IF(I959&lt;&gt;"",P958-I959+J959,"")</f>
        <v/>
      </c>
      <c r="Q959" s="30" t="str">
        <f aca="false">IF(J959="", "", IF(J959 &lt; I959, "Loss", IF(J959 = I959, "Push", "Win")))</f>
        <v/>
      </c>
      <c r="R959" s="22"/>
      <c r="S959" s="56"/>
      <c r="T959" s="57"/>
      <c r="U959" s="22"/>
    </row>
    <row r="960" customFormat="false" ht="18" hidden="false" customHeight="true" outlineLevel="0" collapsed="false">
      <c r="A960" s="22"/>
      <c r="B960" s="35"/>
      <c r="C960" s="36"/>
      <c r="D960" s="36"/>
      <c r="E960" s="36"/>
      <c r="F960" s="36"/>
      <c r="G960" s="37"/>
      <c r="H960" s="38"/>
      <c r="I960" s="39"/>
      <c r="J960" s="40"/>
      <c r="K960" s="41" t="str">
        <f aca="false">IF(H960&lt;&gt;"", IFERROR(P960*M960, ""), "")</f>
        <v/>
      </c>
      <c r="L960" s="42" t="str">
        <f aca="false">IF(H960&lt;&gt;"", IFERROR((((N960 - 1) * H960 - (1 - H960) / (N960 - 1))/20)*100,""),"")</f>
        <v/>
      </c>
      <c r="M960" s="43" t="str">
        <f aca="false">IF(H960&lt;&gt;"", IFERROR(((N960 - 1) * H960 - (1 - H960) / (N960 - 1))/20,""),"")</f>
        <v/>
      </c>
      <c r="N960" s="44" t="str">
        <f aca="false">IF(ISBLANK(G960), "", IF(G960 &gt;= 0, (G960/100) + 1, 1/ABS(G960/100) + 1))</f>
        <v/>
      </c>
      <c r="O960" s="45" t="str">
        <f aca="false">IFERROR(SUM(I960*N960),"")</f>
        <v/>
      </c>
      <c r="P960" s="41" t="str">
        <f aca="false">IF(I960&lt;&gt;"",P959-I960+J960,"")</f>
        <v/>
      </c>
      <c r="Q960" s="42" t="str">
        <f aca="false">IF(J960="", "", IF(J960 &lt; I960, "Loss", IF(J960 = I960, "Push", "Win")))</f>
        <v/>
      </c>
      <c r="R960" s="22"/>
      <c r="S960" s="56"/>
      <c r="T960" s="57"/>
      <c r="U960" s="22"/>
    </row>
    <row r="961" customFormat="false" ht="18" hidden="false" customHeight="true" outlineLevel="0" collapsed="false">
      <c r="A961" s="22"/>
      <c r="B961" s="23"/>
      <c r="C961" s="24"/>
      <c r="D961" s="24"/>
      <c r="E961" s="24"/>
      <c r="F961" s="24"/>
      <c r="G961" s="25"/>
      <c r="H961" s="26"/>
      <c r="I961" s="27"/>
      <c r="J961" s="28"/>
      <c r="K961" s="29" t="str">
        <f aca="false">IF(H961&lt;&gt;"", IFERROR(P961*M961, ""), "")</f>
        <v/>
      </c>
      <c r="L961" s="30" t="str">
        <f aca="false">IF(H961&lt;&gt;"", IFERROR((((N961 - 1) * H961 - (1 - H961) / (N961 - 1))/20)*100,""),"")</f>
        <v/>
      </c>
      <c r="M961" s="31" t="str">
        <f aca="false">IF(H961&lt;&gt;"", IFERROR(((N961 - 1) * H961 - (1 - H961) / (N961 - 1))/20,""),"")</f>
        <v/>
      </c>
      <c r="N961" s="32" t="str">
        <f aca="false">IF(ISBLANK(G961), "", IF(G961 &gt;= 0, (G961/100) + 1, 1/ABS(G961/100) + 1))</f>
        <v/>
      </c>
      <c r="O961" s="33" t="str">
        <f aca="false">IFERROR(SUM(I961*N961),"")</f>
        <v/>
      </c>
      <c r="P961" s="29" t="str">
        <f aca="false">IF(I961&lt;&gt;"",P960-I961+J961,"")</f>
        <v/>
      </c>
      <c r="Q961" s="30" t="str">
        <f aca="false">IF(J961="", "", IF(J961 &lt; I961, "Loss", IF(J961 = I961, "Push", "Win")))</f>
        <v/>
      </c>
      <c r="R961" s="22"/>
      <c r="S961" s="56"/>
      <c r="T961" s="57"/>
      <c r="U961" s="22"/>
    </row>
    <row r="962" customFormat="false" ht="18" hidden="false" customHeight="true" outlineLevel="0" collapsed="false">
      <c r="A962" s="22"/>
      <c r="B962" s="35"/>
      <c r="C962" s="36"/>
      <c r="D962" s="36"/>
      <c r="E962" s="36"/>
      <c r="F962" s="36"/>
      <c r="G962" s="37"/>
      <c r="H962" s="38"/>
      <c r="I962" s="39"/>
      <c r="J962" s="40"/>
      <c r="K962" s="41" t="str">
        <f aca="false">IF(H962&lt;&gt;"", IFERROR(P962*M962, ""), "")</f>
        <v/>
      </c>
      <c r="L962" s="42" t="str">
        <f aca="false">IF(H962&lt;&gt;"", IFERROR((((N962 - 1) * H962 - (1 - H962) / (N962 - 1))/20)*100,""),"")</f>
        <v/>
      </c>
      <c r="M962" s="43" t="str">
        <f aca="false">IF(H962&lt;&gt;"", IFERROR(((N962 - 1) * H962 - (1 - H962) / (N962 - 1))/20,""),"")</f>
        <v/>
      </c>
      <c r="N962" s="44" t="str">
        <f aca="false">IF(ISBLANK(G962), "", IF(G962 &gt;= 0, (G962/100) + 1, 1/ABS(G962/100) + 1))</f>
        <v/>
      </c>
      <c r="O962" s="45" t="str">
        <f aca="false">IFERROR(SUM(I962*N962),"")</f>
        <v/>
      </c>
      <c r="P962" s="41" t="str">
        <f aca="false">IF(I962&lt;&gt;"",P961-I962+J962,"")</f>
        <v/>
      </c>
      <c r="Q962" s="42" t="str">
        <f aca="false">IF(J962="", "", IF(J962 &lt; I962, "Loss", IF(J962 = I962, "Push", "Win")))</f>
        <v/>
      </c>
      <c r="R962" s="22"/>
      <c r="S962" s="56"/>
      <c r="T962" s="57"/>
      <c r="U962" s="22"/>
    </row>
    <row r="963" customFormat="false" ht="18" hidden="false" customHeight="true" outlineLevel="0" collapsed="false">
      <c r="A963" s="22"/>
      <c r="B963" s="23"/>
      <c r="C963" s="24"/>
      <c r="D963" s="24"/>
      <c r="E963" s="24"/>
      <c r="F963" s="24"/>
      <c r="G963" s="25"/>
      <c r="H963" s="26"/>
      <c r="I963" s="27"/>
      <c r="J963" s="28"/>
      <c r="K963" s="29" t="str">
        <f aca="false">IF(H963&lt;&gt;"", IFERROR(P963*M963, ""), "")</f>
        <v/>
      </c>
      <c r="L963" s="30" t="str">
        <f aca="false">IF(H963&lt;&gt;"", IFERROR((((N963 - 1) * H963 - (1 - H963) / (N963 - 1))/20)*100,""),"")</f>
        <v/>
      </c>
      <c r="M963" s="31" t="str">
        <f aca="false">IF(H963&lt;&gt;"", IFERROR(((N963 - 1) * H963 - (1 - H963) / (N963 - 1))/20,""),"")</f>
        <v/>
      </c>
      <c r="N963" s="32" t="str">
        <f aca="false">IF(ISBLANK(G963), "", IF(G963 &gt;= 0, (G963/100) + 1, 1/ABS(G963/100) + 1))</f>
        <v/>
      </c>
      <c r="O963" s="33" t="str">
        <f aca="false">IFERROR(SUM(I963*N963),"")</f>
        <v/>
      </c>
      <c r="P963" s="29" t="str">
        <f aca="false">IF(I963&lt;&gt;"",P962-I963+J963,"")</f>
        <v/>
      </c>
      <c r="Q963" s="30" t="str">
        <f aca="false">IF(J963="", "", IF(J963 &lt; I963, "Loss", IF(J963 = I963, "Push", "Win")))</f>
        <v/>
      </c>
      <c r="R963" s="22"/>
      <c r="S963" s="56"/>
      <c r="T963" s="57"/>
      <c r="U963" s="22"/>
    </row>
    <row r="964" customFormat="false" ht="18" hidden="false" customHeight="true" outlineLevel="0" collapsed="false">
      <c r="A964" s="22"/>
      <c r="B964" s="35"/>
      <c r="C964" s="36"/>
      <c r="D964" s="36"/>
      <c r="E964" s="36"/>
      <c r="F964" s="36"/>
      <c r="G964" s="37"/>
      <c r="H964" s="38"/>
      <c r="I964" s="39"/>
      <c r="J964" s="40"/>
      <c r="K964" s="41" t="str">
        <f aca="false">IF(H964&lt;&gt;"", IFERROR(P964*M964, ""), "")</f>
        <v/>
      </c>
      <c r="L964" s="42" t="str">
        <f aca="false">IF(H964&lt;&gt;"", IFERROR((((N964 - 1) * H964 - (1 - H964) / (N964 - 1))/20)*100,""),"")</f>
        <v/>
      </c>
      <c r="M964" s="43" t="str">
        <f aca="false">IF(H964&lt;&gt;"", IFERROR(((N964 - 1) * H964 - (1 - H964) / (N964 - 1))/20,""),"")</f>
        <v/>
      </c>
      <c r="N964" s="44" t="str">
        <f aca="false">IF(ISBLANK(G964), "", IF(G964 &gt;= 0, (G964/100) + 1, 1/ABS(G964/100) + 1))</f>
        <v/>
      </c>
      <c r="O964" s="45" t="str">
        <f aca="false">IFERROR(SUM(I964*N964),"")</f>
        <v/>
      </c>
      <c r="P964" s="41" t="str">
        <f aca="false">IF(I964&lt;&gt;"",P963-I964+J964,"")</f>
        <v/>
      </c>
      <c r="Q964" s="42" t="str">
        <f aca="false">IF(J964="", "", IF(J964 &lt; I964, "Loss", IF(J964 = I964, "Push", "Win")))</f>
        <v/>
      </c>
      <c r="R964" s="22"/>
      <c r="S964" s="56"/>
      <c r="T964" s="57"/>
      <c r="U964" s="22"/>
    </row>
    <row r="965" customFormat="false" ht="18" hidden="false" customHeight="true" outlineLevel="0" collapsed="false">
      <c r="A965" s="22"/>
      <c r="B965" s="23"/>
      <c r="C965" s="24"/>
      <c r="D965" s="24"/>
      <c r="E965" s="24"/>
      <c r="F965" s="24"/>
      <c r="G965" s="25"/>
      <c r="H965" s="26"/>
      <c r="I965" s="27"/>
      <c r="J965" s="28"/>
      <c r="K965" s="29" t="str">
        <f aca="false">IF(H965&lt;&gt;"", IFERROR(P965*M965, ""), "")</f>
        <v/>
      </c>
      <c r="L965" s="30" t="str">
        <f aca="false">IF(H965&lt;&gt;"", IFERROR((((N965 - 1) * H965 - (1 - H965) / (N965 - 1))/20)*100,""),"")</f>
        <v/>
      </c>
      <c r="M965" s="31" t="str">
        <f aca="false">IF(H965&lt;&gt;"", IFERROR(((N965 - 1) * H965 - (1 - H965) / (N965 - 1))/20,""),"")</f>
        <v/>
      </c>
      <c r="N965" s="32" t="str">
        <f aca="false">IF(ISBLANK(G965), "", IF(G965 &gt;= 0, (G965/100) + 1, 1/ABS(G965/100) + 1))</f>
        <v/>
      </c>
      <c r="O965" s="33" t="str">
        <f aca="false">IFERROR(SUM(I965*N965),"")</f>
        <v/>
      </c>
      <c r="P965" s="29" t="str">
        <f aca="false">IF(I965&lt;&gt;"",P964-I965+J965,"")</f>
        <v/>
      </c>
      <c r="Q965" s="30" t="str">
        <f aca="false">IF(J965="", "", IF(J965 &lt; I965, "Loss", IF(J965 = I965, "Push", "Win")))</f>
        <v/>
      </c>
      <c r="R965" s="22"/>
      <c r="S965" s="56"/>
      <c r="T965" s="57"/>
      <c r="U965" s="22"/>
    </row>
    <row r="966" customFormat="false" ht="18" hidden="false" customHeight="true" outlineLevel="0" collapsed="false">
      <c r="A966" s="22"/>
      <c r="B966" s="35"/>
      <c r="C966" s="36"/>
      <c r="D966" s="36"/>
      <c r="E966" s="36"/>
      <c r="F966" s="36"/>
      <c r="G966" s="37"/>
      <c r="H966" s="38"/>
      <c r="I966" s="39"/>
      <c r="J966" s="40"/>
      <c r="K966" s="41" t="str">
        <f aca="false">IF(H966&lt;&gt;"", IFERROR(P966*M966, ""), "")</f>
        <v/>
      </c>
      <c r="L966" s="42" t="str">
        <f aca="false">IF(H966&lt;&gt;"", IFERROR((((N966 - 1) * H966 - (1 - H966) / (N966 - 1))/20)*100,""),"")</f>
        <v/>
      </c>
      <c r="M966" s="43" t="str">
        <f aca="false">IF(H966&lt;&gt;"", IFERROR(((N966 - 1) * H966 - (1 - H966) / (N966 - 1))/20,""),"")</f>
        <v/>
      </c>
      <c r="N966" s="44" t="str">
        <f aca="false">IF(ISBLANK(G966), "", IF(G966 &gt;= 0, (G966/100) + 1, 1/ABS(G966/100) + 1))</f>
        <v/>
      </c>
      <c r="O966" s="45" t="str">
        <f aca="false">IFERROR(SUM(I966*N966),"")</f>
        <v/>
      </c>
      <c r="P966" s="41" t="str">
        <f aca="false">IF(I966&lt;&gt;"",P965-I966+J966,"")</f>
        <v/>
      </c>
      <c r="Q966" s="42" t="str">
        <f aca="false">IF(J966="", "", IF(J966 &lt; I966, "Loss", IF(J966 = I966, "Push", "Win")))</f>
        <v/>
      </c>
      <c r="R966" s="22"/>
      <c r="S966" s="56"/>
      <c r="T966" s="57"/>
      <c r="U966" s="22"/>
    </row>
    <row r="967" customFormat="false" ht="18" hidden="false" customHeight="true" outlineLevel="0" collapsed="false">
      <c r="A967" s="22"/>
      <c r="B967" s="23"/>
      <c r="C967" s="24"/>
      <c r="D967" s="24"/>
      <c r="E967" s="24"/>
      <c r="F967" s="24"/>
      <c r="G967" s="25"/>
      <c r="H967" s="26"/>
      <c r="I967" s="27"/>
      <c r="J967" s="28"/>
      <c r="K967" s="29" t="str">
        <f aca="false">IF(H967&lt;&gt;"", IFERROR(P967*M967, ""), "")</f>
        <v/>
      </c>
      <c r="L967" s="30" t="str">
        <f aca="false">IF(H967&lt;&gt;"", IFERROR((((N967 - 1) * H967 - (1 - H967) / (N967 - 1))/20)*100,""),"")</f>
        <v/>
      </c>
      <c r="M967" s="31" t="str">
        <f aca="false">IF(H967&lt;&gt;"", IFERROR(((N967 - 1) * H967 - (1 - H967) / (N967 - 1))/20,""),"")</f>
        <v/>
      </c>
      <c r="N967" s="32" t="str">
        <f aca="false">IF(ISBLANK(G967), "", IF(G967 &gt;= 0, (G967/100) + 1, 1/ABS(G967/100) + 1))</f>
        <v/>
      </c>
      <c r="O967" s="33" t="str">
        <f aca="false">IFERROR(SUM(I967*N967),"")</f>
        <v/>
      </c>
      <c r="P967" s="29" t="str">
        <f aca="false">IF(I967&lt;&gt;"",P966-I967+J967,"")</f>
        <v/>
      </c>
      <c r="Q967" s="30" t="str">
        <f aca="false">IF(J967="", "", IF(J967 &lt; I967, "Loss", IF(J967 = I967, "Push", "Win")))</f>
        <v/>
      </c>
      <c r="R967" s="22"/>
      <c r="S967" s="56"/>
      <c r="T967" s="57"/>
      <c r="U967" s="22"/>
    </row>
    <row r="968" customFormat="false" ht="18" hidden="false" customHeight="true" outlineLevel="0" collapsed="false">
      <c r="A968" s="22"/>
      <c r="B968" s="35"/>
      <c r="C968" s="36"/>
      <c r="D968" s="36"/>
      <c r="E968" s="36"/>
      <c r="F968" s="36"/>
      <c r="G968" s="37"/>
      <c r="H968" s="38"/>
      <c r="I968" s="39"/>
      <c r="J968" s="40"/>
      <c r="K968" s="41" t="str">
        <f aca="false">IF(H968&lt;&gt;"", IFERROR(P968*M968, ""), "")</f>
        <v/>
      </c>
      <c r="L968" s="42" t="str">
        <f aca="false">IF(H968&lt;&gt;"", IFERROR((((N968 - 1) * H968 - (1 - H968) / (N968 - 1))/20)*100,""),"")</f>
        <v/>
      </c>
      <c r="M968" s="43" t="str">
        <f aca="false">IF(H968&lt;&gt;"", IFERROR(((N968 - 1) * H968 - (1 - H968) / (N968 - 1))/20,""),"")</f>
        <v/>
      </c>
      <c r="N968" s="44" t="str">
        <f aca="false">IF(ISBLANK(G968), "", IF(G968 &gt;= 0, (G968/100) + 1, 1/ABS(G968/100) + 1))</f>
        <v/>
      </c>
      <c r="O968" s="45" t="str">
        <f aca="false">IFERROR(SUM(I968*N968),"")</f>
        <v/>
      </c>
      <c r="P968" s="41" t="str">
        <f aca="false">IF(I968&lt;&gt;"",P967-I968+J968,"")</f>
        <v/>
      </c>
      <c r="Q968" s="42" t="str">
        <f aca="false">IF(J968="", "", IF(J968 &lt; I968, "Loss", IF(J968 = I968, "Push", "Win")))</f>
        <v/>
      </c>
      <c r="R968" s="22"/>
      <c r="S968" s="56"/>
      <c r="T968" s="57"/>
      <c r="U968" s="22"/>
    </row>
    <row r="969" customFormat="false" ht="18" hidden="false" customHeight="true" outlineLevel="0" collapsed="false">
      <c r="A969" s="22"/>
      <c r="B969" s="23"/>
      <c r="C969" s="24"/>
      <c r="D969" s="24"/>
      <c r="E969" s="24"/>
      <c r="F969" s="24"/>
      <c r="G969" s="25"/>
      <c r="H969" s="26"/>
      <c r="I969" s="27"/>
      <c r="J969" s="28"/>
      <c r="K969" s="29" t="str">
        <f aca="false">IF(H969&lt;&gt;"", IFERROR(P969*M969, ""), "")</f>
        <v/>
      </c>
      <c r="L969" s="30" t="str">
        <f aca="false">IF(H969&lt;&gt;"", IFERROR((((N969 - 1) * H969 - (1 - H969) / (N969 - 1))/20)*100,""),"")</f>
        <v/>
      </c>
      <c r="M969" s="31" t="str">
        <f aca="false">IF(H969&lt;&gt;"", IFERROR(((N969 - 1) * H969 - (1 - H969) / (N969 - 1))/20,""),"")</f>
        <v/>
      </c>
      <c r="N969" s="32" t="str">
        <f aca="false">IF(ISBLANK(G969), "", IF(G969 &gt;= 0, (G969/100) + 1, 1/ABS(G969/100) + 1))</f>
        <v/>
      </c>
      <c r="O969" s="33" t="str">
        <f aca="false">IFERROR(SUM(I969*N969),"")</f>
        <v/>
      </c>
      <c r="P969" s="29" t="str">
        <f aca="false">IF(I969&lt;&gt;"",P968-I969+J969,"")</f>
        <v/>
      </c>
      <c r="Q969" s="30" t="str">
        <f aca="false">IF(J969="", "", IF(J969 &lt; I969, "Loss", IF(J969 = I969, "Push", "Win")))</f>
        <v/>
      </c>
      <c r="R969" s="22"/>
      <c r="S969" s="56"/>
      <c r="T969" s="57"/>
      <c r="U969" s="22"/>
    </row>
    <row r="970" customFormat="false" ht="18" hidden="false" customHeight="true" outlineLevel="0" collapsed="false">
      <c r="A970" s="22"/>
      <c r="B970" s="35"/>
      <c r="C970" s="36"/>
      <c r="D970" s="36"/>
      <c r="E970" s="36"/>
      <c r="F970" s="36"/>
      <c r="G970" s="37"/>
      <c r="H970" s="38"/>
      <c r="I970" s="39"/>
      <c r="J970" s="40"/>
      <c r="K970" s="41" t="str">
        <f aca="false">IF(H970&lt;&gt;"", IFERROR(P970*M970, ""), "")</f>
        <v/>
      </c>
      <c r="L970" s="42" t="str">
        <f aca="false">IF(H970&lt;&gt;"", IFERROR((((N970 - 1) * H970 - (1 - H970) / (N970 - 1))/20)*100,""),"")</f>
        <v/>
      </c>
      <c r="M970" s="43" t="str">
        <f aca="false">IF(H970&lt;&gt;"", IFERROR(((N970 - 1) * H970 - (1 - H970) / (N970 - 1))/20,""),"")</f>
        <v/>
      </c>
      <c r="N970" s="44" t="str">
        <f aca="false">IF(ISBLANK(G970), "", IF(G970 &gt;= 0, (G970/100) + 1, 1/ABS(G970/100) + 1))</f>
        <v/>
      </c>
      <c r="O970" s="45" t="str">
        <f aca="false">IFERROR(SUM(I970*N970),"")</f>
        <v/>
      </c>
      <c r="P970" s="41" t="str">
        <f aca="false">IF(I970&lt;&gt;"",P969-I970+J970,"")</f>
        <v/>
      </c>
      <c r="Q970" s="42" t="str">
        <f aca="false">IF(J970="", "", IF(J970 &lt; I970, "Loss", IF(J970 = I970, "Push", "Win")))</f>
        <v/>
      </c>
      <c r="R970" s="22"/>
      <c r="S970" s="56"/>
      <c r="T970" s="57"/>
      <c r="U970" s="22"/>
    </row>
    <row r="971" customFormat="false" ht="18" hidden="false" customHeight="true" outlineLevel="0" collapsed="false">
      <c r="A971" s="22"/>
      <c r="B971" s="23"/>
      <c r="C971" s="24"/>
      <c r="D971" s="24"/>
      <c r="E971" s="24"/>
      <c r="F971" s="24"/>
      <c r="G971" s="25"/>
      <c r="H971" s="26"/>
      <c r="I971" s="27"/>
      <c r="J971" s="28"/>
      <c r="K971" s="29" t="str">
        <f aca="false">IF(H971&lt;&gt;"", IFERROR(P971*M971, ""), "")</f>
        <v/>
      </c>
      <c r="L971" s="30" t="str">
        <f aca="false">IF(H971&lt;&gt;"", IFERROR((((N971 - 1) * H971 - (1 - H971) / (N971 - 1))/20)*100,""),"")</f>
        <v/>
      </c>
      <c r="M971" s="31" t="str">
        <f aca="false">IF(H971&lt;&gt;"", IFERROR(((N971 - 1) * H971 - (1 - H971) / (N971 - 1))/20,""),"")</f>
        <v/>
      </c>
      <c r="N971" s="32" t="str">
        <f aca="false">IF(ISBLANK(G971), "", IF(G971 &gt;= 0, (G971/100) + 1, 1/ABS(G971/100) + 1))</f>
        <v/>
      </c>
      <c r="O971" s="33" t="str">
        <f aca="false">IFERROR(SUM(I971*N971),"")</f>
        <v/>
      </c>
      <c r="P971" s="29" t="str">
        <f aca="false">IF(I971&lt;&gt;"",P970-I971+J971,"")</f>
        <v/>
      </c>
      <c r="Q971" s="30" t="str">
        <f aca="false">IF(J971="", "", IF(J971 &lt; I971, "Loss", IF(J971 = I971, "Push", "Win")))</f>
        <v/>
      </c>
      <c r="R971" s="22"/>
      <c r="S971" s="56"/>
      <c r="T971" s="57"/>
      <c r="U971" s="22"/>
    </row>
    <row r="972" customFormat="false" ht="18" hidden="false" customHeight="true" outlineLevel="0" collapsed="false">
      <c r="A972" s="22"/>
      <c r="B972" s="35"/>
      <c r="C972" s="36"/>
      <c r="D972" s="36"/>
      <c r="E972" s="36"/>
      <c r="F972" s="36"/>
      <c r="G972" s="37"/>
      <c r="H972" s="38"/>
      <c r="I972" s="39"/>
      <c r="J972" s="40"/>
      <c r="K972" s="41" t="str">
        <f aca="false">IF(H972&lt;&gt;"", IFERROR(P972*M972, ""), "")</f>
        <v/>
      </c>
      <c r="L972" s="42" t="str">
        <f aca="false">IF(H972&lt;&gt;"", IFERROR((((N972 - 1) * H972 - (1 - H972) / (N972 - 1))/20)*100,""),"")</f>
        <v/>
      </c>
      <c r="M972" s="43" t="str">
        <f aca="false">IF(H972&lt;&gt;"", IFERROR(((N972 - 1) * H972 - (1 - H972) / (N972 - 1))/20,""),"")</f>
        <v/>
      </c>
      <c r="N972" s="44" t="str">
        <f aca="false">IF(ISBLANK(G972), "", IF(G972 &gt;= 0, (G972/100) + 1, 1/ABS(G972/100) + 1))</f>
        <v/>
      </c>
      <c r="O972" s="45" t="str">
        <f aca="false">IFERROR(SUM(I972*N972),"")</f>
        <v/>
      </c>
      <c r="P972" s="41" t="str">
        <f aca="false">IF(I972&lt;&gt;"",P971-I972+J972,"")</f>
        <v/>
      </c>
      <c r="Q972" s="42" t="str">
        <f aca="false">IF(J972="", "", IF(J972 &lt; I972, "Loss", IF(J972 = I972, "Push", "Win")))</f>
        <v/>
      </c>
      <c r="R972" s="22"/>
      <c r="S972" s="56"/>
      <c r="T972" s="57"/>
      <c r="U972" s="22"/>
    </row>
    <row r="973" customFormat="false" ht="18" hidden="false" customHeight="true" outlineLevel="0" collapsed="false">
      <c r="A973" s="22"/>
      <c r="B973" s="23"/>
      <c r="C973" s="24"/>
      <c r="D973" s="24"/>
      <c r="E973" s="24"/>
      <c r="F973" s="24"/>
      <c r="G973" s="25"/>
      <c r="H973" s="26"/>
      <c r="I973" s="27"/>
      <c r="J973" s="28"/>
      <c r="K973" s="29" t="str">
        <f aca="false">IF(H973&lt;&gt;"", IFERROR(P973*M973, ""), "")</f>
        <v/>
      </c>
      <c r="L973" s="30" t="str">
        <f aca="false">IF(H973&lt;&gt;"", IFERROR((((N973 - 1) * H973 - (1 - H973) / (N973 - 1))/20)*100,""),"")</f>
        <v/>
      </c>
      <c r="M973" s="31" t="str">
        <f aca="false">IF(H973&lt;&gt;"", IFERROR(((N973 - 1) * H973 - (1 - H973) / (N973 - 1))/20,""),"")</f>
        <v/>
      </c>
      <c r="N973" s="32" t="str">
        <f aca="false">IF(ISBLANK(G973), "", IF(G973 &gt;= 0, (G973/100) + 1, 1/ABS(G973/100) + 1))</f>
        <v/>
      </c>
      <c r="O973" s="33" t="str">
        <f aca="false">IFERROR(SUM(I973*N973),"")</f>
        <v/>
      </c>
      <c r="P973" s="29" t="str">
        <f aca="false">IF(I973&lt;&gt;"",P972-I973+J973,"")</f>
        <v/>
      </c>
      <c r="Q973" s="30" t="str">
        <f aca="false">IF(J973="", "", IF(J973 &lt; I973, "Loss", IF(J973 = I973, "Push", "Win")))</f>
        <v/>
      </c>
      <c r="R973" s="22"/>
      <c r="S973" s="56"/>
      <c r="T973" s="57"/>
      <c r="U973" s="22"/>
    </row>
    <row r="974" customFormat="false" ht="18" hidden="false" customHeight="true" outlineLevel="0" collapsed="false">
      <c r="A974" s="22"/>
      <c r="B974" s="35"/>
      <c r="C974" s="36"/>
      <c r="D974" s="36"/>
      <c r="E974" s="36"/>
      <c r="F974" s="36"/>
      <c r="G974" s="37"/>
      <c r="H974" s="38"/>
      <c r="I974" s="39"/>
      <c r="J974" s="40"/>
      <c r="K974" s="41" t="str">
        <f aca="false">IF(H974&lt;&gt;"", IFERROR(P974*M974, ""), "")</f>
        <v/>
      </c>
      <c r="L974" s="42" t="str">
        <f aca="false">IF(H974&lt;&gt;"", IFERROR((((N974 - 1) * H974 - (1 - H974) / (N974 - 1))/20)*100,""),"")</f>
        <v/>
      </c>
      <c r="M974" s="43" t="str">
        <f aca="false">IF(H974&lt;&gt;"", IFERROR(((N974 - 1) * H974 - (1 - H974) / (N974 - 1))/20,""),"")</f>
        <v/>
      </c>
      <c r="N974" s="44" t="str">
        <f aca="false">IF(ISBLANK(G974), "", IF(G974 &gt;= 0, (G974/100) + 1, 1/ABS(G974/100) + 1))</f>
        <v/>
      </c>
      <c r="O974" s="45" t="str">
        <f aca="false">IFERROR(SUM(I974*N974),"")</f>
        <v/>
      </c>
      <c r="P974" s="41" t="str">
        <f aca="false">IF(I974&lt;&gt;"",P973-I974+J974,"")</f>
        <v/>
      </c>
      <c r="Q974" s="42" t="str">
        <f aca="false">IF(J974="", "", IF(J974 &lt; I974, "Loss", IF(J974 = I974, "Push", "Win")))</f>
        <v/>
      </c>
      <c r="R974" s="22"/>
      <c r="S974" s="56"/>
      <c r="T974" s="57"/>
      <c r="U974" s="22"/>
    </row>
    <row r="975" customFormat="false" ht="18" hidden="false" customHeight="true" outlineLevel="0" collapsed="false">
      <c r="A975" s="22"/>
      <c r="B975" s="23"/>
      <c r="C975" s="24"/>
      <c r="D975" s="24"/>
      <c r="E975" s="24"/>
      <c r="F975" s="24"/>
      <c r="G975" s="25"/>
      <c r="H975" s="26"/>
      <c r="I975" s="27"/>
      <c r="J975" s="28"/>
      <c r="K975" s="29" t="str">
        <f aca="false">IF(H975&lt;&gt;"", IFERROR(P975*M975, ""), "")</f>
        <v/>
      </c>
      <c r="L975" s="30" t="str">
        <f aca="false">IF(H975&lt;&gt;"", IFERROR((((N975 - 1) * H975 - (1 - H975) / (N975 - 1))/20)*100,""),"")</f>
        <v/>
      </c>
      <c r="M975" s="31" t="str">
        <f aca="false">IF(H975&lt;&gt;"", IFERROR(((N975 - 1) * H975 - (1 - H975) / (N975 - 1))/20,""),"")</f>
        <v/>
      </c>
      <c r="N975" s="32" t="str">
        <f aca="false">IF(ISBLANK(G975), "", IF(G975 &gt;= 0, (G975/100) + 1, 1/ABS(G975/100) + 1))</f>
        <v/>
      </c>
      <c r="O975" s="33" t="str">
        <f aca="false">IFERROR(SUM(I975*N975),"")</f>
        <v/>
      </c>
      <c r="P975" s="29" t="str">
        <f aca="false">IF(I975&lt;&gt;"",P974-I975+J975,"")</f>
        <v/>
      </c>
      <c r="Q975" s="30" t="str">
        <f aca="false">IF(J975="", "", IF(J975 &lt; I975, "Loss", IF(J975 = I975, "Push", "Win")))</f>
        <v/>
      </c>
      <c r="R975" s="22"/>
      <c r="S975" s="56"/>
      <c r="T975" s="57"/>
      <c r="U975" s="22"/>
    </row>
    <row r="976" customFormat="false" ht="18" hidden="false" customHeight="true" outlineLevel="0" collapsed="false">
      <c r="A976" s="22"/>
      <c r="B976" s="35"/>
      <c r="C976" s="36"/>
      <c r="D976" s="36"/>
      <c r="E976" s="36"/>
      <c r="F976" s="36"/>
      <c r="G976" s="37"/>
      <c r="H976" s="38"/>
      <c r="I976" s="39"/>
      <c r="J976" s="40"/>
      <c r="K976" s="41" t="str">
        <f aca="false">IF(H976&lt;&gt;"", IFERROR(P976*M976, ""), "")</f>
        <v/>
      </c>
      <c r="L976" s="42" t="str">
        <f aca="false">IF(H976&lt;&gt;"", IFERROR((((N976 - 1) * H976 - (1 - H976) / (N976 - 1))/20)*100,""),"")</f>
        <v/>
      </c>
      <c r="M976" s="43" t="str">
        <f aca="false">IF(H976&lt;&gt;"", IFERROR(((N976 - 1) * H976 - (1 - H976) / (N976 - 1))/20,""),"")</f>
        <v/>
      </c>
      <c r="N976" s="44" t="str">
        <f aca="false">IF(ISBLANK(G976), "", IF(G976 &gt;= 0, (G976/100) + 1, 1/ABS(G976/100) + 1))</f>
        <v/>
      </c>
      <c r="O976" s="45" t="str">
        <f aca="false">IFERROR(SUM(I976*N976),"")</f>
        <v/>
      </c>
      <c r="P976" s="41" t="str">
        <f aca="false">IF(I976&lt;&gt;"",P975-I976+J976,"")</f>
        <v/>
      </c>
      <c r="Q976" s="42" t="str">
        <f aca="false">IF(J976="", "", IF(J976 &lt; I976, "Loss", IF(J976 = I976, "Push", "Win")))</f>
        <v/>
      </c>
      <c r="R976" s="22"/>
      <c r="S976" s="56"/>
      <c r="T976" s="57"/>
      <c r="U976" s="22"/>
    </row>
    <row r="977" customFormat="false" ht="18" hidden="false" customHeight="true" outlineLevel="0" collapsed="false">
      <c r="A977" s="22"/>
      <c r="B977" s="23"/>
      <c r="C977" s="24"/>
      <c r="D977" s="24"/>
      <c r="E977" s="24"/>
      <c r="F977" s="24"/>
      <c r="G977" s="25"/>
      <c r="H977" s="26"/>
      <c r="I977" s="27"/>
      <c r="J977" s="28"/>
      <c r="K977" s="29" t="str">
        <f aca="false">IF(H977&lt;&gt;"", IFERROR(P977*M977, ""), "")</f>
        <v/>
      </c>
      <c r="L977" s="30" t="str">
        <f aca="false">IF(H977&lt;&gt;"", IFERROR((((N977 - 1) * H977 - (1 - H977) / (N977 - 1))/20)*100,""),"")</f>
        <v/>
      </c>
      <c r="M977" s="31" t="str">
        <f aca="false">IF(H977&lt;&gt;"", IFERROR(((N977 - 1) * H977 - (1 - H977) / (N977 - 1))/20,""),"")</f>
        <v/>
      </c>
      <c r="N977" s="32" t="str">
        <f aca="false">IF(ISBLANK(G977), "", IF(G977 &gt;= 0, (G977/100) + 1, 1/ABS(G977/100) + 1))</f>
        <v/>
      </c>
      <c r="O977" s="33" t="str">
        <f aca="false">IFERROR(SUM(I977*N977),"")</f>
        <v/>
      </c>
      <c r="P977" s="29" t="str">
        <f aca="false">IF(I977&lt;&gt;"",P976-I977+J977,"")</f>
        <v/>
      </c>
      <c r="Q977" s="30" t="str">
        <f aca="false">IF(J977="", "", IF(J977 &lt; I977, "Loss", IF(J977 = I977, "Push", "Win")))</f>
        <v/>
      </c>
      <c r="R977" s="22"/>
      <c r="S977" s="56"/>
      <c r="T977" s="57"/>
      <c r="U977" s="22"/>
    </row>
    <row r="978" customFormat="false" ht="18" hidden="false" customHeight="true" outlineLevel="0" collapsed="false">
      <c r="A978" s="22"/>
      <c r="B978" s="35"/>
      <c r="C978" s="36"/>
      <c r="D978" s="36"/>
      <c r="E978" s="36"/>
      <c r="F978" s="36"/>
      <c r="G978" s="37"/>
      <c r="H978" s="38"/>
      <c r="I978" s="39"/>
      <c r="J978" s="40"/>
      <c r="K978" s="41" t="str">
        <f aca="false">IF(H978&lt;&gt;"", IFERROR(P978*M978, ""), "")</f>
        <v/>
      </c>
      <c r="L978" s="42" t="str">
        <f aca="false">IF(H978&lt;&gt;"", IFERROR((((N978 - 1) * H978 - (1 - H978) / (N978 - 1))/20)*100,""),"")</f>
        <v/>
      </c>
      <c r="M978" s="43" t="str">
        <f aca="false">IF(H978&lt;&gt;"", IFERROR(((N978 - 1) * H978 - (1 - H978) / (N978 - 1))/20,""),"")</f>
        <v/>
      </c>
      <c r="N978" s="44" t="str">
        <f aca="false">IF(ISBLANK(G978), "", IF(G978 &gt;= 0, (G978/100) + 1, 1/ABS(G978/100) + 1))</f>
        <v/>
      </c>
      <c r="O978" s="45" t="str">
        <f aca="false">IFERROR(SUM(I978*N978),"")</f>
        <v/>
      </c>
      <c r="P978" s="41" t="str">
        <f aca="false">IF(I978&lt;&gt;"",P977-I978+J978,"")</f>
        <v/>
      </c>
      <c r="Q978" s="42" t="str">
        <f aca="false">IF(J978="", "", IF(J978 &lt; I978, "Loss", IF(J978 = I978, "Push", "Win")))</f>
        <v/>
      </c>
      <c r="R978" s="22"/>
      <c r="S978" s="56"/>
      <c r="T978" s="57"/>
      <c r="U978" s="22"/>
    </row>
    <row r="979" customFormat="false" ht="18" hidden="false" customHeight="true" outlineLevel="0" collapsed="false">
      <c r="A979" s="22"/>
      <c r="B979" s="23"/>
      <c r="C979" s="24"/>
      <c r="D979" s="24"/>
      <c r="E979" s="24"/>
      <c r="F979" s="24"/>
      <c r="G979" s="25"/>
      <c r="H979" s="26"/>
      <c r="I979" s="27"/>
      <c r="J979" s="28"/>
      <c r="K979" s="29" t="str">
        <f aca="false">IF(H979&lt;&gt;"", IFERROR(P979*M979, ""), "")</f>
        <v/>
      </c>
      <c r="L979" s="30" t="str">
        <f aca="false">IF(H979&lt;&gt;"", IFERROR((((N979 - 1) * H979 - (1 - H979) / (N979 - 1))/20)*100,""),"")</f>
        <v/>
      </c>
      <c r="M979" s="31" t="str">
        <f aca="false">IF(H979&lt;&gt;"", IFERROR(((N979 - 1) * H979 - (1 - H979) / (N979 - 1))/20,""),"")</f>
        <v/>
      </c>
      <c r="N979" s="32" t="str">
        <f aca="false">IF(ISBLANK(G979), "", IF(G979 &gt;= 0, (G979/100) + 1, 1/ABS(G979/100) + 1))</f>
        <v/>
      </c>
      <c r="O979" s="33" t="str">
        <f aca="false">IFERROR(SUM(I979*N979),"")</f>
        <v/>
      </c>
      <c r="P979" s="29" t="str">
        <f aca="false">IF(I979&lt;&gt;"",P978-I979+J979,"")</f>
        <v/>
      </c>
      <c r="Q979" s="30" t="str">
        <f aca="false">IF(J979="", "", IF(J979 &lt; I979, "Loss", IF(J979 = I979, "Push", "Win")))</f>
        <v/>
      </c>
      <c r="R979" s="22"/>
      <c r="S979" s="56"/>
      <c r="T979" s="57"/>
      <c r="U979" s="22"/>
    </row>
    <row r="980" customFormat="false" ht="18" hidden="false" customHeight="true" outlineLevel="0" collapsed="false">
      <c r="A980" s="22"/>
      <c r="B980" s="35"/>
      <c r="C980" s="36"/>
      <c r="D980" s="36"/>
      <c r="E980" s="36"/>
      <c r="F980" s="36"/>
      <c r="G980" s="37"/>
      <c r="H980" s="38"/>
      <c r="I980" s="39"/>
      <c r="J980" s="40"/>
      <c r="K980" s="41" t="str">
        <f aca="false">IF(H980&lt;&gt;"", IFERROR(P980*M980, ""), "")</f>
        <v/>
      </c>
      <c r="L980" s="42" t="str">
        <f aca="false">IF(H980&lt;&gt;"", IFERROR((((N980 - 1) * H980 - (1 - H980) / (N980 - 1))/20)*100,""),"")</f>
        <v/>
      </c>
      <c r="M980" s="43" t="str">
        <f aca="false">IF(H980&lt;&gt;"", IFERROR(((N980 - 1) * H980 - (1 - H980) / (N980 - 1))/20,""),"")</f>
        <v/>
      </c>
      <c r="N980" s="44" t="str">
        <f aca="false">IF(ISBLANK(G980), "", IF(G980 &gt;= 0, (G980/100) + 1, 1/ABS(G980/100) + 1))</f>
        <v/>
      </c>
      <c r="O980" s="45" t="str">
        <f aca="false">IFERROR(SUM(I980*N980),"")</f>
        <v/>
      </c>
      <c r="P980" s="41" t="str">
        <f aca="false">IF(I980&lt;&gt;"",P979-I980+J980,"")</f>
        <v/>
      </c>
      <c r="Q980" s="42" t="str">
        <f aca="false">IF(J980="", "", IF(J980 &lt; I980, "Loss", IF(J980 = I980, "Push", "Win")))</f>
        <v/>
      </c>
      <c r="R980" s="22"/>
      <c r="S980" s="56"/>
      <c r="T980" s="57"/>
      <c r="U980" s="22"/>
    </row>
    <row r="981" customFormat="false" ht="18" hidden="false" customHeight="true" outlineLevel="0" collapsed="false">
      <c r="A981" s="22"/>
      <c r="B981" s="23"/>
      <c r="C981" s="24"/>
      <c r="D981" s="24"/>
      <c r="E981" s="24"/>
      <c r="F981" s="24"/>
      <c r="G981" s="25"/>
      <c r="H981" s="26"/>
      <c r="I981" s="27"/>
      <c r="J981" s="28"/>
      <c r="K981" s="29" t="str">
        <f aca="false">IF(H981&lt;&gt;"", IFERROR(P981*M981, ""), "")</f>
        <v/>
      </c>
      <c r="L981" s="30" t="str">
        <f aca="false">IF(H981&lt;&gt;"", IFERROR((((N981 - 1) * H981 - (1 - H981) / (N981 - 1))/20)*100,""),"")</f>
        <v/>
      </c>
      <c r="M981" s="31" t="str">
        <f aca="false">IF(H981&lt;&gt;"", IFERROR(((N981 - 1) * H981 - (1 - H981) / (N981 - 1))/20,""),"")</f>
        <v/>
      </c>
      <c r="N981" s="32" t="str">
        <f aca="false">IF(ISBLANK(G981), "", IF(G981 &gt;= 0, (G981/100) + 1, 1/ABS(G981/100) + 1))</f>
        <v/>
      </c>
      <c r="O981" s="33" t="str">
        <f aca="false">IFERROR(SUM(I981*N981),"")</f>
        <v/>
      </c>
      <c r="P981" s="29" t="str">
        <f aca="false">IF(I981&lt;&gt;"",P980-I981+J981,"")</f>
        <v/>
      </c>
      <c r="Q981" s="30" t="str">
        <f aca="false">IF(J981="", "", IF(J981 &lt; I981, "Loss", IF(J981 = I981, "Push", "Win")))</f>
        <v/>
      </c>
      <c r="R981" s="22"/>
      <c r="S981" s="56"/>
      <c r="T981" s="57"/>
      <c r="U981" s="22"/>
    </row>
    <row r="982" customFormat="false" ht="18" hidden="false" customHeight="true" outlineLevel="0" collapsed="false">
      <c r="A982" s="22"/>
      <c r="B982" s="35"/>
      <c r="C982" s="36"/>
      <c r="D982" s="36"/>
      <c r="E982" s="36"/>
      <c r="F982" s="36"/>
      <c r="G982" s="37"/>
      <c r="H982" s="38"/>
      <c r="I982" s="39"/>
      <c r="J982" s="40"/>
      <c r="K982" s="41" t="str">
        <f aca="false">IF(H982&lt;&gt;"", IFERROR(P982*M982, ""), "")</f>
        <v/>
      </c>
      <c r="L982" s="42" t="str">
        <f aca="false">IF(H982&lt;&gt;"", IFERROR((((N982 - 1) * H982 - (1 - H982) / (N982 - 1))/20)*100,""),"")</f>
        <v/>
      </c>
      <c r="M982" s="43" t="str">
        <f aca="false">IF(H982&lt;&gt;"", IFERROR(((N982 - 1) * H982 - (1 - H982) / (N982 - 1))/20,""),"")</f>
        <v/>
      </c>
      <c r="N982" s="44" t="str">
        <f aca="false">IF(ISBLANK(G982), "", IF(G982 &gt;= 0, (G982/100) + 1, 1/ABS(G982/100) + 1))</f>
        <v/>
      </c>
      <c r="O982" s="45" t="str">
        <f aca="false">IFERROR(SUM(I982*N982),"")</f>
        <v/>
      </c>
      <c r="P982" s="41" t="str">
        <f aca="false">IF(I982&lt;&gt;"",P981-I982+J982,"")</f>
        <v/>
      </c>
      <c r="Q982" s="42" t="str">
        <f aca="false">IF(J982="", "", IF(J982 &lt; I982, "Loss", IF(J982 = I982, "Push", "Win")))</f>
        <v/>
      </c>
      <c r="R982" s="22"/>
      <c r="S982" s="56"/>
      <c r="T982" s="57"/>
      <c r="U982" s="22"/>
    </row>
    <row r="983" customFormat="false" ht="18" hidden="false" customHeight="true" outlineLevel="0" collapsed="false">
      <c r="A983" s="22"/>
      <c r="B983" s="23"/>
      <c r="C983" s="24"/>
      <c r="D983" s="24"/>
      <c r="E983" s="24"/>
      <c r="F983" s="24"/>
      <c r="G983" s="25"/>
      <c r="H983" s="26"/>
      <c r="I983" s="27"/>
      <c r="J983" s="28"/>
      <c r="K983" s="29" t="str">
        <f aca="false">IF(H983&lt;&gt;"", IFERROR(P983*M983, ""), "")</f>
        <v/>
      </c>
      <c r="L983" s="30" t="str">
        <f aca="false">IF(H983&lt;&gt;"", IFERROR((((N983 - 1) * H983 - (1 - H983) / (N983 - 1))/20)*100,""),"")</f>
        <v/>
      </c>
      <c r="M983" s="31" t="str">
        <f aca="false">IF(H983&lt;&gt;"", IFERROR(((N983 - 1) * H983 - (1 - H983) / (N983 - 1))/20,""),"")</f>
        <v/>
      </c>
      <c r="N983" s="32" t="str">
        <f aca="false">IF(ISBLANK(G983), "", IF(G983 &gt;= 0, (G983/100) + 1, 1/ABS(G983/100) + 1))</f>
        <v/>
      </c>
      <c r="O983" s="33" t="str">
        <f aca="false">IFERROR(SUM(I983*N983),"")</f>
        <v/>
      </c>
      <c r="P983" s="29" t="str">
        <f aca="false">IF(I983&lt;&gt;"",P982-I983+J983,"")</f>
        <v/>
      </c>
      <c r="Q983" s="30" t="str">
        <f aca="false">IF(J983="", "", IF(J983 &lt; I983, "Loss", IF(J983 = I983, "Push", "Win")))</f>
        <v/>
      </c>
      <c r="R983" s="22"/>
      <c r="S983" s="56"/>
      <c r="T983" s="57"/>
      <c r="U983" s="22"/>
    </row>
    <row r="984" customFormat="false" ht="18" hidden="false" customHeight="true" outlineLevel="0" collapsed="false">
      <c r="A984" s="22"/>
      <c r="B984" s="35"/>
      <c r="C984" s="36"/>
      <c r="D984" s="36"/>
      <c r="E984" s="36"/>
      <c r="F984" s="36"/>
      <c r="G984" s="37"/>
      <c r="H984" s="38"/>
      <c r="I984" s="39"/>
      <c r="J984" s="40"/>
      <c r="K984" s="41" t="str">
        <f aca="false">IF(H984&lt;&gt;"", IFERROR(P984*M984, ""), "")</f>
        <v/>
      </c>
      <c r="L984" s="42" t="str">
        <f aca="false">IF(H984&lt;&gt;"", IFERROR((((N984 - 1) * H984 - (1 - H984) / (N984 - 1))/20)*100,""),"")</f>
        <v/>
      </c>
      <c r="M984" s="43" t="str">
        <f aca="false">IF(H984&lt;&gt;"", IFERROR(((N984 - 1) * H984 - (1 - H984) / (N984 - 1))/20,""),"")</f>
        <v/>
      </c>
      <c r="N984" s="44" t="str">
        <f aca="false">IF(ISBLANK(G984), "", IF(G984 &gt;= 0, (G984/100) + 1, 1/ABS(G984/100) + 1))</f>
        <v/>
      </c>
      <c r="O984" s="45" t="str">
        <f aca="false">IFERROR(SUM(I984*N984),"")</f>
        <v/>
      </c>
      <c r="P984" s="41" t="str">
        <f aca="false">IF(I984&lt;&gt;"",P983-I984+J984,"")</f>
        <v/>
      </c>
      <c r="Q984" s="42" t="str">
        <f aca="false">IF(J984="", "", IF(J984 &lt; I984, "Loss", IF(J984 = I984, "Push", "Win")))</f>
        <v/>
      </c>
      <c r="R984" s="22"/>
      <c r="S984" s="56"/>
      <c r="T984" s="57"/>
      <c r="U984" s="22"/>
    </row>
    <row r="985" customFormat="false" ht="18" hidden="false" customHeight="true" outlineLevel="0" collapsed="false">
      <c r="A985" s="22"/>
      <c r="B985" s="23"/>
      <c r="C985" s="24"/>
      <c r="D985" s="24"/>
      <c r="E985" s="24"/>
      <c r="F985" s="24"/>
      <c r="G985" s="25"/>
      <c r="H985" s="26"/>
      <c r="I985" s="27"/>
      <c r="J985" s="28"/>
      <c r="K985" s="29" t="str">
        <f aca="false">IF(H985&lt;&gt;"", IFERROR(P985*M985, ""), "")</f>
        <v/>
      </c>
      <c r="L985" s="30" t="str">
        <f aca="false">IF(H985&lt;&gt;"", IFERROR((((N985 - 1) * H985 - (1 - H985) / (N985 - 1))/20)*100,""),"")</f>
        <v/>
      </c>
      <c r="M985" s="31" t="str">
        <f aca="false">IF(H985&lt;&gt;"", IFERROR(((N985 - 1) * H985 - (1 - H985) / (N985 - 1))/20,""),"")</f>
        <v/>
      </c>
      <c r="N985" s="32" t="str">
        <f aca="false">IF(ISBLANK(G985), "", IF(G985 &gt;= 0, (G985/100) + 1, 1/ABS(G985/100) + 1))</f>
        <v/>
      </c>
      <c r="O985" s="33" t="str">
        <f aca="false">IFERROR(SUM(I985*N985),"")</f>
        <v/>
      </c>
      <c r="P985" s="29" t="str">
        <f aca="false">IF(I985&lt;&gt;"",P984-I985+J985,"")</f>
        <v/>
      </c>
      <c r="Q985" s="30" t="str">
        <f aca="false">IF(J985="", "", IF(J985 &lt; I985, "Loss", IF(J985 = I985, "Push", "Win")))</f>
        <v/>
      </c>
      <c r="R985" s="22"/>
      <c r="S985" s="56"/>
      <c r="T985" s="57"/>
      <c r="U985" s="22"/>
    </row>
    <row r="986" customFormat="false" ht="18" hidden="false" customHeight="true" outlineLevel="0" collapsed="false">
      <c r="A986" s="22"/>
      <c r="B986" s="35"/>
      <c r="C986" s="36"/>
      <c r="D986" s="36"/>
      <c r="E986" s="36"/>
      <c r="F986" s="36"/>
      <c r="G986" s="37"/>
      <c r="H986" s="38"/>
      <c r="I986" s="39"/>
      <c r="J986" s="40"/>
      <c r="K986" s="41" t="str">
        <f aca="false">IF(H986&lt;&gt;"", IFERROR(P986*M986, ""), "")</f>
        <v/>
      </c>
      <c r="L986" s="42" t="str">
        <f aca="false">IF(H986&lt;&gt;"", IFERROR((((N986 - 1) * H986 - (1 - H986) / (N986 - 1))/20)*100,""),"")</f>
        <v/>
      </c>
      <c r="M986" s="43" t="str">
        <f aca="false">IF(H986&lt;&gt;"", IFERROR(((N986 - 1) * H986 - (1 - H986) / (N986 - 1))/20,""),"")</f>
        <v/>
      </c>
      <c r="N986" s="44" t="str">
        <f aca="false">IF(ISBLANK(G986), "", IF(G986 &gt;= 0, (G986/100) + 1, 1/ABS(G986/100) + 1))</f>
        <v/>
      </c>
      <c r="O986" s="45" t="str">
        <f aca="false">IFERROR(SUM(I986*N986),"")</f>
        <v/>
      </c>
      <c r="P986" s="41" t="str">
        <f aca="false">IF(I986&lt;&gt;"",P985-I986+J986,"")</f>
        <v/>
      </c>
      <c r="Q986" s="42" t="str">
        <f aca="false">IF(J986="", "", IF(J986 &lt; I986, "Loss", IF(J986 = I986, "Push", "Win")))</f>
        <v/>
      </c>
      <c r="R986" s="22"/>
      <c r="S986" s="56"/>
      <c r="T986" s="57"/>
      <c r="U986" s="22"/>
    </row>
    <row r="987" customFormat="false" ht="18" hidden="false" customHeight="true" outlineLevel="0" collapsed="false">
      <c r="A987" s="22"/>
      <c r="B987" s="23"/>
      <c r="C987" s="24"/>
      <c r="D987" s="24"/>
      <c r="E987" s="24"/>
      <c r="F987" s="24"/>
      <c r="G987" s="25"/>
      <c r="H987" s="26"/>
      <c r="I987" s="27"/>
      <c r="J987" s="28"/>
      <c r="K987" s="29" t="str">
        <f aca="false">IF(H987&lt;&gt;"", IFERROR(P987*M987, ""), "")</f>
        <v/>
      </c>
      <c r="L987" s="30" t="str">
        <f aca="false">IF(H987&lt;&gt;"", IFERROR((((N987 - 1) * H987 - (1 - H987) / (N987 - 1))/20)*100,""),"")</f>
        <v/>
      </c>
      <c r="M987" s="31" t="str">
        <f aca="false">IF(H987&lt;&gt;"", IFERROR(((N987 - 1) * H987 - (1 - H987) / (N987 - 1))/20,""),"")</f>
        <v/>
      </c>
      <c r="N987" s="32" t="str">
        <f aca="false">IF(ISBLANK(G987), "", IF(G987 &gt;= 0, (G987/100) + 1, 1/ABS(G987/100) + 1))</f>
        <v/>
      </c>
      <c r="O987" s="33" t="str">
        <f aca="false">IFERROR(SUM(I987*N987),"")</f>
        <v/>
      </c>
      <c r="P987" s="29" t="str">
        <f aca="false">IF(I987&lt;&gt;"",P986-I987+J987,"")</f>
        <v/>
      </c>
      <c r="Q987" s="30" t="str">
        <f aca="false">IF(J987="", "", IF(J987 &lt; I987, "Loss", IF(J987 = I987, "Push", "Win")))</f>
        <v/>
      </c>
      <c r="R987" s="22"/>
      <c r="S987" s="56"/>
      <c r="T987" s="57"/>
      <c r="U987" s="22"/>
    </row>
    <row r="988" customFormat="false" ht="18" hidden="false" customHeight="true" outlineLevel="0" collapsed="false">
      <c r="A988" s="22"/>
      <c r="B988" s="35"/>
      <c r="C988" s="36"/>
      <c r="D988" s="36"/>
      <c r="E988" s="36"/>
      <c r="F988" s="36"/>
      <c r="G988" s="37"/>
      <c r="H988" s="38"/>
      <c r="I988" s="39"/>
      <c r="J988" s="40"/>
      <c r="K988" s="41" t="str">
        <f aca="false">IF(H988&lt;&gt;"", IFERROR(P988*M988, ""), "")</f>
        <v/>
      </c>
      <c r="L988" s="42" t="str">
        <f aca="false">IF(H988&lt;&gt;"", IFERROR((((N988 - 1) * H988 - (1 - H988) / (N988 - 1))/20)*100,""),"")</f>
        <v/>
      </c>
      <c r="M988" s="43" t="str">
        <f aca="false">IF(H988&lt;&gt;"", IFERROR(((N988 - 1) * H988 - (1 - H988) / (N988 - 1))/20,""),"")</f>
        <v/>
      </c>
      <c r="N988" s="44" t="str">
        <f aca="false">IF(ISBLANK(G988), "", IF(G988 &gt;= 0, (G988/100) + 1, 1/ABS(G988/100) + 1))</f>
        <v/>
      </c>
      <c r="O988" s="45" t="str">
        <f aca="false">IFERROR(SUM(I988*N988),"")</f>
        <v/>
      </c>
      <c r="P988" s="41" t="str">
        <f aca="false">IF(I988&lt;&gt;"",P987-I988+J988,"")</f>
        <v/>
      </c>
      <c r="Q988" s="42" t="str">
        <f aca="false">IF(J988="", "", IF(J988 &lt; I988, "Loss", IF(J988 = I988, "Push", "Win")))</f>
        <v/>
      </c>
      <c r="R988" s="22"/>
      <c r="S988" s="56"/>
      <c r="T988" s="57"/>
      <c r="U988" s="22"/>
    </row>
    <row r="989" customFormat="false" ht="18" hidden="false" customHeight="true" outlineLevel="0" collapsed="false">
      <c r="A989" s="22"/>
      <c r="B989" s="23"/>
      <c r="C989" s="24"/>
      <c r="D989" s="24"/>
      <c r="E989" s="24"/>
      <c r="F989" s="24"/>
      <c r="G989" s="25"/>
      <c r="H989" s="26"/>
      <c r="I989" s="27"/>
      <c r="J989" s="28"/>
      <c r="K989" s="29" t="str">
        <f aca="false">IF(H989&lt;&gt;"", IFERROR(P989*M989, ""), "")</f>
        <v/>
      </c>
      <c r="L989" s="30" t="str">
        <f aca="false">IF(H989&lt;&gt;"", IFERROR((((N989 - 1) * H989 - (1 - H989) / (N989 - 1))/20)*100,""),"")</f>
        <v/>
      </c>
      <c r="M989" s="31" t="str">
        <f aca="false">IF(H989&lt;&gt;"", IFERROR(((N989 - 1) * H989 - (1 - H989) / (N989 - 1))/20,""),"")</f>
        <v/>
      </c>
      <c r="N989" s="32" t="str">
        <f aca="false">IF(ISBLANK(G989), "", IF(G989 &gt;= 0, (G989/100) + 1, 1/ABS(G989/100) + 1))</f>
        <v/>
      </c>
      <c r="O989" s="33" t="str">
        <f aca="false">IFERROR(SUM(I989*N989),"")</f>
        <v/>
      </c>
      <c r="P989" s="29" t="str">
        <f aca="false">IF(I989&lt;&gt;"",P988-I989+J989,"")</f>
        <v/>
      </c>
      <c r="Q989" s="30" t="str">
        <f aca="false">IF(J989="", "", IF(J989 &lt; I989, "Loss", IF(J989 = I989, "Push", "Win")))</f>
        <v/>
      </c>
      <c r="R989" s="22"/>
      <c r="S989" s="56"/>
      <c r="T989" s="57"/>
      <c r="U989" s="22"/>
    </row>
    <row r="990" customFormat="false" ht="18" hidden="false" customHeight="true" outlineLevel="0" collapsed="false">
      <c r="A990" s="22"/>
      <c r="B990" s="35"/>
      <c r="C990" s="36"/>
      <c r="D990" s="36"/>
      <c r="E990" s="36"/>
      <c r="F990" s="36"/>
      <c r="G990" s="37"/>
      <c r="H990" s="38"/>
      <c r="I990" s="39"/>
      <c r="J990" s="40"/>
      <c r="K990" s="41" t="str">
        <f aca="false">IF(H990&lt;&gt;"", IFERROR(P990*M990, ""), "")</f>
        <v/>
      </c>
      <c r="L990" s="42" t="str">
        <f aca="false">IF(H990&lt;&gt;"", IFERROR((((N990 - 1) * H990 - (1 - H990) / (N990 - 1))/20)*100,""),"")</f>
        <v/>
      </c>
      <c r="M990" s="43" t="str">
        <f aca="false">IF(H990&lt;&gt;"", IFERROR(((N990 - 1) * H990 - (1 - H990) / (N990 - 1))/20,""),"")</f>
        <v/>
      </c>
      <c r="N990" s="44" t="str">
        <f aca="false">IF(ISBLANK(G990), "", IF(G990 &gt;= 0, (G990/100) + 1, 1/ABS(G990/100) + 1))</f>
        <v/>
      </c>
      <c r="O990" s="45" t="str">
        <f aca="false">IFERROR(SUM(I990*N990),"")</f>
        <v/>
      </c>
      <c r="P990" s="41" t="str">
        <f aca="false">IF(I990&lt;&gt;"",P989-I990+J990,"")</f>
        <v/>
      </c>
      <c r="Q990" s="42" t="str">
        <f aca="false">IF(J990="", "", IF(J990 &lt; I990, "Loss", IF(J990 = I990, "Push", "Win")))</f>
        <v/>
      </c>
      <c r="R990" s="22"/>
      <c r="S990" s="56"/>
      <c r="T990" s="57"/>
      <c r="U990" s="22"/>
    </row>
    <row r="991" customFormat="false" ht="18" hidden="false" customHeight="true" outlineLevel="0" collapsed="false">
      <c r="A991" s="22"/>
      <c r="B991" s="23"/>
      <c r="C991" s="24"/>
      <c r="D991" s="24"/>
      <c r="E991" s="24"/>
      <c r="F991" s="24"/>
      <c r="G991" s="25"/>
      <c r="H991" s="26"/>
      <c r="I991" s="27"/>
      <c r="J991" s="28"/>
      <c r="K991" s="29" t="str">
        <f aca="false">IF(H991&lt;&gt;"", IFERROR(P991*M991, ""), "")</f>
        <v/>
      </c>
      <c r="L991" s="30" t="str">
        <f aca="false">IF(H991&lt;&gt;"", IFERROR((((N991 - 1) * H991 - (1 - H991) / (N991 - 1))/20)*100,""),"")</f>
        <v/>
      </c>
      <c r="M991" s="31" t="str">
        <f aca="false">IF(H991&lt;&gt;"", IFERROR(((N991 - 1) * H991 - (1 - H991) / (N991 - 1))/20,""),"")</f>
        <v/>
      </c>
      <c r="N991" s="32" t="str">
        <f aca="false">IF(ISBLANK(G991), "", IF(G991 &gt;= 0, (G991/100) + 1, 1/ABS(G991/100) + 1))</f>
        <v/>
      </c>
      <c r="O991" s="33" t="str">
        <f aca="false">IFERROR(SUM(I991*N991),"")</f>
        <v/>
      </c>
      <c r="P991" s="29" t="str">
        <f aca="false">IF(I991&lt;&gt;"",P990-I991+J991,"")</f>
        <v/>
      </c>
      <c r="Q991" s="30" t="str">
        <f aca="false">IF(J991="", "", IF(J991 &lt; I991, "Loss", IF(J991 = I991, "Push", "Win")))</f>
        <v/>
      </c>
      <c r="R991" s="22"/>
      <c r="S991" s="56"/>
      <c r="T991" s="57"/>
      <c r="U991" s="22"/>
    </row>
    <row r="992" customFormat="false" ht="18" hidden="false" customHeight="true" outlineLevel="0" collapsed="false">
      <c r="A992" s="22"/>
      <c r="B992" s="35"/>
      <c r="C992" s="36"/>
      <c r="D992" s="36"/>
      <c r="E992" s="36"/>
      <c r="F992" s="36"/>
      <c r="G992" s="37"/>
      <c r="H992" s="38"/>
      <c r="I992" s="39"/>
      <c r="J992" s="40"/>
      <c r="K992" s="41" t="str">
        <f aca="false">IF(H992&lt;&gt;"", IFERROR(P992*M992, ""), "")</f>
        <v/>
      </c>
      <c r="L992" s="42" t="str">
        <f aca="false">IF(H992&lt;&gt;"", IFERROR((((N992 - 1) * H992 - (1 - H992) / (N992 - 1))/20)*100,""),"")</f>
        <v/>
      </c>
      <c r="M992" s="43" t="str">
        <f aca="false">IF(H992&lt;&gt;"", IFERROR(((N992 - 1) * H992 - (1 - H992) / (N992 - 1))/20,""),"")</f>
        <v/>
      </c>
      <c r="N992" s="44" t="str">
        <f aca="false">IF(ISBLANK(G992), "", IF(G992 &gt;= 0, (G992/100) + 1, 1/ABS(G992/100) + 1))</f>
        <v/>
      </c>
      <c r="O992" s="45" t="str">
        <f aca="false">IFERROR(SUM(I992*N992),"")</f>
        <v/>
      </c>
      <c r="P992" s="41" t="str">
        <f aca="false">IF(I992&lt;&gt;"",P991-I992+J992,"")</f>
        <v/>
      </c>
      <c r="Q992" s="42" t="str">
        <f aca="false">IF(J992="", "", IF(J992 &lt; I992, "Loss", IF(J992 = I992, "Push", "Win")))</f>
        <v/>
      </c>
      <c r="R992" s="22"/>
      <c r="S992" s="56"/>
      <c r="T992" s="57"/>
      <c r="U992" s="22"/>
    </row>
    <row r="993" customFormat="false" ht="18" hidden="false" customHeight="true" outlineLevel="0" collapsed="false">
      <c r="A993" s="22"/>
      <c r="B993" s="23"/>
      <c r="C993" s="24"/>
      <c r="D993" s="24"/>
      <c r="E993" s="24"/>
      <c r="F993" s="24"/>
      <c r="G993" s="25"/>
      <c r="H993" s="26"/>
      <c r="I993" s="27"/>
      <c r="J993" s="28"/>
      <c r="K993" s="29" t="str">
        <f aca="false">IF(H993&lt;&gt;"", IFERROR(P993*M993, ""), "")</f>
        <v/>
      </c>
      <c r="L993" s="30" t="str">
        <f aca="false">IF(H993&lt;&gt;"", IFERROR((((N993 - 1) * H993 - (1 - H993) / (N993 - 1))/20)*100,""),"")</f>
        <v/>
      </c>
      <c r="M993" s="31" t="str">
        <f aca="false">IF(H993&lt;&gt;"", IFERROR(((N993 - 1) * H993 - (1 - H993) / (N993 - 1))/20,""),"")</f>
        <v/>
      </c>
      <c r="N993" s="32" t="str">
        <f aca="false">IF(ISBLANK(G993), "", IF(G993 &gt;= 0, (G993/100) + 1, 1/ABS(G993/100) + 1))</f>
        <v/>
      </c>
      <c r="O993" s="33" t="str">
        <f aca="false">IFERROR(SUM(I993*N993),"")</f>
        <v/>
      </c>
      <c r="P993" s="29" t="str">
        <f aca="false">IF(I993&lt;&gt;"",P992-I993+J993,"")</f>
        <v/>
      </c>
      <c r="Q993" s="30" t="str">
        <f aca="false">IF(J993="", "", IF(J993 &lt; I993, "Loss", IF(J993 = I993, "Push", "Win")))</f>
        <v/>
      </c>
      <c r="R993" s="22"/>
      <c r="S993" s="56"/>
      <c r="T993" s="57"/>
      <c r="U993" s="22"/>
    </row>
    <row r="994" customFormat="false" ht="18" hidden="false" customHeight="true" outlineLevel="0" collapsed="false">
      <c r="A994" s="22"/>
      <c r="B994" s="35"/>
      <c r="C994" s="36"/>
      <c r="D994" s="36"/>
      <c r="E994" s="36"/>
      <c r="F994" s="36"/>
      <c r="G994" s="37"/>
      <c r="H994" s="38"/>
      <c r="I994" s="39"/>
      <c r="J994" s="40"/>
      <c r="K994" s="41" t="str">
        <f aca="false">IF(H994&lt;&gt;"", IFERROR(P994*M994, ""), "")</f>
        <v/>
      </c>
      <c r="L994" s="42" t="str">
        <f aca="false">IF(H994&lt;&gt;"", IFERROR((((N994 - 1) * H994 - (1 - H994) / (N994 - 1))/20)*100,""),"")</f>
        <v/>
      </c>
      <c r="M994" s="43" t="str">
        <f aca="false">IF(H994&lt;&gt;"", IFERROR(((N994 - 1) * H994 - (1 - H994) / (N994 - 1))/20,""),"")</f>
        <v/>
      </c>
      <c r="N994" s="44" t="str">
        <f aca="false">IF(ISBLANK(G994), "", IF(G994 &gt;= 0, (G994/100) + 1, 1/ABS(G994/100) + 1))</f>
        <v/>
      </c>
      <c r="O994" s="45" t="str">
        <f aca="false">IFERROR(SUM(I994*N994),"")</f>
        <v/>
      </c>
      <c r="P994" s="41" t="str">
        <f aca="false">IF(I994&lt;&gt;"",P993-I994+J994,"")</f>
        <v/>
      </c>
      <c r="Q994" s="42" t="str">
        <f aca="false">IF(J994="", "", IF(J994 &lt; I994, "Loss", IF(J994 = I994, "Push", "Win")))</f>
        <v/>
      </c>
      <c r="R994" s="22"/>
      <c r="S994" s="56"/>
      <c r="T994" s="57"/>
      <c r="U994" s="22"/>
    </row>
    <row r="995" customFormat="false" ht="18" hidden="false" customHeight="true" outlineLevel="0" collapsed="false">
      <c r="A995" s="22"/>
      <c r="B995" s="23"/>
      <c r="C995" s="24"/>
      <c r="D995" s="24"/>
      <c r="E995" s="24"/>
      <c r="F995" s="24"/>
      <c r="G995" s="25"/>
      <c r="H995" s="26"/>
      <c r="I995" s="27"/>
      <c r="J995" s="28"/>
      <c r="K995" s="29" t="str">
        <f aca="false">IF(H995&lt;&gt;"", IFERROR(P995*M995, ""), "")</f>
        <v/>
      </c>
      <c r="L995" s="30" t="str">
        <f aca="false">IF(H995&lt;&gt;"", IFERROR((((N995 - 1) * H995 - (1 - H995) / (N995 - 1))/20)*100,""),"")</f>
        <v/>
      </c>
      <c r="M995" s="31" t="str">
        <f aca="false">IF(H995&lt;&gt;"", IFERROR(((N995 - 1) * H995 - (1 - H995) / (N995 - 1))/20,""),"")</f>
        <v/>
      </c>
      <c r="N995" s="32" t="str">
        <f aca="false">IF(ISBLANK(G995), "", IF(G995 &gt;= 0, (G995/100) + 1, 1/ABS(G995/100) + 1))</f>
        <v/>
      </c>
      <c r="O995" s="33" t="str">
        <f aca="false">IFERROR(SUM(I995*N995),"")</f>
        <v/>
      </c>
      <c r="P995" s="29" t="str">
        <f aca="false">IF(I995&lt;&gt;"",P994-I995+J995,"")</f>
        <v/>
      </c>
      <c r="Q995" s="30" t="str">
        <f aca="false">IF(J995="", "", IF(J995 &lt; I995, "Loss", IF(J995 = I995, "Push", "Win")))</f>
        <v/>
      </c>
      <c r="R995" s="22"/>
      <c r="S995" s="56"/>
      <c r="T995" s="57"/>
      <c r="U995" s="22"/>
    </row>
    <row r="996" customFormat="false" ht="18" hidden="false" customHeight="true" outlineLevel="0" collapsed="false">
      <c r="A996" s="22"/>
      <c r="B996" s="35"/>
      <c r="C996" s="36"/>
      <c r="D996" s="36"/>
      <c r="E996" s="36"/>
      <c r="F996" s="36"/>
      <c r="G996" s="37"/>
      <c r="H996" s="38"/>
      <c r="I996" s="39"/>
      <c r="J996" s="40"/>
      <c r="K996" s="41" t="str">
        <f aca="false">IF(H996&lt;&gt;"", IFERROR(P996*M996, ""), "")</f>
        <v/>
      </c>
      <c r="L996" s="42" t="str">
        <f aca="false">IF(H996&lt;&gt;"", IFERROR((((N996 - 1) * H996 - (1 - H996) / (N996 - 1))/20)*100,""),"")</f>
        <v/>
      </c>
      <c r="M996" s="43" t="str">
        <f aca="false">IF(H996&lt;&gt;"", IFERROR(((N996 - 1) * H996 - (1 - H996) / (N996 - 1))/20,""),"")</f>
        <v/>
      </c>
      <c r="N996" s="44" t="str">
        <f aca="false">IF(ISBLANK(G996), "", IF(G996 &gt;= 0, (G996/100) + 1, 1/ABS(G996/100) + 1))</f>
        <v/>
      </c>
      <c r="O996" s="45" t="str">
        <f aca="false">IFERROR(SUM(I996*N996),"")</f>
        <v/>
      </c>
      <c r="P996" s="41" t="str">
        <f aca="false">IF(I996&lt;&gt;"",P995-I996+J996,"")</f>
        <v/>
      </c>
      <c r="Q996" s="42" t="str">
        <f aca="false">IF(J996="", "", IF(J996 &lt; I996, "Loss", IF(J996 = I996, "Push", "Win")))</f>
        <v/>
      </c>
      <c r="R996" s="22"/>
      <c r="S996" s="56"/>
      <c r="T996" s="57"/>
      <c r="U996" s="22"/>
    </row>
    <row r="997" customFormat="false" ht="18" hidden="false" customHeight="true" outlineLevel="0" collapsed="false">
      <c r="A997" s="22"/>
      <c r="B997" s="23"/>
      <c r="C997" s="24"/>
      <c r="D997" s="24"/>
      <c r="E997" s="24"/>
      <c r="F997" s="24"/>
      <c r="G997" s="25"/>
      <c r="H997" s="26"/>
      <c r="I997" s="27"/>
      <c r="J997" s="28"/>
      <c r="K997" s="29" t="str">
        <f aca="false">IF(H997&lt;&gt;"", IFERROR(P997*M997, ""), "")</f>
        <v/>
      </c>
      <c r="L997" s="30" t="str">
        <f aca="false">IF(H997&lt;&gt;"", IFERROR((((N997 - 1) * H997 - (1 - H997) / (N997 - 1))/20)*100,""),"")</f>
        <v/>
      </c>
      <c r="M997" s="31" t="str">
        <f aca="false">IF(H997&lt;&gt;"", IFERROR(((N997 - 1) * H997 - (1 - H997) / (N997 - 1))/20,""),"")</f>
        <v/>
      </c>
      <c r="N997" s="32" t="str">
        <f aca="false">IF(ISBLANK(G997), "", IF(G997 &gt;= 0, (G997/100) + 1, 1/ABS(G997/100) + 1))</f>
        <v/>
      </c>
      <c r="O997" s="33" t="str">
        <f aca="false">IFERROR(SUM(I997*N997),"")</f>
        <v/>
      </c>
      <c r="P997" s="29" t="str">
        <f aca="false">IF(I997&lt;&gt;"",P996-I997+J997,"")</f>
        <v/>
      </c>
      <c r="Q997" s="30" t="str">
        <f aca="false">IF(J997="", "", IF(J997 &lt; I997, "Loss", IF(J997 = I997, "Push", "Win")))</f>
        <v/>
      </c>
      <c r="R997" s="22"/>
      <c r="S997" s="56"/>
      <c r="T997" s="57"/>
      <c r="U997" s="22"/>
    </row>
    <row r="998" customFormat="false" ht="18" hidden="false" customHeight="true" outlineLevel="0" collapsed="false">
      <c r="A998" s="22"/>
      <c r="B998" s="35"/>
      <c r="C998" s="36"/>
      <c r="D998" s="36"/>
      <c r="E998" s="36"/>
      <c r="F998" s="36"/>
      <c r="G998" s="37"/>
      <c r="H998" s="38"/>
      <c r="I998" s="39"/>
      <c r="J998" s="40"/>
      <c r="K998" s="41" t="str">
        <f aca="false">IF(H998&lt;&gt;"", IFERROR(P998*M998, ""), "")</f>
        <v/>
      </c>
      <c r="L998" s="42" t="str">
        <f aca="false">IF(H998&lt;&gt;"", IFERROR((((N998 - 1) * H998 - (1 - H998) / (N998 - 1))/20)*100,""),"")</f>
        <v/>
      </c>
      <c r="M998" s="43" t="str">
        <f aca="false">IF(H998&lt;&gt;"", IFERROR(((N998 - 1) * H998 - (1 - H998) / (N998 - 1))/20,""),"")</f>
        <v/>
      </c>
      <c r="N998" s="44" t="str">
        <f aca="false">IF(ISBLANK(G998), "", IF(G998 &gt;= 0, (G998/100) + 1, 1/ABS(G998/100) + 1))</f>
        <v/>
      </c>
      <c r="O998" s="45" t="str">
        <f aca="false">IFERROR(SUM(I998*N998),"")</f>
        <v/>
      </c>
      <c r="P998" s="41" t="str">
        <f aca="false">IF(I998&lt;&gt;"",P997-I998+J998,"")</f>
        <v/>
      </c>
      <c r="Q998" s="42" t="str">
        <f aca="false">IF(J998="", "", IF(J998 &lt; I998, "Loss", IF(J998 = I998, "Push", "Win")))</f>
        <v/>
      </c>
      <c r="R998" s="22"/>
      <c r="S998" s="56"/>
      <c r="T998" s="57"/>
      <c r="U998" s="22"/>
    </row>
    <row r="999" customFormat="false" ht="18" hidden="false" customHeight="true" outlineLevel="0" collapsed="false">
      <c r="A999" s="22"/>
      <c r="B999" s="23"/>
      <c r="C999" s="24"/>
      <c r="D999" s="24"/>
      <c r="E999" s="24"/>
      <c r="F999" s="24"/>
      <c r="G999" s="25"/>
      <c r="H999" s="26"/>
      <c r="I999" s="27"/>
      <c r="J999" s="28"/>
      <c r="K999" s="29" t="str">
        <f aca="false">IF(H999&lt;&gt;"", IFERROR(P999*M999, ""), "")</f>
        <v/>
      </c>
      <c r="L999" s="30" t="str">
        <f aca="false">IF(H999&lt;&gt;"", IFERROR((((N999 - 1) * H999 - (1 - H999) / (N999 - 1))/20)*100,""),"")</f>
        <v/>
      </c>
      <c r="M999" s="31" t="str">
        <f aca="false">IF(H999&lt;&gt;"", IFERROR(((N999 - 1) * H999 - (1 - H999) / (N999 - 1))/20,""),"")</f>
        <v/>
      </c>
      <c r="N999" s="32" t="str">
        <f aca="false">IF(ISBLANK(G999), "", IF(G999 &gt;= 0, (G999/100) + 1, 1/ABS(G999/100) + 1))</f>
        <v/>
      </c>
      <c r="O999" s="33" t="str">
        <f aca="false">IFERROR(SUM(I999*N999),"")</f>
        <v/>
      </c>
      <c r="P999" s="29" t="str">
        <f aca="false">IF(I999&lt;&gt;"",P998-I999+J999,"")</f>
        <v/>
      </c>
      <c r="Q999" s="30" t="str">
        <f aca="false">IF(J999="", "", IF(J999 &lt; I999, "Loss", IF(J999 = I999, "Push", "Win")))</f>
        <v/>
      </c>
      <c r="R999" s="22"/>
      <c r="S999" s="56"/>
      <c r="T999" s="57"/>
      <c r="U999" s="22"/>
    </row>
    <row r="1000" customFormat="false" ht="18" hidden="false" customHeight="true" outlineLevel="0" collapsed="false">
      <c r="A1000" s="22"/>
      <c r="B1000" s="35"/>
      <c r="C1000" s="36"/>
      <c r="D1000" s="36"/>
      <c r="E1000" s="36"/>
      <c r="F1000" s="36"/>
      <c r="G1000" s="37"/>
      <c r="H1000" s="38"/>
      <c r="I1000" s="39"/>
      <c r="J1000" s="40"/>
      <c r="K1000" s="41" t="str">
        <f aca="false">IF(H1000&lt;&gt;"", IFERROR(P1000*M1000, ""), "")</f>
        <v/>
      </c>
      <c r="L1000" s="42" t="str">
        <f aca="false">IF(H1000&lt;&gt;"", IFERROR((((N1000 - 1) * H1000 - (1 - H1000) / (N1000 - 1))/20)*100,""),"")</f>
        <v/>
      </c>
      <c r="M1000" s="43" t="str">
        <f aca="false">IF(H1000&lt;&gt;"", IFERROR(((N1000 - 1) * H1000 - (1 - H1000) / (N1000 - 1))/20,""),"")</f>
        <v/>
      </c>
      <c r="N1000" s="44" t="str">
        <f aca="false">IF(ISBLANK(G1000), "", IF(G1000 &gt;= 0, (G1000/100) + 1, 1/ABS(G1000/100) + 1))</f>
        <v/>
      </c>
      <c r="O1000" s="45" t="str">
        <f aca="false">IFERROR(SUM(I1000*N1000),"")</f>
        <v/>
      </c>
      <c r="P1000" s="41" t="str">
        <f aca="false">IF(I1000&lt;&gt;"",P999-I1000+J1000,"")</f>
        <v/>
      </c>
      <c r="Q1000" s="42" t="str">
        <f aca="false">IF(J1000="", "", IF(J1000 &lt; I1000, "Loss", IF(J1000 = I1000, "Push", "Win")))</f>
        <v/>
      </c>
      <c r="R1000" s="22"/>
      <c r="S1000" s="56"/>
      <c r="T1000" s="57"/>
      <c r="U1000" s="22"/>
    </row>
  </sheetData>
  <mergeCells count="12">
    <mergeCell ref="S1:T2"/>
    <mergeCell ref="S3:T3"/>
    <mergeCell ref="S4:T4"/>
    <mergeCell ref="S9:T9"/>
    <mergeCell ref="S15:T15"/>
    <mergeCell ref="S18:T18"/>
    <mergeCell ref="S22:T22"/>
    <mergeCell ref="S27:T27"/>
    <mergeCell ref="S30:T30"/>
    <mergeCell ref="S41:T41"/>
    <mergeCell ref="S54:T54"/>
    <mergeCell ref="S65:T73"/>
  </mergeCells>
  <conditionalFormatting sqref="J3:J1000">
    <cfRule type="iconSet" priority="2">
      <iconSet iconSet="3Arrows">
        <cfvo type="percent" val="0"/>
        <cfvo type="num" val="0"/>
        <cfvo type="num" val="0.001"/>
      </iconSet>
    </cfRule>
  </conditionalFormatting>
  <conditionalFormatting sqref="L3:L1000">
    <cfRule type="cellIs" priority="3" operator="greaterThan" aboveAverage="0" equalAverage="0" bottom="0" percent="0" rank="0" text="" dxfId="0">
      <formula>5</formula>
    </cfRule>
  </conditionalFormatting>
  <conditionalFormatting sqref="H3:H1000">
    <cfRule type="cellIs" priority="4" operator="greaterThan" aboveAverage="0" equalAverage="0" bottom="0" percent="0" rank="0" text="" dxfId="1">
      <formula>0.95</formula>
    </cfRule>
  </conditionalFormatting>
  <dataValidations count="6">
    <dataValidation allowBlank="false" errorStyle="stop" operator="equal" showDropDown="false" showErrorMessage="true" showInputMessage="false" sqref="C3:C1000" type="list">
      <formula1>'Tracker Table'!$S$31:$S$40</formula1>
      <formula2>0</formula2>
    </dataValidation>
    <dataValidation allowBlank="false" errorStyle="stop" operator="equal" showDropDown="false" showErrorMessage="true" showInputMessage="false" sqref="D3:D1000" type="list">
      <formula1>'Tracker Table'!$S$42:$S$53</formula1>
      <formula2>0</formula2>
    </dataValidation>
    <dataValidation allowBlank="false" errorStyle="stop" operator="equal" showDropDown="false" showErrorMessage="true" showInputMessage="false" sqref="E3:E1000" type="list">
      <formula1>'Tracker Table'!$S$55:$S$63</formula1>
      <formula2>0</formula2>
    </dataValidation>
    <dataValidation allowBlank="false" errorStyle="stop" operator="equal" showDropDown="false" showErrorMessage="true" showInputMessage="false" sqref="C1001:C2000" type="list">
      <formula1>"DraftKings,FanDuel,BetMGM,Caesars,Private"</formula1>
      <formula2>0</formula2>
    </dataValidation>
    <dataValidation allowBlank="false" errorStyle="stop" operator="equal" showDropDown="false" showErrorMessage="true" showInputMessage="false" sqref="D1001:D2000" type="list">
      <formula1>"NFL,NBA,MLB,NHL,UFC,Tennis,Soccer,Racing,eSports,Futures,Other"</formula1>
      <formula2>0</formula2>
    </dataValidation>
    <dataValidation allowBlank="false" errorStyle="stop" operator="equal" showDropDown="false" showErrorMessage="true" showInputMessage="false" sqref="E1001:E20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14316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2023-10-19T22:56:27Z</dcterms:created>
  <dc:creator/>
  <dc:description/>
  <dc:language>en-US</dc:language>
  <cp:lastModifiedBy/>
  <dcterms:modified xsi:type="dcterms:W3CDTF">2024-03-19T03:36:53Z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