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e2a06d20bd816c4/Documents/WU Debate/"/>
    </mc:Choice>
  </mc:AlternateContent>
  <xr:revisionPtr revIDLastSave="1330" documentId="8_{90492864-C485-4EBC-B33E-79F2349239AA}" xr6:coauthVersionLast="47" xr6:coauthVersionMax="47" xr10:uidLastSave="{53D6224B-48FC-4646-8505-1274DD22044F}"/>
  <bookViews>
    <workbookView xWindow="-110" yWindow="-110" windowWidth="22780" windowHeight="15260" firstSheet="1" activeTab="2" xr2:uid="{172467DF-CD9A-4960-AC87-599801FC475A}"/>
  </bookViews>
  <sheets>
    <sheet name="Dashboard" sheetId="1" r:id="rId1"/>
    <sheet name="YODL 2" sheetId="13" r:id="rId2"/>
    <sheet name="UCLA IV" sheetId="6" r:id="rId3"/>
    <sheet name="Princeton" sheetId="9" r:id="rId4"/>
    <sheet name="Carroll Teaching" sheetId="7" r:id="rId5"/>
    <sheet name="YODL 1" sheetId="8" r:id="rId6"/>
    <sheet name="Steve Hunt" sheetId="3" r:id="rId7"/>
    <sheet name="WU" sheetId="10" r:id="rId8"/>
    <sheet name="Links" sheetId="11" r:id="rId9"/>
    <sheet name="Legend" sheetId="12" r:id="rId10"/>
    <sheet name="Stuff to work on" sheetId="5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1" i="6" l="1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130" i="6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AB3" i="13"/>
  <c r="Z3" i="13"/>
  <c r="X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3" i="13"/>
  <c r="H402" i="9"/>
  <c r="I402" i="9"/>
  <c r="J402" i="9"/>
  <c r="K402" i="9"/>
  <c r="G402" i="9"/>
  <c r="L7" i="1"/>
  <c r="M7" i="1"/>
  <c r="N7" i="1"/>
  <c r="O7" i="1"/>
  <c r="K7" i="1"/>
  <c r="T26" i="3"/>
  <c r="V26" i="3"/>
  <c r="W26" i="3"/>
  <c r="X26" i="3"/>
  <c r="Y26" i="3"/>
  <c r="U26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12" i="3"/>
  <c r="Y12" i="3"/>
  <c r="X12" i="3"/>
  <c r="W12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12" i="3"/>
  <c r="K67" i="3"/>
  <c r="O6" i="1" s="1"/>
  <c r="J67" i="3"/>
  <c r="N6" i="1" s="1"/>
  <c r="I67" i="3"/>
  <c r="M6" i="1" s="1"/>
  <c r="H67" i="3"/>
  <c r="L6" i="1" s="1"/>
  <c r="G67" i="3"/>
  <c r="K6" i="1" s="1"/>
  <c r="O5" i="1"/>
  <c r="N5" i="1"/>
  <c r="M5" i="1"/>
  <c r="L5" i="1"/>
  <c r="K5" i="1"/>
  <c r="M106" i="6" l="1"/>
  <c r="I106" i="6"/>
  <c r="R106" i="6"/>
  <c r="J106" i="6"/>
  <c r="Q106" i="6"/>
  <c r="K106" i="6"/>
  <c r="P106" i="6"/>
  <c r="H106" i="6"/>
  <c r="W106" i="6"/>
  <c r="U106" i="6"/>
  <c r="AA106" i="6"/>
  <c r="N106" i="6"/>
  <c r="Y106" i="6"/>
  <c r="O106" i="6"/>
  <c r="S106" i="6"/>
  <c r="L10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tc={E9198093-CDDD-4AA2-8451-5B6F69F3E057}</author>
    <author>tc={2420F22F-6662-4CC5-8951-E2C73869BFFB}</author>
  </authors>
  <commentList>
    <comment ref="D2" authorId="0" shapeId="0" xr:uid="{E9198093-CDDD-4AA2-8451-5B6F69F3E057}">
      <text>
        <t>[Threaded comment]
Your version of Excel allows you to read this threaded comment; however, any edits to it will get removed if the file is opened in a newer version of Excel. Learn more: https://go.microsoft.com/fwlink/?linkid=870924
Comment:
    =INDEX($D$140:$D$401, MATCH($C3, $C$140:$C$401, 0))</t>
      </text>
    </comment>
    <comment ref="E2" authorId="1" shapeId="0" xr:uid="{2420F22F-6662-4CC5-8951-E2C73869BFFB}">
      <text>
        <t>[Threaded comment]
Your version of Excel allows you to read this threaded comment; however, any edits to it will get removed if the file is opened in a newer version of Excel. Learn more: https://go.microsoft.com/fwlink/?linkid=870924
Comment:
    =VLOOKUP($C3,$C$140:$E$401,3)</t>
      </text>
    </comment>
  </commentList>
</comments>
</file>

<file path=xl/sharedStrings.xml><?xml version="1.0" encoding="utf-8"?>
<sst xmlns="http://schemas.openxmlformats.org/spreadsheetml/2006/main" count="5969" uniqueCount="1100">
  <si>
    <t>Choose your speaker</t>
  </si>
  <si>
    <t>Round by Round Comparison</t>
  </si>
  <si>
    <t>Rd 1</t>
  </si>
  <si>
    <t>Rd 2</t>
  </si>
  <si>
    <t>Rd 3</t>
  </si>
  <si>
    <t>Rd 4</t>
  </si>
  <si>
    <t>Rd 5</t>
  </si>
  <si>
    <t>Morgen Ritthaler</t>
  </si>
  <si>
    <t>You</t>
  </si>
  <si>
    <t>Tournament Avg</t>
  </si>
  <si>
    <t>Team Avg</t>
  </si>
  <si>
    <t>Personal Stats</t>
  </si>
  <si>
    <t>https://uclaiv2024.calicotab.com/uclaiv2024/</t>
  </si>
  <si>
    <t>https://princetoniv2024.calicotab.com/princetoniv2024/tab/current-standings/</t>
  </si>
  <si>
    <t>https://carrollteaching24.calicotab.com/carrollteaching24/</t>
  </si>
  <si>
    <t>https://yodl1ay2425.calicotab.com/yodloct2024/participants/list/</t>
  </si>
  <si>
    <t>Pos</t>
  </si>
  <si>
    <t>Jr Pos</t>
  </si>
  <si>
    <t>Name</t>
  </si>
  <si>
    <t>Team</t>
  </si>
  <si>
    <t>Total pt</t>
  </si>
  <si>
    <t>Institution(s)</t>
  </si>
  <si>
    <t>Speaker 1</t>
  </si>
  <si>
    <t>Speaker 2</t>
  </si>
  <si>
    <t>Junior</t>
  </si>
  <si>
    <t xml:space="preserve"> </t>
  </si>
  <si>
    <t>Aiden Dopson</t>
  </si>
  <si>
    <t>Willamette DOCH</t>
  </si>
  <si>
    <t>Claremont BAST</t>
  </si>
  <si>
    <t>Claremont Colleges</t>
  </si>
  <si>
    <t>Audrey Strevey</t>
  </si>
  <si>
    <t>Amrit Bajwa</t>
  </si>
  <si>
    <t>Willamette COCO</t>
  </si>
  <si>
    <t>Willamette University</t>
  </si>
  <si>
    <t>Ronan Cole</t>
  </si>
  <si>
    <t>Sirena Coulter-Kress</t>
  </si>
  <si>
    <t>J</t>
  </si>
  <si>
    <t>Alice Chen</t>
  </si>
  <si>
    <t>Claremont MOCH</t>
  </si>
  <si>
    <t>Nadine Mohamed</t>
  </si>
  <si>
    <t>Willamette DIPA</t>
  </si>
  <si>
    <t>Ava Digre</t>
  </si>
  <si>
    <t>Amanda Padgett</t>
  </si>
  <si>
    <t>Colorado HOMC</t>
  </si>
  <si>
    <t>The Colorado College</t>
  </si>
  <si>
    <t>Skye McCrimmon</t>
  </si>
  <si>
    <t>Bella Houck</t>
  </si>
  <si>
    <t>Sal Chapell</t>
  </si>
  <si>
    <t>Colorado ZAMU</t>
  </si>
  <si>
    <t>Zara Zafar</t>
  </si>
  <si>
    <t>Sophia Murphy</t>
  </si>
  <si>
    <t>Willamette HOCR</t>
  </si>
  <si>
    <t>Avery Horton</t>
  </si>
  <si>
    <t>Brayden Crawford</t>
  </si>
  <si>
    <t>Ariel Schuck</t>
  </si>
  <si>
    <t>Vermont SCWH</t>
  </si>
  <si>
    <t>Idaho CHBE</t>
  </si>
  <si>
    <t>The College of Idaho</t>
  </si>
  <si>
    <t>Jackson Chenault</t>
  </si>
  <si>
    <t>Mirah Bennion</t>
  </si>
  <si>
    <t>Willamette HUBU</t>
  </si>
  <si>
    <t>Zander Huston</t>
  </si>
  <si>
    <t>Josiah Butler</t>
  </si>
  <si>
    <t>Idaho EDGO</t>
  </si>
  <si>
    <t>Bee Edson</t>
  </si>
  <si>
    <t>Ignacio Bonmati Gonzalvez</t>
  </si>
  <si>
    <t>Willamette RIBR</t>
  </si>
  <si>
    <t>Cooper Brown</t>
  </si>
  <si>
    <t>Idaho MABO</t>
  </si>
  <si>
    <t>JJ Maxwell</t>
  </si>
  <si>
    <t>Jayden Bodey</t>
  </si>
  <si>
    <t>Willamette SHOL</t>
  </si>
  <si>
    <t>Morgan Shaw</t>
  </si>
  <si>
    <t>Echo O'Leary</t>
  </si>
  <si>
    <t>Idaho PFMA</t>
  </si>
  <si>
    <t>Hana Pfeiffer</t>
  </si>
  <si>
    <t>Hunter Marang</t>
  </si>
  <si>
    <t>Lewis &amp; Clark FICH</t>
  </si>
  <si>
    <t>Lewis &amp; Clark College</t>
  </si>
  <si>
    <t>Khyaan Choksi</t>
  </si>
  <si>
    <t>Elise Fischer</t>
  </si>
  <si>
    <t>Total Score</t>
  </si>
  <si>
    <t>Lewis &amp; Clark KOSH</t>
  </si>
  <si>
    <t>Na'ama Shuall</t>
  </si>
  <si>
    <t>Madison Kollar</t>
  </si>
  <si>
    <t>Lewis &amp; Clark SHSH</t>
  </si>
  <si>
    <t>Tanvi Shukla</t>
  </si>
  <si>
    <t>Emily Shem</t>
  </si>
  <si>
    <t>Calvin Pittser</t>
  </si>
  <si>
    <t>Seattle JAPI</t>
  </si>
  <si>
    <t>Lewis &amp; Clark TOMO</t>
  </si>
  <si>
    <t>Isabella Moore</t>
  </si>
  <si>
    <t>Maltin Tocani</t>
  </si>
  <si>
    <t>Carson Ferreira</t>
  </si>
  <si>
    <t>Reed ASFE</t>
  </si>
  <si>
    <t>Linfield SMJO</t>
  </si>
  <si>
    <t>Linfield University</t>
  </si>
  <si>
    <t>Clara Johansen</t>
  </si>
  <si>
    <t>Ethan Smith</t>
  </si>
  <si>
    <t>Charles Ndlovu</t>
  </si>
  <si>
    <t>Rochester LIND</t>
  </si>
  <si>
    <t>Miami DAWI</t>
  </si>
  <si>
    <t>University of Miami</t>
  </si>
  <si>
    <t>Simone David</t>
  </si>
  <si>
    <t>Larsson Wing</t>
  </si>
  <si>
    <t>Reed College</t>
  </si>
  <si>
    <t>Eli Ashcroft</t>
  </si>
  <si>
    <t>Reed JUKO</t>
  </si>
  <si>
    <t>Max Kopylov</t>
  </si>
  <si>
    <t>Maximilian Juszynski</t>
  </si>
  <si>
    <t>Danny Herre</t>
  </si>
  <si>
    <t>Seattle BEHE</t>
  </si>
  <si>
    <t>University of Rochester</t>
  </si>
  <si>
    <t>Faith Liu</t>
  </si>
  <si>
    <t>Dylan Berman</t>
  </si>
  <si>
    <t>Rochester MARE</t>
  </si>
  <si>
    <t>Nicole Martinez</t>
  </si>
  <si>
    <t>Monica Resendez</t>
  </si>
  <si>
    <t>Seattle University</t>
  </si>
  <si>
    <t>Seattle DOBE</t>
  </si>
  <si>
    <t>Trinity Doyle</t>
  </si>
  <si>
    <t>Pepper Berry</t>
  </si>
  <si>
    <t>Sam Jamaale</t>
  </si>
  <si>
    <t>Seattle NABR</t>
  </si>
  <si>
    <t>Joseph Gellman</t>
  </si>
  <si>
    <t>Loraine Brady</t>
  </si>
  <si>
    <t>Seattle PASL</t>
  </si>
  <si>
    <t>Ivo Palazzo</t>
  </si>
  <si>
    <t>Rio Slevin</t>
  </si>
  <si>
    <t>Vermont BUAL</t>
  </si>
  <si>
    <t>University of Vermont</t>
  </si>
  <si>
    <t>Serena Buono</t>
  </si>
  <si>
    <t>Gavin Alberts</t>
  </si>
  <si>
    <t>Skye Whalen</t>
  </si>
  <si>
    <t>Finalist</t>
  </si>
  <si>
    <t>Loriane Brady</t>
  </si>
  <si>
    <t>CG</t>
  </si>
  <si>
    <t>Galvin Alberts</t>
  </si>
  <si>
    <t>OO</t>
  </si>
  <si>
    <t>2nd Place</t>
  </si>
  <si>
    <t>Jack Chenault</t>
  </si>
  <si>
    <t>OG</t>
  </si>
  <si>
    <t>Jr. Champion</t>
  </si>
  <si>
    <t>Morgan Ritthaler</t>
  </si>
  <si>
    <t>CO</t>
  </si>
  <si>
    <t>Champion</t>
  </si>
  <si>
    <t>Sub SaveDashboardAsPDF()</t>
  </si>
  <si>
    <t xml:space="preserve">    Dim ws As Worksheet</t>
  </si>
  <si>
    <t xml:space="preserve">    Set ws = Worksheets("Dashboard")</t>
  </si>
  <si>
    <t xml:space="preserve">    ws.ExportAsFixedFormat Type:=xlTypePDF, _</t>
  </si>
  <si>
    <t xml:space="preserve">        Filename:=ThisWorkbook.Path &amp; "\" &amp; "Dashboard.pdf", _</t>
  </si>
  <si>
    <t xml:space="preserve">        Quality:=xlQualityStandard, _</t>
  </si>
  <si>
    <t xml:space="preserve">        IncludeDocProperties:=True, _</t>
  </si>
  <si>
    <t xml:space="preserve">        IgnorePrintAreas:=False, _</t>
  </si>
  <si>
    <t xml:space="preserve">        OpenAfterPublish:=False</t>
  </si>
  <si>
    <t>End Sub</t>
  </si>
  <si>
    <t>To get this to run when you press a button, you need to create a button on your "Dashboard" sheet and link it to this macro. Here’s how:</t>
  </si>
  <si>
    <t>1. Go to the "Developer" tab on the Excel ribbon. If you don’t see it, enable it from Excel Options.</t>
  </si>
  <si>
    <t>2. Click on "Insert" in the Controls group and then choose "Button (Form Control)".</t>
  </si>
  <si>
    <t>3. Draw the button on your "Dashboard" sheet.</t>
  </si>
  <si>
    <t>4. When prompted to assign a macro, select SaveDashboardAsPDF from the list.</t>
  </si>
  <si>
    <t>5. Click "OK".</t>
  </si>
  <si>
    <t>Rk</t>
  </si>
  <si>
    <t>team</t>
  </si>
  <si>
    <t>categories</t>
  </si>
  <si>
    <t>R1</t>
  </si>
  <si>
    <t>R2</t>
  </si>
  <si>
    <t>R3</t>
  </si>
  <si>
    <t>R4</t>
  </si>
  <si>
    <t>R5</t>
  </si>
  <si>
    <t>Pts</t>
  </si>
  <si>
    <t>Spk</t>
  </si>
  <si>
    <t>1sts</t>
  </si>
  <si>
    <t>2nds</t>
  </si>
  <si>
    <t>Stanford endogeneity strikes again</t>
  </si>
  <si>
    <t>2nd</t>
  </si>
  <si>
    <t>1st</t>
  </si>
  <si>
    <t>UNSW Leslie-Keefe &amp;amp; Doyle</t>
  </si>
  <si>
    <t>3rd</t>
  </si>
  <si>
    <t>Stanford Intransigent</t>
  </si>
  <si>
    <t>NTU SKB is our dog</t>
  </si>
  <si>
    <t>Jai and Veer</t>
  </si>
  <si>
    <t>Pro-am</t>
  </si>
  <si>
    <t>EDS KP</t>
  </si>
  <si>
    <t>Malaya A</t>
  </si>
  <si>
    <t>ESL</t>
  </si>
  <si>
    <t>4th</t>
  </si>
  <si>
    <t>Cornell Zigzagoon</t>
  </si>
  <si>
    <t>NTU Ha &amp;amp; Soh</t>
  </si>
  <si>
    <t>Exeter Oxfordshire but not Oxford</t>
  </si>
  <si>
    <t>DSB HZ</t>
  </si>
  <si>
    <t>UoL A(utistic)</t>
  </si>
  <si>
    <t>UWODS ...serendipity?</t>
  </si>
  <si>
    <t>Willamette Stilts</t>
  </si>
  <si>
    <t>Drexel Make Drexel Great Again</t>
  </si>
  <si>
    <t>Duke A</t>
  </si>
  <si>
    <t>IITB Colonises California</t>
  </si>
  <si>
    <t>Taylor&amp;#x27;s we have concepts of a plan</t>
  </si>
  <si>
    <t>Williams Made in Brazil</t>
  </si>
  <si>
    <t>LC Team Rocket</t>
  </si>
  <si>
    <t>From UVA to BRAC</t>
  </si>
  <si>
    <t>HGSE GC</t>
  </si>
  <si>
    <t>UCLA womp womp swing</t>
  </si>
  <si>
    <t>—</t>
  </si>
  <si>
    <t>HH SJ</t>
  </si>
  <si>
    <t>UCL AIV</t>
  </si>
  <si>
    <t>DSB BG</t>
  </si>
  <si>
    <t>USC Ryan Buckner</t>
  </si>
  <si>
    <t>SLSH don&amp;#x27;t ask us about nalsar</t>
  </si>
  <si>
    <t>Sissyphus</t>
  </si>
  <si>
    <t>Calgary Bitorko Onushilon</t>
  </si>
  <si>
    <t>UFD India Mishra and Minion</t>
  </si>
  <si>
    <t>Pro-am, ESL</t>
  </si>
  <si>
    <t>MUST Friends</t>
  </si>
  <si>
    <t>UNSW B</t>
  </si>
  <si>
    <t>UBC A</t>
  </si>
  <si>
    <t>USP WM</t>
  </si>
  <si>
    <t>DSB MZ</t>
  </si>
  <si>
    <t>TEC CEM A libertarian and a post-marxist e</t>
  </si>
  <si>
    <t>pie</t>
  </si>
  <si>
    <t>Willamette Marxists</t>
  </si>
  <si>
    <t>USC mango</t>
  </si>
  <si>
    <t>Willamette Dogs</t>
  </si>
  <si>
    <t>PTNK Somebody gonna match my freak</t>
  </si>
  <si>
    <t>USP FC</t>
  </si>
  <si>
    <t>Willamette Smolder</t>
  </si>
  <si>
    <t>UCLA Swoong</t>
  </si>
  <si>
    <t>MSU B</t>
  </si>
  <si>
    <t>UBC T-bird</t>
  </si>
  <si>
    <t>UCLA swing swang swung</t>
  </si>
  <si>
    <t>MPU Macao Polytechnic University pls m</t>
  </si>
  <si>
    <t>UCLA swing set</t>
  </si>
  <si>
    <t>Total</t>
  </si>
  <si>
    <t>Avg</t>
  </si>
  <si>
    <t>Stdev</t>
  </si>
  <si>
    <t>Tejas Subramaniam</t>
  </si>
  <si>
    <t>Elizabeth Li</t>
  </si>
  <si>
    <t>Conna Leslie-Keefe</t>
  </si>
  <si>
    <t>Amitai Ben Porat</t>
  </si>
  <si>
    <t>Claire Beamer</t>
  </si>
  <si>
    <t>Lachie Doyle</t>
  </si>
  <si>
    <t>Ram Orfanel</t>
  </si>
  <si>
    <t>Muhyuddin Ahsan</t>
  </si>
  <si>
    <t>Wayne Lim</t>
  </si>
  <si>
    <t>Arjun Raman</t>
  </si>
  <si>
    <t>Barron Ren</t>
  </si>
  <si>
    <t>Novice</t>
  </si>
  <si>
    <t>Rashrvin Pillay</t>
  </si>
  <si>
    <t>Simon Yu</t>
  </si>
  <si>
    <t>Zaakir Zulfikar</t>
  </si>
  <si>
    <t>Hana Bajrai</t>
  </si>
  <si>
    <t>Nayantara R</t>
  </si>
  <si>
    <t>Veer Juneja</t>
  </si>
  <si>
    <t>Ha Duy Thanh</t>
  </si>
  <si>
    <t>Salleh Nidzam</t>
  </si>
  <si>
    <t>Sharun Nikesh</t>
  </si>
  <si>
    <t>Anshuman Mishra</t>
  </si>
  <si>
    <t>Omesh Dhar Dwivedi</t>
  </si>
  <si>
    <t>Jessica Singh</t>
  </si>
  <si>
    <t>Ellie Middleton</t>
  </si>
  <si>
    <t>Anais Kneppers</t>
  </si>
  <si>
    <t>Yang Zhou</t>
  </si>
  <si>
    <t>Ogundare Taye Tobi</t>
  </si>
  <si>
    <t>Tony Chen</t>
  </si>
  <si>
    <t>Soh Kay Boon</t>
  </si>
  <si>
    <t>Florence Zhu</t>
  </si>
  <si>
    <t>Clarissa Dias</t>
  </si>
  <si>
    <t>Samuel Knijnik</t>
  </si>
  <si>
    <t>Brian Kam</t>
  </si>
  <si>
    <t>Sudarshan Manikantan</t>
  </si>
  <si>
    <t>Novice, ESL</t>
  </si>
  <si>
    <t>Mitchell Septoff</t>
  </si>
  <si>
    <t>Ted Chang</t>
  </si>
  <si>
    <t>Ania Ziemba</t>
  </si>
  <si>
    <t>José Roberto Fischer Júnior</t>
  </si>
  <si>
    <t>Jack Morgenstein</t>
  </si>
  <si>
    <t>Alex Parikh-Briggs</t>
  </si>
  <si>
    <t>Collin Goel</t>
  </si>
  <si>
    <t>Jai Midha</t>
  </si>
  <si>
    <t>Henry clement-jones</t>
  </si>
  <si>
    <t>Wendy Lian</t>
  </si>
  <si>
    <t>Andrea Chow</t>
  </si>
  <si>
    <t>Liam Evans</t>
  </si>
  <si>
    <t>Siddharth Misra</t>
  </si>
  <si>
    <t>Sabrina Fox</t>
  </si>
  <si>
    <t>William Chen</t>
  </si>
  <si>
    <t>Pedro Proano</t>
  </si>
  <si>
    <t>Anonno Sayed Haq</t>
  </si>
  <si>
    <t>Ryan Buckner</t>
  </si>
  <si>
    <t>Moontaha Zahedee</t>
  </si>
  <si>
    <t>Xavier Alif</t>
  </si>
  <si>
    <t>Trinity Lee</t>
  </si>
  <si>
    <t>Lino Mialma</t>
  </si>
  <si>
    <t>Alexandra Himmel</t>
  </si>
  <si>
    <t>Fernando Meylan</t>
  </si>
  <si>
    <t>Joyce Xu</t>
  </si>
  <si>
    <t>Justin zhou</t>
  </si>
  <si>
    <t>Caio Moura Castro</t>
  </si>
  <si>
    <t>Júlia Wong</t>
  </si>
  <si>
    <t>Daniel Huang</t>
  </si>
  <si>
    <t>Jacob Molina</t>
  </si>
  <si>
    <t>Maya Din</t>
  </si>
  <si>
    <t>Tanzim Hossain</t>
  </si>
  <si>
    <t>Ryan Li</t>
  </si>
  <si>
    <t>Luis Villareal</t>
  </si>
  <si>
    <t>Echo O&amp;#x27;Leary</t>
  </si>
  <si>
    <t>Kale Lines</t>
  </si>
  <si>
    <t>Angel Rodriguez</t>
  </si>
  <si>
    <t>Monmoy Maahdie</t>
  </si>
  <si>
    <t>Caleb Jackson</t>
  </si>
  <si>
    <t>Daniel Garza</t>
  </si>
  <si>
    <t>Gage Vedaa</t>
  </si>
  <si>
    <t>Daniel Svirsky</t>
  </si>
  <si>
    <t>Rachel</t>
  </si>
  <si>
    <t>Michael</t>
  </si>
  <si>
    <t>Ellena</t>
  </si>
  <si>
    <t>Raghav Dagar</t>
  </si>
  <si>
    <t>Tran Thanh Duc</t>
  </si>
  <si>
    <t>Bilal Bartaai</t>
  </si>
  <si>
    <t>Kleven, Jiawen Deng</t>
  </si>
  <si>
    <t>Vanshika Makkar</t>
  </si>
  <si>
    <t>Cayden</t>
  </si>
  <si>
    <t>Amelia Nguyen</t>
  </si>
  <si>
    <t>Hongyun Zhang</t>
  </si>
  <si>
    <t>Swing 5</t>
  </si>
  <si>
    <t/>
  </si>
  <si>
    <t>Speaker Positions</t>
  </si>
  <si>
    <t>PM</t>
  </si>
  <si>
    <t>DPM</t>
  </si>
  <si>
    <t>LO</t>
  </si>
  <si>
    <t>DLO</t>
  </si>
  <si>
    <t>MG</t>
  </si>
  <si>
    <t>GW</t>
  </si>
  <si>
    <t>MO</t>
  </si>
  <si>
    <t>OW</t>
  </si>
  <si>
    <t>P1</t>
  </si>
  <si>
    <t>P2</t>
  </si>
  <si>
    <t>P3</t>
  </si>
  <si>
    <t>P4</t>
  </si>
  <si>
    <t>P5</t>
  </si>
  <si>
    <t>name1</t>
  </si>
  <si>
    <t>name2</t>
  </si>
  <si>
    <t>cate1</t>
  </si>
  <si>
    <t>cate2</t>
  </si>
  <si>
    <t>PM/DPM</t>
  </si>
  <si>
    <t>DSS</t>
  </si>
  <si>
    <t>Open Matt and Paula</t>
  </si>
  <si>
    <t>Open Matt and Robi</t>
  </si>
  <si>
    <t>UPD AL</t>
  </si>
  <si>
    <t>Inner Temple B</t>
  </si>
  <si>
    <t>Open lubricated probe covers for m</t>
  </si>
  <si>
    <t>Open AS</t>
  </si>
  <si>
    <t>HH RK</t>
  </si>
  <si>
    <t>UPenn Belt and Road Initiative</t>
  </si>
  <si>
    <t>HUJI AA</t>
  </si>
  <si>
    <t>Liverpool AM</t>
  </si>
  <si>
    <t>Harvard the panda elephant tigers</t>
  </si>
  <si>
    <t>Vukovar A</t>
  </si>
  <si>
    <t>Oxford Friendship is Magic</t>
  </si>
  <si>
    <t>Usask SM</t>
  </si>
  <si>
    <t>Open Raman and Vanni</t>
  </si>
  <si>
    <t>EDS if we break we&amp;#x27;ll get married :)</t>
  </si>
  <si>
    <t>HH BY</t>
  </si>
  <si>
    <t>UPenn China and Greater China</t>
  </si>
  <si>
    <t>USC 1</t>
  </si>
  <si>
    <t>UCL CD</t>
  </si>
  <si>
    <t>we wood ruff yu up</t>
  </si>
  <si>
    <t>Malaya/Taylor&amp;#x27;s SA</t>
  </si>
  <si>
    <t>UWODS Tony</t>
  </si>
  <si>
    <t>Oxford B</t>
  </si>
  <si>
    <t>Amherst GT</t>
  </si>
  <si>
    <t>The Abraham Accords</t>
  </si>
  <si>
    <t>ETH Zurich AS</t>
  </si>
  <si>
    <t>Fudan A</t>
  </si>
  <si>
    <t>Open MR</t>
  </si>
  <si>
    <t>Oxford C(lutch szn)</t>
  </si>
  <si>
    <t>Open HM</t>
  </si>
  <si>
    <t>Copenhagen PS</t>
  </si>
  <si>
    <t>Prinkston</t>
  </si>
  <si>
    <t>Open GF</t>
  </si>
  <si>
    <t>Chicago CP</t>
  </si>
  <si>
    <t>Open Absorbent, Yellow, and Porous</t>
  </si>
  <si>
    <t>Columbia CM</t>
  </si>
  <si>
    <t>UPenn Springfield Immigrants</t>
  </si>
  <si>
    <t>Columbia A</t>
  </si>
  <si>
    <t>NTU BT</t>
  </si>
  <si>
    <t>Addiction help needed</t>
  </si>
  <si>
    <t>Oxford The Couch</t>
  </si>
  <si>
    <t>SRCC KN</t>
  </si>
  <si>
    <t>GoD AK</t>
  </si>
  <si>
    <t>Harvard Humwat</t>
  </si>
  <si>
    <t>KCL CS</t>
  </si>
  <si>
    <t>Ted owns his shit</t>
  </si>
  <si>
    <t>UFD A</t>
  </si>
  <si>
    <t>HWS A</t>
  </si>
  <si>
    <t>Harvard GS</t>
  </si>
  <si>
    <t>PUCP OR</t>
  </si>
  <si>
    <t>Pompeu Fabra BG</t>
  </si>
  <si>
    <t>Open LI</t>
  </si>
  <si>
    <t>MDU AS</t>
  </si>
  <si>
    <t>Open AC</t>
  </si>
  <si>
    <t>HH MZ</t>
  </si>
  <si>
    <t>Rochester NL</t>
  </si>
  <si>
    <t>NSU A</t>
  </si>
  <si>
    <t>Open GM</t>
  </si>
  <si>
    <t>UFMG FV</t>
  </si>
  <si>
    <t>Duke RY</t>
  </si>
  <si>
    <t>Brown HN</t>
  </si>
  <si>
    <t>Cornell KZ</t>
  </si>
  <si>
    <t>NU BZ</t>
  </si>
  <si>
    <t>NTU BL</t>
  </si>
  <si>
    <t>LUMS KT</t>
  </si>
  <si>
    <t>IUT KA</t>
  </si>
  <si>
    <t>Cornell GL</t>
  </si>
  <si>
    <t>Chicago MP</t>
  </si>
  <si>
    <t>Open MT</t>
  </si>
  <si>
    <t>UWODS LU</t>
  </si>
  <si>
    <t>IIT Bombay CK</t>
  </si>
  <si>
    <t>HH AS</t>
  </si>
  <si>
    <t>Khalsa SV</t>
  </si>
  <si>
    <t>Georgia Tech Willage Warriors</t>
  </si>
  <si>
    <t>Warsaw HI</t>
  </si>
  <si>
    <t>Chicago HS</t>
  </si>
  <si>
    <t>EDS C</t>
  </si>
  <si>
    <t>UNIMET GR</t>
  </si>
  <si>
    <t>HWS Danny’s Disciples</t>
  </si>
  <si>
    <t>Wisconsin HN</t>
  </si>
  <si>
    <t>TEC CEM Taco Bell version</t>
  </si>
  <si>
    <t>WUDU 1</t>
  </si>
  <si>
    <t>Columbia BF</t>
  </si>
  <si>
    <t>Open AZ</t>
  </si>
  <si>
    <t>BAC UM we will be BAC</t>
  </si>
  <si>
    <t>Rosario D</t>
  </si>
  <si>
    <t>Clemson AF</t>
  </si>
  <si>
    <t>PUCP EN</t>
  </si>
  <si>
    <t>UFSC OR</t>
  </si>
  <si>
    <t>UIUC GX</t>
  </si>
  <si>
    <t>EDS ex-novs debating at a novice level</t>
  </si>
  <si>
    <t>UPenn viha left me</t>
  </si>
  <si>
    <t>Rosario D-UCV</t>
  </si>
  <si>
    <t>MDU LT</t>
  </si>
  <si>
    <t>WUDU 2</t>
  </si>
  <si>
    <t>Rosario Extrañamos a Juanita</t>
  </si>
  <si>
    <t>Delhi radical marxist feminists</t>
  </si>
  <si>
    <t>Open DG</t>
  </si>
  <si>
    <t>BAC no spec all logic</t>
  </si>
  <si>
    <t>UA&amp;amp;P Ted &amp;amp; Lily</t>
  </si>
  <si>
    <t>MDU 0.1m2 galvanised square steel</t>
  </si>
  <si>
    <t>Wisconsin GP</t>
  </si>
  <si>
    <t>Wisconsin CT</t>
  </si>
  <si>
    <t>HWS RC</t>
  </si>
  <si>
    <t>WUDU 3</t>
  </si>
  <si>
    <t>Fordham Rams EV</t>
  </si>
  <si>
    <t>DAV LA</t>
  </si>
  <si>
    <t>Denison - Olympia Schools Chester</t>
  </si>
  <si>
    <t>Harvard AD</t>
  </si>
  <si>
    <t>Clemson ML</t>
  </si>
  <si>
    <t>RMIT MT</t>
  </si>
  <si>
    <t>Colombo HK</t>
  </si>
  <si>
    <t>MUST stay up all night</t>
  </si>
  <si>
    <t>Clemson GO</t>
  </si>
  <si>
    <t>Rosario C</t>
  </si>
  <si>
    <t>MSU Timella de Vil</t>
  </si>
  <si>
    <t>Georgia Tech SR</t>
  </si>
  <si>
    <t>HWS RT</t>
  </si>
  <si>
    <t>HWS BM</t>
  </si>
  <si>
    <t>Clemson HK</t>
  </si>
  <si>
    <t>MSU Hannahble Esther</t>
  </si>
  <si>
    <t>USC BF</t>
  </si>
  <si>
    <t>Sciences Po FV</t>
  </si>
  <si>
    <t>CU A</t>
  </si>
  <si>
    <t>Georgia Tech Tynado</t>
  </si>
  <si>
    <t>GoD JM</t>
  </si>
  <si>
    <t>Swing 2</t>
  </si>
  <si>
    <t>Swing 1</t>
  </si>
  <si>
    <t>Swing 3</t>
  </si>
  <si>
    <t>RMIT DV</t>
  </si>
  <si>
    <t>FTU NT</t>
  </si>
  <si>
    <t>Rick and Morty</t>
  </si>
  <si>
    <t>name</t>
  </si>
  <si>
    <t>category</t>
  </si>
  <si>
    <t>Matt Caito</t>
  </si>
  <si>
    <t>Matt Mauriello</t>
  </si>
  <si>
    <t>Tanae Rao</t>
  </si>
  <si>
    <t>Sam Druce</t>
  </si>
  <si>
    <t>5=</t>
  </si>
  <si>
    <t>Ayal Mor</t>
  </si>
  <si>
    <t>Robert Raos</t>
  </si>
  <si>
    <t>7=</t>
  </si>
  <si>
    <t>Andrew Chen</t>
  </si>
  <si>
    <t>Luigi Alcaneses</t>
  </si>
  <si>
    <t>Jason Tu</t>
  </si>
  <si>
    <t>Ashwin Laksumanage</t>
  </si>
  <si>
    <t>11=</t>
  </si>
  <si>
    <t>Bea Legaspi</t>
  </si>
  <si>
    <t>Dhruv Hariharan</t>
  </si>
  <si>
    <t>14=</t>
  </si>
  <si>
    <t>Alexandra Uy-Tioco</t>
  </si>
  <si>
    <t>Tanush Agarwal</t>
  </si>
  <si>
    <t>16=</t>
  </si>
  <si>
    <t>Ambika Grover</t>
  </si>
  <si>
    <t>Adam Banihani</t>
  </si>
  <si>
    <t>Alexandr Susic</t>
  </si>
  <si>
    <t>Ziyad Anwer</t>
  </si>
  <si>
    <t>Rohan campion</t>
  </si>
  <si>
    <t>Andy Cullinan</t>
  </si>
  <si>
    <t>23=</t>
  </si>
  <si>
    <t>Laura Serafine Pilmark</t>
  </si>
  <si>
    <t>Mohamed Humaid Saleem</t>
  </si>
  <si>
    <t>Olivia Mackender</t>
  </si>
  <si>
    <t>Lovro Marušić</t>
  </si>
  <si>
    <t>Arpi Yang</t>
  </si>
  <si>
    <t>Harith Menon</t>
  </si>
  <si>
    <t>Bonfilio Dazzle</t>
  </si>
  <si>
    <t>30=</t>
  </si>
  <si>
    <t>Stephanie Chen</t>
  </si>
  <si>
    <t>Isabelle Monsman</t>
  </si>
  <si>
    <t>Henry Clement-Jones</t>
  </si>
  <si>
    <t>Umar Fazlan</t>
  </si>
  <si>
    <t>Tori Ling</t>
  </si>
  <si>
    <t>Gareth Lim</t>
  </si>
  <si>
    <t>37=</t>
  </si>
  <si>
    <t>Bharath Anantham</t>
  </si>
  <si>
    <t>Ale Perri</t>
  </si>
  <si>
    <t>Martha Johanne Schou</t>
  </si>
  <si>
    <t>Isaiah Hui</t>
  </si>
  <si>
    <t>42=</t>
  </si>
  <si>
    <t>Will Shevkenek</t>
  </si>
  <si>
    <t>Belle Ho</t>
  </si>
  <si>
    <t>Kuhan Karttikeyn</t>
  </si>
  <si>
    <t>James Alexandr Carr</t>
  </si>
  <si>
    <t>Stefan Josipović</t>
  </si>
  <si>
    <t>Henrietta Vanni</t>
  </si>
  <si>
    <t>Jonathan Chen</t>
  </si>
  <si>
    <t>Justin Wu</t>
  </si>
  <si>
    <t>Marceli Amelia Potocki</t>
  </si>
  <si>
    <t>51=</t>
  </si>
  <si>
    <t>Sharun Nikesh G</t>
  </si>
  <si>
    <t>Ananya Ganesh</t>
  </si>
  <si>
    <t>Mukudzeiishe Madzivire</t>
  </si>
  <si>
    <t>Shashwat Rai</t>
  </si>
  <si>
    <t>Tanya Chatterjee</t>
  </si>
  <si>
    <t>Raffay Tabassum</t>
  </si>
  <si>
    <t>Victor Tong</t>
  </si>
  <si>
    <t>Sherissa Wu</t>
  </si>
  <si>
    <t>Ricky Jin</t>
  </si>
  <si>
    <t>Molly Callaghan</t>
  </si>
  <si>
    <t>65=</t>
  </si>
  <si>
    <t>Hasit Nanda</t>
  </si>
  <si>
    <t>Anders Cairns Woodruff</t>
  </si>
  <si>
    <t>Ahsan</t>
  </si>
  <si>
    <t>69=</t>
  </si>
  <si>
    <t>Lamia Nur Rahman</t>
  </si>
  <si>
    <t>Teymour Aldridge</t>
  </si>
  <si>
    <t>Sena Kim</t>
  </si>
  <si>
    <t>Omesh</t>
  </si>
  <si>
    <t>Jess Williamson</t>
  </si>
  <si>
    <t>75=</t>
  </si>
  <si>
    <t>Alex Zhang</t>
  </si>
  <si>
    <t>Jorge Godos Ortiz</t>
  </si>
  <si>
    <t>Manav Dhaliwal</t>
  </si>
  <si>
    <t>Alex Chan</t>
  </si>
  <si>
    <t>Leo Marinopoulos</t>
  </si>
  <si>
    <t>Subhan Khan</t>
  </si>
  <si>
    <t>Luis Felipe Garcia</t>
  </si>
  <si>
    <t>Abel Mathew Koshy</t>
  </si>
  <si>
    <t>84=</t>
  </si>
  <si>
    <t>Cecilia Granda-Scott</t>
  </si>
  <si>
    <t>Ashton Higgins</t>
  </si>
  <si>
    <t>Aizad Rayan</t>
  </si>
  <si>
    <t>Heba Haq</t>
  </si>
  <si>
    <t>Jiayi Lian</t>
  </si>
  <si>
    <t>Joseph Mai</t>
  </si>
  <si>
    <t>Fernanda Crousillat Rayter</t>
  </si>
  <si>
    <t>Jin Lehan</t>
  </si>
  <si>
    <t>Sandeep Tissaaratchy</t>
  </si>
  <si>
    <t>94=</t>
  </si>
  <si>
    <t>Rafay Ahmed</t>
  </si>
  <si>
    <t>Max Papaioannides</t>
  </si>
  <si>
    <t>William J</t>
  </si>
  <si>
    <t>Altynay Zamanbekova</t>
  </si>
  <si>
    <t>Skylar Kleinman</t>
  </si>
  <si>
    <t>Sandhya Nayar</t>
  </si>
  <si>
    <t>Angela Buquet</t>
  </si>
  <si>
    <t>Ma Yansheng</t>
  </si>
  <si>
    <t>102=</t>
  </si>
  <si>
    <t>Heidi Silvennoinen</t>
  </si>
  <si>
    <t>Ahmed Fahim Shihab</t>
  </si>
  <si>
    <t>Daud Kharal</t>
  </si>
  <si>
    <t>William Lock</t>
  </si>
  <si>
    <t>107=</t>
  </si>
  <si>
    <t>Urfaan Sadid</t>
  </si>
  <si>
    <t>Imran Ilmam</t>
  </si>
  <si>
    <t>M.Navakanth</t>
  </si>
  <si>
    <t>Sahib Rahman Khan</t>
  </si>
  <si>
    <t>Daniyar Baimagambetov</t>
  </si>
  <si>
    <t>114=</t>
  </si>
  <si>
    <t>Jesenia Parthasarathy</t>
  </si>
  <si>
    <t>Rafiush Safin</t>
  </si>
  <si>
    <t>Shadman Khan Chowdhury</t>
  </si>
  <si>
    <t>Ahmad Bin Tahir</t>
  </si>
  <si>
    <t>Benjamin Vigueras</t>
  </si>
  <si>
    <t>Chetanya Singh</t>
  </si>
  <si>
    <t>122=</t>
  </si>
  <si>
    <t>El Mehdi Idrissi Guenouni</t>
  </si>
  <si>
    <t>Rafay Hadi</t>
  </si>
  <si>
    <t>Brandon Zhang</t>
  </si>
  <si>
    <t>Henry Bansbach</t>
  </si>
  <si>
    <t>Esteban Valle</t>
  </si>
  <si>
    <t>128=</t>
  </si>
  <si>
    <t>Feifei Mei</t>
  </si>
  <si>
    <t>Matheus Furtado</t>
  </si>
  <si>
    <t>William Shi</t>
  </si>
  <si>
    <t>Andrew Liu</t>
  </si>
  <si>
    <t>Moez Uddin Ashrafee</t>
  </si>
  <si>
    <t>Peter Manou</t>
  </si>
  <si>
    <t>Praveen</t>
  </si>
  <si>
    <t>135=</t>
  </si>
  <si>
    <t>Christine Ong</t>
  </si>
  <si>
    <t>Adam Ursenbach</t>
  </si>
  <si>
    <t>Abhay Gupta</t>
  </si>
  <si>
    <t>Pranjal Chakraborty</t>
  </si>
  <si>
    <t>Seiichiro Tsutagawa</t>
  </si>
  <si>
    <t>Bruno Visnadi</t>
  </si>
  <si>
    <t>Ishrak Ahmed Khan</t>
  </si>
  <si>
    <t>Juan Esteban Triviño</t>
  </si>
  <si>
    <t>Grace Flynn</t>
  </si>
  <si>
    <t>Hanna Pabiś</t>
  </si>
  <si>
    <t>146=</t>
  </si>
  <si>
    <t>Gautam Khona</t>
  </si>
  <si>
    <t>Arielle Mirandilla</t>
  </si>
  <si>
    <t>Nathanael Ren</t>
  </si>
  <si>
    <t>kinshuk vasan</t>
  </si>
  <si>
    <t>abhayvir singh</t>
  </si>
  <si>
    <t>Josef Singson</t>
  </si>
  <si>
    <t>Sebastian Ezeta</t>
  </si>
  <si>
    <t>Zyna Dhillon</t>
  </si>
  <si>
    <t>John Washburn</t>
  </si>
  <si>
    <t>155=</t>
  </si>
  <si>
    <t>Agastya Govind</t>
  </si>
  <si>
    <t>Luan de Paula Batista Oliveira</t>
  </si>
  <si>
    <t>Tomas Romero</t>
  </si>
  <si>
    <t>I.K. Agho</t>
  </si>
  <si>
    <t>Aiman Hafiz</t>
  </si>
  <si>
    <t>Aubrey Nan</t>
  </si>
  <si>
    <t>162=</t>
  </si>
  <si>
    <t>Yan Joo</t>
  </si>
  <si>
    <t>Vibhav Singh</t>
  </si>
  <si>
    <t>Mahir Aziz</t>
  </si>
  <si>
    <t>Yueqian Wang</t>
  </si>
  <si>
    <t>Nadim Abrar</t>
  </si>
  <si>
    <t>Emily Yagoda</t>
  </si>
  <si>
    <t>168=</t>
  </si>
  <si>
    <t>Raymond Ha</t>
  </si>
  <si>
    <t>Connor Fraley</t>
  </si>
  <si>
    <t>Ana Victoria Ascanio Abreu</t>
  </si>
  <si>
    <t>Adrienne Liu</t>
  </si>
  <si>
    <t>Gaurav Goel</t>
  </si>
  <si>
    <t>Igor Szar</t>
  </si>
  <si>
    <t>174=</t>
  </si>
  <si>
    <t>Daniela Leyton Giraldo</t>
  </si>
  <si>
    <t>Jerry Xu</t>
  </si>
  <si>
    <t>Vitor de Gaspari Ramos</t>
  </si>
  <si>
    <t>Aph Guvenen</t>
  </si>
  <si>
    <t>Musab Chummun</t>
  </si>
  <si>
    <t>179=</t>
  </si>
  <si>
    <t>Katelynn Landry</t>
  </si>
  <si>
    <t>Morgan Mannion</t>
  </si>
  <si>
    <t>Dheeraj Pasikanti</t>
  </si>
  <si>
    <t>James Casey</t>
  </si>
  <si>
    <t>Vijay Tupper</t>
  </si>
  <si>
    <t>Diego Nuñez del Prado</t>
  </si>
  <si>
    <t>Fairooj Rushmila</t>
  </si>
  <si>
    <t>187=</t>
  </si>
  <si>
    <t>Brian Thome</t>
  </si>
  <si>
    <t>Hieu Ta</t>
  </si>
  <si>
    <t>Luis Felipe Hernández</t>
  </si>
  <si>
    <t>Ryan Coe</t>
  </si>
  <si>
    <t>Paula Valeria Rocha Gonzalez</t>
  </si>
  <si>
    <t>192=</t>
  </si>
  <si>
    <t>Vedaralalage Hallaj Shafi Lukman Hassan</t>
  </si>
  <si>
    <t>Harindu Kirihene</t>
  </si>
  <si>
    <t>Fahmida Afreen</t>
  </si>
  <si>
    <t>195=</t>
  </si>
  <si>
    <t>Sal Chappell</t>
  </si>
  <si>
    <t>Bridget Li</t>
  </si>
  <si>
    <t>Jacob Franchi</t>
  </si>
  <si>
    <t>Leonardo Bonacci</t>
  </si>
  <si>
    <t>Michelle Mangione</t>
  </si>
  <si>
    <t>201=</t>
  </si>
  <si>
    <t>Gabriel Hammonds</t>
  </si>
  <si>
    <t>Curtis Ko</t>
  </si>
  <si>
    <t>Ethel Song</t>
  </si>
  <si>
    <t>Hudson Chou</t>
  </si>
  <si>
    <t>Manuela Mejía</t>
  </si>
  <si>
    <t>Timothy Cuddy</t>
  </si>
  <si>
    <t>207=</t>
  </si>
  <si>
    <t>Adam Gatch</t>
  </si>
  <si>
    <t>Oliver Zhou</t>
  </si>
  <si>
    <t>Luis Gontes</t>
  </si>
  <si>
    <t>Hannah O&amp;#x27;Connell</t>
  </si>
  <si>
    <t>211=</t>
  </si>
  <si>
    <t>Laura Sofía Cabrera</t>
  </si>
  <si>
    <t>Laura Jimena Sua</t>
  </si>
  <si>
    <t>213=</t>
  </si>
  <si>
    <t>Eric Osborne</t>
  </si>
  <si>
    <t>Arshan Rafiq</t>
  </si>
  <si>
    <t>Esther Maina</t>
  </si>
  <si>
    <t>Ella Herring</t>
  </si>
  <si>
    <t>217=</t>
  </si>
  <si>
    <t>Anna Favre</t>
  </si>
  <si>
    <t>Andrew Solano</t>
  </si>
  <si>
    <t>Louis Verdié</t>
  </si>
  <si>
    <t>Elaina Craig</t>
  </si>
  <si>
    <t>Vincent Kazella</t>
  </si>
  <si>
    <t>Paula Djaković</t>
  </si>
  <si>
    <t>Anum Naseer</t>
  </si>
  <si>
    <t>Robiah Arefin Ibn Mahmud</t>
  </si>
  <si>
    <t>Faisal Raihan</t>
  </si>
  <si>
    <t>226=</t>
  </si>
  <si>
    <t>Ebenezer Appiah</t>
  </si>
  <si>
    <t>Ramy Masalha</t>
  </si>
  <si>
    <t>Tomoya Mizutani</t>
  </si>
  <si>
    <t>Pratyaksha Vijay</t>
  </si>
  <si>
    <t>231=</t>
  </si>
  <si>
    <t>Katie Hillemeyer</t>
  </si>
  <si>
    <t>234=</t>
  </si>
  <si>
    <t>Nguyen Ngoc Linh</t>
  </si>
  <si>
    <t>Emma Poma</t>
  </si>
  <si>
    <t>Vu Hoang Anh</t>
  </si>
  <si>
    <t>Thomas McCue</t>
  </si>
  <si>
    <t>Marielena Ginez</t>
  </si>
  <si>
    <t>239=</t>
  </si>
  <si>
    <t>Shrabosti Talukder</t>
  </si>
  <si>
    <t>241=</t>
  </si>
  <si>
    <t>Tyler Turner</t>
  </si>
  <si>
    <t>Nano Suresettakul</t>
  </si>
  <si>
    <t>Sadeku Mujtoba Mahi</t>
  </si>
  <si>
    <t>Nguyen Ngoc Diem</t>
  </si>
  <si>
    <t>Duong Quoc Viet</t>
  </si>
  <si>
    <t>Menachem Weber</t>
  </si>
  <si>
    <t>Jack Glass</t>
  </si>
  <si>
    <t>Joshua Stone</t>
  </si>
  <si>
    <t>Khanh-Linh Nguyen</t>
  </si>
  <si>
    <t>Dikshya Mohapatra</t>
  </si>
  <si>
    <t>Chester Nguyen</t>
  </si>
  <si>
    <t>Jack Martini</t>
  </si>
  <si>
    <t>Hoormazd Safdari</t>
  </si>
  <si>
    <t>Nguyen Viet Tung</t>
  </si>
  <si>
    <t>257=</t>
  </si>
  <si>
    <t>Sami Mohammed</t>
  </si>
  <si>
    <t>Readus Salehen Jawad</t>
  </si>
  <si>
    <t>262=</t>
  </si>
  <si>
    <t>Yeasin Arafat Limon</t>
  </si>
  <si>
    <t>Salehin Ibne Kabir</t>
  </si>
  <si>
    <t>Thao Nguyen</t>
  </si>
  <si>
    <t>Performance by Position, in terms of Points</t>
  </si>
  <si>
    <t>institution</t>
  </si>
  <si>
    <t>WBW1</t>
  </si>
  <si>
    <t>SPu</t>
  </si>
  <si>
    <t>Regis AdAp</t>
  </si>
  <si>
    <t>Regis</t>
  </si>
  <si>
    <t>n/a</t>
  </si>
  <si>
    <t>Alaska FaCo</t>
  </si>
  <si>
    <t>Alaska</t>
  </si>
  <si>
    <t>Air Force LiEg</t>
  </si>
  <si>
    <t>Air Force</t>
  </si>
  <si>
    <t>Morehouse ClCa</t>
  </si>
  <si>
    <t>Morehouse</t>
  </si>
  <si>
    <t>Willamette BuSe</t>
  </si>
  <si>
    <t>Willamette</t>
  </si>
  <si>
    <t>Carroll ThTo</t>
  </si>
  <si>
    <t>Carroll</t>
  </si>
  <si>
    <t>Wisconsin HaNa</t>
  </si>
  <si>
    <t>Wisconsin</t>
  </si>
  <si>
    <t>TexasTech CaSi</t>
  </si>
  <si>
    <t>TexasTech</t>
  </si>
  <si>
    <t>Air Force LiDo</t>
  </si>
  <si>
    <t>Seattle HeBe</t>
  </si>
  <si>
    <t>Seattle</t>
  </si>
  <si>
    <t>Air Force KeNe</t>
  </si>
  <si>
    <t>Willamette HoCr</t>
  </si>
  <si>
    <t>Vermont BoCo</t>
  </si>
  <si>
    <t>Vermont</t>
  </si>
  <si>
    <t>Denver ZaCo</t>
  </si>
  <si>
    <t>Denver</t>
  </si>
  <si>
    <t>Air Force GoHo</t>
  </si>
  <si>
    <t>Willamette HuDo</t>
  </si>
  <si>
    <t>Wisconsin PaPa</t>
  </si>
  <si>
    <t>Vermont RuRo</t>
  </si>
  <si>
    <t>Alaska ChBe</t>
  </si>
  <si>
    <t>20=</t>
  </si>
  <si>
    <t>Idaho ChWi</t>
  </si>
  <si>
    <t>Idaho</t>
  </si>
  <si>
    <t>Vermont WySh</t>
  </si>
  <si>
    <t>Loyola MaKhCi</t>
  </si>
  <si>
    <t>Loyola</t>
  </si>
  <si>
    <t>Alaska LaBa</t>
  </si>
  <si>
    <t>Ball HaBr</t>
  </si>
  <si>
    <t>Ball</t>
  </si>
  <si>
    <t>Vandy LeSa</t>
  </si>
  <si>
    <t>Vandy</t>
  </si>
  <si>
    <t>Kansas BrWiAx</t>
  </si>
  <si>
    <t>Kansas</t>
  </si>
  <si>
    <t>Miami WiGo</t>
  </si>
  <si>
    <t>Miami</t>
  </si>
  <si>
    <t>Mississippi JoSm</t>
  </si>
  <si>
    <t>Mississippi</t>
  </si>
  <si>
    <t>Mississippi GrWi</t>
  </si>
  <si>
    <t>Alaska HiHe</t>
  </si>
  <si>
    <t>Alaska BaHe</t>
  </si>
  <si>
    <t>Wisconsin AmVa</t>
  </si>
  <si>
    <t>Vandy ChBi</t>
  </si>
  <si>
    <t>Ball BrTr</t>
  </si>
  <si>
    <t>Carroll McSt</t>
  </si>
  <si>
    <t>Mississippi McWi</t>
  </si>
  <si>
    <t>Alaska HeJo</t>
  </si>
  <si>
    <t>Kansas FrHe</t>
  </si>
  <si>
    <t>Mississippi FlRo</t>
  </si>
  <si>
    <t>Linfield JoMc</t>
  </si>
  <si>
    <t>Linfield</t>
  </si>
  <si>
    <t>Morehouse SeDa</t>
  </si>
  <si>
    <t>Denver ClRo</t>
  </si>
  <si>
    <t>Air Force SmKi</t>
  </si>
  <si>
    <t>Willamette OLeKe</t>
  </si>
  <si>
    <t>Loyola ElRi</t>
  </si>
  <si>
    <t>Idaho MaBo</t>
  </si>
  <si>
    <t>Carroll DuSa</t>
  </si>
  <si>
    <t>48=</t>
  </si>
  <si>
    <t>Denver GaCa</t>
  </si>
  <si>
    <t>Air Force ZaHa</t>
  </si>
  <si>
    <t>Willamette BrRi</t>
  </si>
  <si>
    <t>Willamette ShBu</t>
  </si>
  <si>
    <t>Wisconsin ThPr</t>
  </si>
  <si>
    <t>53=</t>
  </si>
  <si>
    <t>Vermont OBrMe</t>
  </si>
  <si>
    <t>Ball WiWo</t>
  </si>
  <si>
    <t>Mississippi GoWi</t>
  </si>
  <si>
    <t>Morehouse KuDo</t>
  </si>
  <si>
    <t>Carroll SaSa</t>
  </si>
  <si>
    <t>Metro TaYo</t>
  </si>
  <si>
    <t>Metro</t>
  </si>
  <si>
    <t>Loyola JaMa</t>
  </si>
  <si>
    <t>Alaska LeOv</t>
  </si>
  <si>
    <t>Idaho EdWa</t>
  </si>
  <si>
    <t>Alaska EaAn</t>
  </si>
  <si>
    <t>Air Force HaMa</t>
  </si>
  <si>
    <t>Mississippi HaJe</t>
  </si>
  <si>
    <t>Seattle PiJa</t>
  </si>
  <si>
    <t>Vermont FaBa</t>
  </si>
  <si>
    <t>Idaho MaPf</t>
  </si>
  <si>
    <t>Kansas RaSi</t>
  </si>
  <si>
    <t>Vermont AlRa</t>
  </si>
  <si>
    <t>Seattle DuNa</t>
  </si>
  <si>
    <t>Seattle BeDo</t>
  </si>
  <si>
    <t>Loyola RoBr</t>
  </si>
  <si>
    <t>Vermont LyBu</t>
  </si>
  <si>
    <t>SLO BuMu</t>
  </si>
  <si>
    <t>SLO</t>
  </si>
  <si>
    <t>Mississippi CoWi</t>
  </si>
  <si>
    <t>Morehouse SaRa</t>
  </si>
  <si>
    <t>Willamette CaCoKr</t>
  </si>
  <si>
    <t>North GA AlLe</t>
  </si>
  <si>
    <t>North GA</t>
  </si>
  <si>
    <t>Vandy MoPy</t>
  </si>
  <si>
    <t>80=</t>
  </si>
  <si>
    <t>RMC ReKr</t>
  </si>
  <si>
    <t>RMC</t>
  </si>
  <si>
    <t>LMU HuJo</t>
  </si>
  <si>
    <t>LMU</t>
  </si>
  <si>
    <t>Denver WeDi</t>
  </si>
  <si>
    <t>Pepperdine KaQu</t>
  </si>
  <si>
    <t>Pepperdine</t>
  </si>
  <si>
    <t>Pepperdine ZoBr</t>
  </si>
  <si>
    <t>Regis LeAd</t>
  </si>
  <si>
    <t>Willamette ChDi</t>
  </si>
  <si>
    <t>87=</t>
  </si>
  <si>
    <t>North GA SoRo</t>
  </si>
  <si>
    <t>Vandy SoLi</t>
  </si>
  <si>
    <t>Seattle GeBr</t>
  </si>
  <si>
    <t>Seattle SlPa</t>
  </si>
  <si>
    <t>Seattle RiKh</t>
  </si>
  <si>
    <t>Regis GoCa</t>
  </si>
  <si>
    <t>Ball CeGo</t>
  </si>
  <si>
    <t>North GA AdOr</t>
  </si>
  <si>
    <t>Alaska SwBo</t>
  </si>
  <si>
    <t>Idaho EdMi</t>
  </si>
  <si>
    <t>Trim</t>
  </si>
  <si>
    <t>Open</t>
  </si>
  <si>
    <t>Monica Fast</t>
  </si>
  <si>
    <t>Grace Admire</t>
  </si>
  <si>
    <t>Sim Singh</t>
  </si>
  <si>
    <t>Open, Novice</t>
  </si>
  <si>
    <t>Paul Cosby</t>
  </si>
  <si>
    <t>Jackie Liu</t>
  </si>
  <si>
    <t>8=</t>
  </si>
  <si>
    <t>Nathan Good</t>
  </si>
  <si>
    <t>Sandy Nayar</t>
  </si>
  <si>
    <t>Fallon Eggett</t>
  </si>
  <si>
    <t>12=</t>
  </si>
  <si>
    <t>Justin Clopton</t>
  </si>
  <si>
    <t>Alex Brake</t>
  </si>
  <si>
    <t>Grace Hoyte</t>
  </si>
  <si>
    <t>Alba Wilson-Axpe</t>
  </si>
  <si>
    <t>Selena Little</t>
  </si>
  <si>
    <t>Khumo Kumalo</t>
  </si>
  <si>
    <t>21=</t>
  </si>
  <si>
    <t>Nathaniel Cange</t>
  </si>
  <si>
    <t>Brad Tomasovic</t>
  </si>
  <si>
    <t>Neil Rohan</t>
  </si>
  <si>
    <t>24=</t>
  </si>
  <si>
    <t>Aidan Dougherty</t>
  </si>
  <si>
    <t>26=</t>
  </si>
  <si>
    <t>Ashton Bednar</t>
  </si>
  <si>
    <t>Edward Wilson</t>
  </si>
  <si>
    <t>Mitch Septoff</t>
  </si>
  <si>
    <t>Kat Rutkowski</t>
  </si>
  <si>
    <t>31=</t>
  </si>
  <si>
    <t>Martin Seals</t>
  </si>
  <si>
    <t>Tomek Botwicz</t>
  </si>
  <si>
    <t>Aurora Salinas</t>
  </si>
  <si>
    <t>Lauren Roberts</t>
  </si>
  <si>
    <t>36=</t>
  </si>
  <si>
    <t>Dylan Case</t>
  </si>
  <si>
    <t>38=</t>
  </si>
  <si>
    <t>Kenny McMillen</t>
  </si>
  <si>
    <t>Quentin Davis</t>
  </si>
  <si>
    <t>40=</t>
  </si>
  <si>
    <t>Soyan Zakarian</t>
  </si>
  <si>
    <t>Audrey Neukomm</t>
  </si>
  <si>
    <t>Emerson Kettler</t>
  </si>
  <si>
    <t>43=</t>
  </si>
  <si>
    <t>Joseph Panzer</t>
  </si>
  <si>
    <t>Agnes Shales</t>
  </si>
  <si>
    <t>Jack Gonzalez</t>
  </si>
  <si>
    <t>Jonathan Dolsey</t>
  </si>
  <si>
    <t>Jessica Johnson</t>
  </si>
  <si>
    <t>Sam Young</t>
  </si>
  <si>
    <t>Davis Thompson</t>
  </si>
  <si>
    <t>Lily Wyckoff</t>
  </si>
  <si>
    <t>Jackson Chault</t>
  </si>
  <si>
    <t>Nathan Healy</t>
  </si>
  <si>
    <t>Kenneth Chang</t>
  </si>
  <si>
    <t>56=</t>
  </si>
  <si>
    <t>Anna Ciancone</t>
  </si>
  <si>
    <t>Brayden Hall</t>
  </si>
  <si>
    <t>58=</t>
  </si>
  <si>
    <t>Caleb Trinoskey</t>
  </si>
  <si>
    <t>Jacob Smith</t>
  </si>
  <si>
    <t>61=</t>
  </si>
  <si>
    <t>Eisa Chang</t>
  </si>
  <si>
    <t>Sirius Manjak-Khoury</t>
  </si>
  <si>
    <t>63=</t>
  </si>
  <si>
    <t>Spencer McDonald</t>
  </si>
  <si>
    <t>Dan Hires</t>
  </si>
  <si>
    <t>Fredric Lacsina</t>
  </si>
  <si>
    <t>67=</t>
  </si>
  <si>
    <t>Ky Kim</t>
  </si>
  <si>
    <t>Hamzah Clark</t>
  </si>
  <si>
    <t>Rohn Anderson</t>
  </si>
  <si>
    <t>Jay Badalich</t>
  </si>
  <si>
    <t>Kylan Elliott</t>
  </si>
  <si>
    <t>72=</t>
  </si>
  <si>
    <t>Evan Sailer</t>
  </si>
  <si>
    <t>Caroline Coussoule</t>
  </si>
  <si>
    <t>Diva Saxena</t>
  </si>
  <si>
    <t>Ryan Lee</t>
  </si>
  <si>
    <t>77=</t>
  </si>
  <si>
    <t>Shea Graham</t>
  </si>
  <si>
    <t>Sydney Jolin</t>
  </si>
  <si>
    <t>Rajief James</t>
  </si>
  <si>
    <t>Matthew Muren</t>
  </si>
  <si>
    <t>Kadin Collier</t>
  </si>
  <si>
    <t>Braden Lynn</t>
  </si>
  <si>
    <t>Aliyah Coles</t>
  </si>
  <si>
    <t>Wayne Barnum</t>
  </si>
  <si>
    <t>86=</t>
  </si>
  <si>
    <t>Zara Ammar</t>
  </si>
  <si>
    <t>Brayden McCloud</t>
  </si>
  <si>
    <t>Max Smedley</t>
  </si>
  <si>
    <t>89=</t>
  </si>
  <si>
    <t>Andora Ovsepyan</t>
  </si>
  <si>
    <t>Casi LeBlanc</t>
  </si>
  <si>
    <t>Moses Hernandez</t>
  </si>
  <si>
    <t>Kameron Taylor</t>
  </si>
  <si>
    <t>Emma Riley</t>
  </si>
  <si>
    <t>Sam Farley</t>
  </si>
  <si>
    <t>Charlie Said</t>
  </si>
  <si>
    <t>96=</t>
  </si>
  <si>
    <t>Bryce Wagner</t>
  </si>
  <si>
    <t>Noah Marino</t>
  </si>
  <si>
    <t>Clarence Sanders</t>
  </si>
  <si>
    <t>Roan Keller</t>
  </si>
  <si>
    <t>100=</t>
  </si>
  <si>
    <t>Kori Jeffries</t>
  </si>
  <si>
    <t>Quentin Brizendine</t>
  </si>
  <si>
    <t>Daniel Bi</t>
  </si>
  <si>
    <t>Nathan Buehner</t>
  </si>
  <si>
    <t>106=</t>
  </si>
  <si>
    <t>Catherine Dudley</t>
  </si>
  <si>
    <t>Logan Braunschweig</t>
  </si>
  <si>
    <t>109=</t>
  </si>
  <si>
    <t>Danielle Hanes</t>
  </si>
  <si>
    <t>Dom Ledesma</t>
  </si>
  <si>
    <t>Ariella Calili</t>
  </si>
  <si>
    <t>John Hamil</t>
  </si>
  <si>
    <t>Calin Hartzos</t>
  </si>
  <si>
    <t>Nischay Rawal</t>
  </si>
  <si>
    <t>118=</t>
  </si>
  <si>
    <t>Loria Williams</t>
  </si>
  <si>
    <t>120=</t>
  </si>
  <si>
    <t>Clayton Wilhorn</t>
  </si>
  <si>
    <t>Abraham Frederick</t>
  </si>
  <si>
    <t>Colton Henry</t>
  </si>
  <si>
    <t>Estrella Hernandez</t>
  </si>
  <si>
    <t>Anzhela Stoliar</t>
  </si>
  <si>
    <t>125=</t>
  </si>
  <si>
    <t>Olivia Zaccheo</t>
  </si>
  <si>
    <t>Jay Shiflett</t>
  </si>
  <si>
    <t>Grace O&amp;#x27;Bryan</t>
  </si>
  <si>
    <t>Ian Gaffney</t>
  </si>
  <si>
    <t>Brooke Earle</t>
  </si>
  <si>
    <t>Divisha Khanna</t>
  </si>
  <si>
    <t>Gracie Roberts</t>
  </si>
  <si>
    <t>Loraina Brady</t>
  </si>
  <si>
    <t>Ben Pralat</t>
  </si>
  <si>
    <t>Sophia Worden</t>
  </si>
  <si>
    <t>Caleigh Campbell</t>
  </si>
  <si>
    <t>140=</t>
  </si>
  <si>
    <t>Diane Song</t>
  </si>
  <si>
    <t>Alexandra Soto</t>
  </si>
  <si>
    <t>Brooke Busby</t>
  </si>
  <si>
    <t>Taf Flanders</t>
  </si>
  <si>
    <t>Brendan Rich</t>
  </si>
  <si>
    <t>Huiyoun Pyo</t>
  </si>
  <si>
    <t>Jack Badeer</t>
  </si>
  <si>
    <t>Zach Williams</t>
  </si>
  <si>
    <t>Kalzayvian Ray</t>
  </si>
  <si>
    <t>150=</t>
  </si>
  <si>
    <t>Sam Nagele</t>
  </si>
  <si>
    <t>152=</t>
  </si>
  <si>
    <t>Will Raihall</t>
  </si>
  <si>
    <t>Dominic Moringiello</t>
  </si>
  <si>
    <t>Mallary Krieger</t>
  </si>
  <si>
    <t>Stephanie Job</t>
  </si>
  <si>
    <t>Ashley Hurjak</t>
  </si>
  <si>
    <t>Colin Mellen</t>
  </si>
  <si>
    <t>Stevie Silverman</t>
  </si>
  <si>
    <t>160=</t>
  </si>
  <si>
    <t>Yaniv Regev</t>
  </si>
  <si>
    <t>Stephanie Albul</t>
  </si>
  <si>
    <t>Amrin Nuha Kamaal</t>
  </si>
  <si>
    <t>163=</t>
  </si>
  <si>
    <t>Valerie Romero</t>
  </si>
  <si>
    <t>Paul Winfield</t>
  </si>
  <si>
    <t>Madeleine Dierking</t>
  </si>
  <si>
    <t>Matthew Li</t>
  </si>
  <si>
    <t>Chloe Castañeda</t>
  </si>
  <si>
    <t>Gavin Ros</t>
  </si>
  <si>
    <t>171=</t>
  </si>
  <si>
    <t>Owen Bradley</t>
  </si>
  <si>
    <t>Kendall Wellborn</t>
  </si>
  <si>
    <t>Bemnet Gochel</t>
  </si>
  <si>
    <t>Nikki Quartuccio</t>
  </si>
  <si>
    <t>Danny Gonzales</t>
  </si>
  <si>
    <t>Jimmey Brewer</t>
  </si>
  <si>
    <t>Madison Cecil</t>
  </si>
  <si>
    <t>Shawnee Goddard</t>
  </si>
  <si>
    <t>Daniel Ortez</t>
  </si>
  <si>
    <t>Maya Adok</t>
  </si>
  <si>
    <t>Quinn Sweeney</t>
  </si>
  <si>
    <t>Sidney Zohar</t>
  </si>
  <si>
    <t>Ettienne Adams</t>
  </si>
  <si>
    <t>Emma Bordelon</t>
  </si>
  <si>
    <t>Dillon Le</t>
  </si>
  <si>
    <t>Parker Edwards</t>
  </si>
  <si>
    <t>Ben Milroy</t>
  </si>
  <si>
    <t>Kate Wilkins</t>
  </si>
  <si>
    <t>Aurora Dunn</t>
  </si>
  <si>
    <t>Pete Maverick</t>
  </si>
  <si>
    <t>PTS1</t>
  </si>
  <si>
    <t>PTS2</t>
  </si>
  <si>
    <t>PTS3</t>
  </si>
  <si>
    <t>PTS4</t>
  </si>
  <si>
    <t>PTS5</t>
  </si>
  <si>
    <t>NA</t>
  </si>
  <si>
    <t>Rk1</t>
  </si>
  <si>
    <t>Rk2</t>
  </si>
  <si>
    <t>Rk3</t>
  </si>
  <si>
    <t>Rk4</t>
  </si>
  <si>
    <t>10=</t>
  </si>
  <si>
    <t>18=</t>
  </si>
  <si>
    <t>25=</t>
  </si>
  <si>
    <t>28=</t>
  </si>
  <si>
    <t>32=</t>
  </si>
  <si>
    <t>57=</t>
  </si>
  <si>
    <t>60=</t>
  </si>
  <si>
    <t>74=</t>
  </si>
  <si>
    <t>85=</t>
  </si>
  <si>
    <t>Rk5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</si>
</sst>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.5"/>
      <color rgb="FF000000"/>
      <name val="Calibri"/>
      <family val="2"/>
    </font>
    <font>
      <b/>
      <sz val="25"/>
      <color theme="1"/>
      <name val="Aptos Narrow"/>
      <family val="2"/>
      <scheme val="minor"/>
    </font>
    <font>
      <b/>
      <sz val="11.5"/>
      <color rgb="FF000000"/>
      <name val="Calibri"/>
      <family val="2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rgb="FF282523"/>
      <name val="Consolas"/>
      <family val="3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9" xfId="0" applyBorder="1"/>
    <xf numFmtId="0" fontId="7" fillId="0" borderId="9" xfId="0" applyFont="1" applyBorder="1"/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10" xfId="0" applyBorder="1"/>
    <xf numFmtId="0" fontId="7" fillId="0" borderId="10" xfId="0" applyFont="1" applyBorder="1"/>
    <xf numFmtId="1" fontId="0" fillId="0" borderId="0" xfId="0" applyNumberFormat="1"/>
    <xf numFmtId="0" fontId="4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1" fontId="0" fillId="0" borderId="9" xfId="0" applyNumberFormat="1" applyBorder="1"/>
    <xf numFmtId="0" fontId="10" fillId="0" borderId="0" xfId="1"/>
    <xf numFmtId="0" fontId="11" fillId="0" borderId="0" xfId="0" applyFont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11" fillId="8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7" xfId="0" applyFont="1" applyBorder="1"/>
    <xf numFmtId="0" fontId="9" fillId="0" borderId="0" xfId="0" applyFont="1"/>
    <xf numFmtId="0" fontId="9" fillId="0" borderId="18" xfId="0" applyFont="1" applyBorder="1"/>
    <xf numFmtId="0" fontId="7" fillId="0" borderId="9" xfId="0" applyFont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an Sung" id="{C9CC273D-58F3-41D4-B66A-FF7B8CD21725}" userId="3e2a06d20bd816c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10-26T01:20:15.07" personId="{C9CC273D-58F3-41D4-B66A-FF7B8CD21725}" id="{E9198093-CDDD-4AA2-8451-5B6F69F3E057}">
    <text>=INDEX($D$140:$D$401, MATCH($C3, $C$140:$C$401, 0))</text>
  </threadedComment>
  <threadedComment ref="E2" dT="2024-10-26T01:20:25.01" personId="{C9CC273D-58F3-41D4-B66A-FF7B8CD21725}" id="{2420F22F-6662-4CC5-8951-E2C73869BFFB}">
    <text>=VLOOKUP($C3,$C$140:$E$401,3)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arrollteaching24.calicotab.com/carrollteaching24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yodl1ay2425.calicotab.com/yodloct2024/participants/lis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uclaiv2024.calicotab.com/uclaiv2024/" TargetMode="External"/><Relationship Id="rId1" Type="http://schemas.openxmlformats.org/officeDocument/2006/relationships/hyperlink" Target="https://princetoniv2024.calicotab.com/princetoniv2024/tab/current-stand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5ADB-A7E5-4958-BC32-4003DF79012C}">
  <dimension ref="B1:O17"/>
  <sheetViews>
    <sheetView workbookViewId="0">
      <selection activeCell="G18" sqref="G18"/>
    </sheetView>
  </sheetViews>
  <sheetFormatPr defaultRowHeight="14.5" x14ac:dyDescent="0.35"/>
  <cols>
    <col min="1" max="1" width="1.26953125" customWidth="1"/>
    <col min="10" max="10" width="16" bestFit="1" customWidth="1"/>
  </cols>
  <sheetData>
    <row r="1" spans="2:15" ht="6" customHeight="1" thickBot="1" x14ac:dyDescent="0.4"/>
    <row r="2" spans="2:15" ht="15" customHeight="1" x14ac:dyDescent="0.35">
      <c r="B2" s="40" t="s">
        <v>0</v>
      </c>
      <c r="C2" s="40"/>
      <c r="D2" s="40"/>
      <c r="E2" s="40"/>
      <c r="F2" s="40"/>
      <c r="G2" s="40"/>
      <c r="H2" s="40"/>
      <c r="J2" s="42" t="s">
        <v>1</v>
      </c>
      <c r="K2" s="43"/>
      <c r="L2" s="43"/>
      <c r="M2" s="43"/>
      <c r="N2" s="43"/>
      <c r="O2" s="44"/>
    </row>
    <row r="3" spans="2:15" ht="15" customHeight="1" thickBot="1" x14ac:dyDescent="0.4">
      <c r="B3" s="40"/>
      <c r="C3" s="40"/>
      <c r="D3" s="40"/>
      <c r="E3" s="40"/>
      <c r="F3" s="40"/>
      <c r="G3" s="40"/>
      <c r="H3" s="40"/>
      <c r="J3" s="45"/>
      <c r="K3" s="46"/>
      <c r="L3" s="46"/>
      <c r="M3" s="46"/>
      <c r="N3" s="46"/>
      <c r="O3" s="47"/>
    </row>
    <row r="4" spans="2:15" x14ac:dyDescent="0.35">
      <c r="B4" s="40"/>
      <c r="C4" s="40"/>
      <c r="D4" s="40"/>
      <c r="E4" s="40"/>
      <c r="F4" s="40"/>
      <c r="G4" s="40"/>
      <c r="H4" s="40"/>
      <c r="J4" s="22"/>
      <c r="K4" s="23" t="s">
        <v>2</v>
      </c>
      <c r="L4" s="23" t="s">
        <v>3</v>
      </c>
      <c r="M4" s="23" t="s">
        <v>4</v>
      </c>
      <c r="N4" s="23" t="s">
        <v>5</v>
      </c>
      <c r="O4" s="23" t="s">
        <v>6</v>
      </c>
    </row>
    <row r="5" spans="2:15" x14ac:dyDescent="0.35">
      <c r="B5" s="41" t="s">
        <v>7</v>
      </c>
      <c r="C5" s="41"/>
      <c r="D5" s="41"/>
      <c r="E5" s="41"/>
      <c r="F5" s="41"/>
      <c r="G5" s="41"/>
      <c r="H5" s="41"/>
      <c r="J5" s="17" t="s">
        <v>8</v>
      </c>
      <c r="K5" s="16">
        <f>VLOOKUP($B$5,'Steve Hunt'!$D$3:$K$66,4,)</f>
        <v>75</v>
      </c>
      <c r="L5" s="16">
        <f>VLOOKUP($B$5,'Steve Hunt'!$D$3:$K$66,5,)</f>
        <v>78</v>
      </c>
      <c r="M5" s="16">
        <f>VLOOKUP($B$5,'Steve Hunt'!$D$3:$K$66,6,)</f>
        <v>71</v>
      </c>
      <c r="N5" s="16">
        <f>VLOOKUP($B$5,'Steve Hunt'!$D$3:$K$66,7,)</f>
        <v>77</v>
      </c>
      <c r="O5" s="16">
        <f>VLOOKUP($B$5,'Steve Hunt'!$D$3:$K$66,8,)</f>
        <v>78</v>
      </c>
    </row>
    <row r="6" spans="2:15" x14ac:dyDescent="0.35">
      <c r="B6" s="41"/>
      <c r="C6" s="41"/>
      <c r="D6" s="41"/>
      <c r="E6" s="41"/>
      <c r="F6" s="41"/>
      <c r="G6" s="41"/>
      <c r="H6" s="41"/>
      <c r="J6" s="17" t="s">
        <v>9</v>
      </c>
      <c r="K6" s="30">
        <f>'Steve Hunt'!G$67</f>
        <v>74.640625</v>
      </c>
      <c r="L6" s="30">
        <f>'Steve Hunt'!H$67</f>
        <v>74.75</v>
      </c>
      <c r="M6" s="30">
        <f>'Steve Hunt'!I$67</f>
        <v>74.671875</v>
      </c>
      <c r="N6" s="30">
        <f>'Steve Hunt'!J$67</f>
        <v>75.234375</v>
      </c>
      <c r="O6" s="30">
        <f>'Steve Hunt'!K$67</f>
        <v>74.125</v>
      </c>
    </row>
    <row r="7" spans="2:15" x14ac:dyDescent="0.35">
      <c r="J7" s="17" t="s">
        <v>10</v>
      </c>
      <c r="K7" s="30">
        <f>'Steve Hunt'!U26</f>
        <v>75.714285714285708</v>
      </c>
      <c r="L7" s="30">
        <f>'Steve Hunt'!V26</f>
        <v>75.642857142857139</v>
      </c>
      <c r="M7" s="30">
        <f>'Steve Hunt'!W26</f>
        <v>76</v>
      </c>
      <c r="N7" s="30">
        <f>'Steve Hunt'!X26</f>
        <v>77</v>
      </c>
      <c r="O7" s="30">
        <f>'Steve Hunt'!Y26</f>
        <v>76</v>
      </c>
    </row>
    <row r="9" spans="2:15" ht="15" thickBot="1" x14ac:dyDescent="0.4"/>
    <row r="10" spans="2:15" x14ac:dyDescent="0.35">
      <c r="J10" s="48" t="s">
        <v>11</v>
      </c>
      <c r="K10" s="49"/>
      <c r="L10" s="49"/>
      <c r="M10" s="49"/>
      <c r="N10" s="49"/>
      <c r="O10" s="50"/>
    </row>
    <row r="11" spans="2:15" x14ac:dyDescent="0.35">
      <c r="J11" s="51"/>
      <c r="K11" s="52"/>
      <c r="L11" s="52"/>
      <c r="M11" s="52"/>
      <c r="N11" s="52"/>
      <c r="O11" s="53"/>
    </row>
    <row r="12" spans="2:15" x14ac:dyDescent="0.35">
      <c r="J12" s="51"/>
      <c r="K12" s="52"/>
      <c r="L12" s="52"/>
      <c r="M12" s="52"/>
      <c r="N12" s="52"/>
      <c r="O12" s="53"/>
    </row>
    <row r="13" spans="2:15" x14ac:dyDescent="0.35">
      <c r="J13" s="54" t="s">
        <v>756</v>
      </c>
      <c r="K13" s="54"/>
      <c r="L13" s="54"/>
      <c r="M13" s="54"/>
      <c r="N13" s="54"/>
      <c r="O13" s="54"/>
    </row>
    <row r="14" spans="2:15" x14ac:dyDescent="0.35">
      <c r="J14" s="55" t="s">
        <v>327</v>
      </c>
      <c r="K14" s="55"/>
      <c r="L14" s="16"/>
      <c r="M14" s="55" t="s">
        <v>329</v>
      </c>
      <c r="N14" s="55"/>
      <c r="O14" s="16"/>
    </row>
    <row r="15" spans="2:15" x14ac:dyDescent="0.35">
      <c r="J15" s="55" t="s">
        <v>328</v>
      </c>
      <c r="K15" s="55"/>
      <c r="L15" s="16"/>
      <c r="M15" s="55" t="s">
        <v>330</v>
      </c>
      <c r="N15" s="55"/>
      <c r="O15" s="16"/>
    </row>
    <row r="16" spans="2:15" x14ac:dyDescent="0.35">
      <c r="J16" s="55" t="s">
        <v>331</v>
      </c>
      <c r="K16" s="55"/>
      <c r="L16" s="16"/>
      <c r="M16" s="55" t="s">
        <v>333</v>
      </c>
      <c r="N16" s="55"/>
      <c r="O16" s="16"/>
    </row>
    <row r="17" spans="10:15" x14ac:dyDescent="0.35">
      <c r="J17" s="55" t="s">
        <v>332</v>
      </c>
      <c r="K17" s="55"/>
      <c r="L17" s="16"/>
      <c r="M17" s="55" t="s">
        <v>334</v>
      </c>
      <c r="N17" s="55"/>
      <c r="O17" s="16"/>
    </row>
  </sheetData>
  <mergeCells count="13">
    <mergeCell ref="J17:K17"/>
    <mergeCell ref="M16:N16"/>
    <mergeCell ref="M17:N17"/>
    <mergeCell ref="J14:K14"/>
    <mergeCell ref="M14:N14"/>
    <mergeCell ref="J15:K15"/>
    <mergeCell ref="M15:N15"/>
    <mergeCell ref="J16:K16"/>
    <mergeCell ref="B2:H4"/>
    <mergeCell ref="B5:H6"/>
    <mergeCell ref="J2:O3"/>
    <mergeCell ref="J10:O12"/>
    <mergeCell ref="J13:O13"/>
  </mergeCells>
  <conditionalFormatting sqref="K5">
    <cfRule type="expression" dxfId="10" priority="10">
      <formula>AND(IF($K$5&gt;=$K$6,1),IF($K$5&gt;=$K$7,1))</formula>
    </cfRule>
    <cfRule type="expression" dxfId="9" priority="11">
      <formula>AND(IF($K$5&lt;=$K$6,1),IF($K$5&lt;=$K$7,1))</formula>
    </cfRule>
  </conditionalFormatting>
  <conditionalFormatting sqref="L5">
    <cfRule type="expression" dxfId="8" priority="5">
      <formula>AND(IF($L$5&lt;=$K$6,1),IF($L$5&lt;=$K$7,1))</formula>
    </cfRule>
    <cfRule type="expression" dxfId="7" priority="6">
      <formula>AND(IF($N$5&gt;=$K$6,1),IF($N$5&gt;=$K$7,1))</formula>
    </cfRule>
    <cfRule type="expression" dxfId="6" priority="9">
      <formula>AND(IF($L$5&gt;=$K$6,1),IF($L$5&gt;=$K$7,1))</formula>
    </cfRule>
  </conditionalFormatting>
  <conditionalFormatting sqref="M5">
    <cfRule type="expression" dxfId="5" priority="4">
      <formula>AND(IF($M$5&lt;=$K$6,1),IF($M$5&lt;=$K$7,1))</formula>
    </cfRule>
    <cfRule type="expression" dxfId="4" priority="8">
      <formula>AND(IF($M$5&gt;=$K$6,1),IF($M$5&gt;=$K$7,1))</formula>
    </cfRule>
  </conditionalFormatting>
  <conditionalFormatting sqref="N5">
    <cfRule type="expression" dxfId="3" priority="3">
      <formula>AND(IF($N$5&lt;=$K$6,1),IF($N$5&lt;=$K$7,1))</formula>
    </cfRule>
  </conditionalFormatting>
  <conditionalFormatting sqref="O5">
    <cfRule type="expression" dxfId="2" priority="2">
      <formula>AND(IF($O$5&lt;=$K$6,1),IF($O$5&lt;=$K$7,1))</formula>
    </cfRule>
    <cfRule type="expression" dxfId="1" priority="7">
      <formula>AND(IF($O$5&gt;=$K$6,1),IF($O$5&gt;=$K$7,1))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9BF42-730D-4B79-A4B2-34F4B3807D6A}">
          <x14:formula1>
            <xm:f>'Steve Hunt'!$S$12:$S$25</xm:f>
          </x14:formula1>
          <xm:sqref>B5:H6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6CBB-AB14-45FE-BF5D-58481C74937F}">
  <dimension ref="A1:A9"/>
  <sheetViews>
    <sheetView workbookViewId="0">
      <selection activeCell="A11" sqref="A11"/>
    </sheetView>
  </sheetViews>
  <sheetFormatPr defaultRowHeight="14.5" x14ac:dyDescent="0.35"/>
  <sheetData>
    <row r="1" spans="1:1" x14ac:dyDescent="0.35">
      <c r="A1" s="32" t="s">
        <v>326</v>
      </c>
    </row>
    <row r="2" spans="1:1" x14ac:dyDescent="0.35">
      <c r="A2" t="s">
        <v>327</v>
      </c>
    </row>
    <row r="3" spans="1:1" x14ac:dyDescent="0.35">
      <c r="A3" t="s">
        <v>328</v>
      </c>
    </row>
    <row r="4" spans="1:1" x14ac:dyDescent="0.35">
      <c r="A4" t="s">
        <v>329</v>
      </c>
    </row>
    <row r="5" spans="1:1" x14ac:dyDescent="0.35">
      <c r="A5" t="s">
        <v>330</v>
      </c>
    </row>
    <row r="6" spans="1:1" x14ac:dyDescent="0.35">
      <c r="A6" t="s">
        <v>331</v>
      </c>
    </row>
    <row r="7" spans="1:1" x14ac:dyDescent="0.35">
      <c r="A7" t="s">
        <v>332</v>
      </c>
    </row>
    <row r="8" spans="1:1" x14ac:dyDescent="0.35">
      <c r="A8" t="s">
        <v>333</v>
      </c>
    </row>
    <row r="9" spans="1:1" x14ac:dyDescent="0.35">
      <c r="A9" t="s">
        <v>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DAD9-05AD-4A1B-AC70-EB8194E106F9}">
  <dimension ref="B2:B19"/>
  <sheetViews>
    <sheetView workbookViewId="0">
      <selection activeCell="C29" sqref="C29"/>
    </sheetView>
  </sheetViews>
  <sheetFormatPr defaultRowHeight="14.5" x14ac:dyDescent="0.35"/>
  <sheetData>
    <row r="2" spans="2:2" x14ac:dyDescent="0.35">
      <c r="B2" s="20" t="s">
        <v>146</v>
      </c>
    </row>
    <row r="3" spans="2:2" x14ac:dyDescent="0.35">
      <c r="B3" s="20" t="s">
        <v>147</v>
      </c>
    </row>
    <row r="4" spans="2:2" x14ac:dyDescent="0.35">
      <c r="B4" s="20" t="s">
        <v>148</v>
      </c>
    </row>
    <row r="5" spans="2:2" x14ac:dyDescent="0.35">
      <c r="B5" s="20" t="s">
        <v>149</v>
      </c>
    </row>
    <row r="6" spans="2:2" x14ac:dyDescent="0.35">
      <c r="B6" s="20" t="s">
        <v>150</v>
      </c>
    </row>
    <row r="7" spans="2:2" x14ac:dyDescent="0.35">
      <c r="B7" s="20" t="s">
        <v>151</v>
      </c>
    </row>
    <row r="8" spans="2:2" x14ac:dyDescent="0.35">
      <c r="B8" s="20" t="s">
        <v>152</v>
      </c>
    </row>
    <row r="9" spans="2:2" x14ac:dyDescent="0.35">
      <c r="B9" s="20" t="s">
        <v>153</v>
      </c>
    </row>
    <row r="10" spans="2:2" x14ac:dyDescent="0.35">
      <c r="B10" s="20" t="s">
        <v>154</v>
      </c>
    </row>
    <row r="11" spans="2:2" x14ac:dyDescent="0.35">
      <c r="B11" s="20" t="s">
        <v>155</v>
      </c>
    </row>
    <row r="13" spans="2:2" x14ac:dyDescent="0.35">
      <c r="B13" t="s">
        <v>156</v>
      </c>
    </row>
    <row r="15" spans="2:2" x14ac:dyDescent="0.35">
      <c r="B15" t="s">
        <v>157</v>
      </c>
    </row>
    <row r="16" spans="2:2" x14ac:dyDescent="0.35">
      <c r="B16" t="s">
        <v>158</v>
      </c>
    </row>
    <row r="17" spans="2:2" x14ac:dyDescent="0.35">
      <c r="B17" t="s">
        <v>159</v>
      </c>
    </row>
    <row r="18" spans="2:2" x14ac:dyDescent="0.35">
      <c r="B18" t="s">
        <v>160</v>
      </c>
    </row>
    <row r="19" spans="2:2" x14ac:dyDescent="0.35">
      <c r="B19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0118-25E6-4470-8377-0FEF290C16E6}">
  <dimension ref="B1:AH313"/>
  <sheetViews>
    <sheetView topLeftCell="O161" workbookViewId="0">
      <selection activeCell="R188" sqref="R188"/>
    </sheetView>
  </sheetViews>
  <sheetFormatPr defaultRowHeight="14.5" x14ac:dyDescent="0.35"/>
  <cols>
    <col min="1" max="1" width="1.453125" customWidth="1"/>
    <col min="3" max="3" width="16.26953125" bestFit="1" customWidth="1"/>
    <col min="4" max="4" width="11.6328125" bestFit="1" customWidth="1"/>
    <col min="5" max="5" width="16.26953125" bestFit="1" customWidth="1"/>
    <col min="6" max="6" width="10" bestFit="1" customWidth="1"/>
    <col min="18" max="18" width="16.26953125" bestFit="1" customWidth="1"/>
    <col min="19" max="19" width="17.7265625" bestFit="1" customWidth="1"/>
    <col min="20" max="20" width="11.6328125" bestFit="1" customWidth="1"/>
  </cols>
  <sheetData>
    <row r="1" spans="2:34" ht="7" customHeight="1" x14ac:dyDescent="0.35"/>
    <row r="2" spans="2:34" x14ac:dyDescent="0.35">
      <c r="B2" t="s">
        <v>162</v>
      </c>
      <c r="C2" t="s">
        <v>163</v>
      </c>
      <c r="D2" t="s">
        <v>164</v>
      </c>
      <c r="E2" t="s">
        <v>757</v>
      </c>
      <c r="F2" t="s">
        <v>165</v>
      </c>
      <c r="G2" t="s">
        <v>166</v>
      </c>
      <c r="H2" t="s">
        <v>167</v>
      </c>
      <c r="I2" t="s">
        <v>168</v>
      </c>
      <c r="J2" t="s">
        <v>170</v>
      </c>
      <c r="K2" t="s">
        <v>171</v>
      </c>
      <c r="L2" t="s">
        <v>172</v>
      </c>
      <c r="M2" t="s">
        <v>173</v>
      </c>
      <c r="N2" t="s">
        <v>758</v>
      </c>
      <c r="O2" t="s">
        <v>759</v>
      </c>
      <c r="Q2" t="s">
        <v>162</v>
      </c>
      <c r="R2" t="s">
        <v>163</v>
      </c>
      <c r="S2" t="s">
        <v>479</v>
      </c>
      <c r="T2" t="s">
        <v>480</v>
      </c>
      <c r="U2" t="s">
        <v>757</v>
      </c>
      <c r="V2" t="s">
        <v>1086</v>
      </c>
      <c r="W2" t="s">
        <v>165</v>
      </c>
      <c r="X2" t="s">
        <v>1087</v>
      </c>
      <c r="Y2" t="s">
        <v>166</v>
      </c>
      <c r="Z2" t="s">
        <v>1088</v>
      </c>
      <c r="AA2" t="s">
        <v>167</v>
      </c>
      <c r="AB2" t="s">
        <v>1089</v>
      </c>
      <c r="AC2" t="s">
        <v>168</v>
      </c>
      <c r="AD2" t="s">
        <v>19</v>
      </c>
      <c r="AE2" t="s">
        <v>232</v>
      </c>
      <c r="AF2" t="s">
        <v>233</v>
      </c>
      <c r="AG2" t="s">
        <v>887</v>
      </c>
      <c r="AH2" t="s">
        <v>234</v>
      </c>
    </row>
    <row r="3" spans="2:34" x14ac:dyDescent="0.35">
      <c r="B3">
        <v>15</v>
      </c>
      <c r="C3" t="s">
        <v>786</v>
      </c>
      <c r="E3" t="s">
        <v>766</v>
      </c>
      <c r="F3" t="s">
        <v>176</v>
      </c>
      <c r="G3" t="s">
        <v>176</v>
      </c>
      <c r="H3" t="s">
        <v>178</v>
      </c>
      <c r="I3" t="s">
        <v>178</v>
      </c>
      <c r="J3">
        <v>8</v>
      </c>
      <c r="K3">
        <v>616</v>
      </c>
      <c r="L3">
        <v>2</v>
      </c>
      <c r="M3">
        <v>0</v>
      </c>
      <c r="N3" t="s">
        <v>762</v>
      </c>
      <c r="O3">
        <v>0</v>
      </c>
      <c r="Q3" t="s">
        <v>895</v>
      </c>
      <c r="R3" t="s">
        <v>786</v>
      </c>
      <c r="S3" t="s">
        <v>896</v>
      </c>
      <c r="T3" t="s">
        <v>888</v>
      </c>
      <c r="U3" t="s">
        <v>766</v>
      </c>
      <c r="V3" t="str">
        <f>VLOOKUP($R3,$C$3:$I$98,4)</f>
        <v>1st</v>
      </c>
      <c r="W3">
        <v>79</v>
      </c>
      <c r="X3" t="str">
        <f>VLOOKUP($R3,$C$3:$I$98,5)</f>
        <v>1st</v>
      </c>
      <c r="Y3">
        <v>78</v>
      </c>
      <c r="Z3" t="str">
        <f>VLOOKUP($R3,$C$3:$I$98,6)</f>
        <v>3rd</v>
      </c>
      <c r="AA3">
        <v>77</v>
      </c>
      <c r="AB3" t="str">
        <f>VLOOKUP($R3,$C$3:$I$98,7)</f>
        <v>3rd</v>
      </c>
      <c r="AC3">
        <v>75</v>
      </c>
      <c r="AD3">
        <v>8</v>
      </c>
      <c r="AE3">
        <v>309</v>
      </c>
      <c r="AF3">
        <v>77.25</v>
      </c>
      <c r="AG3">
        <v>77.5</v>
      </c>
      <c r="AH3">
        <v>1.48</v>
      </c>
    </row>
    <row r="4" spans="2:34" x14ac:dyDescent="0.35">
      <c r="B4">
        <v>63</v>
      </c>
      <c r="C4" t="s">
        <v>846</v>
      </c>
      <c r="D4" t="s">
        <v>246</v>
      </c>
      <c r="E4" t="s">
        <v>766</v>
      </c>
      <c r="F4" t="s">
        <v>186</v>
      </c>
      <c r="G4" t="s">
        <v>178</v>
      </c>
      <c r="H4" t="s">
        <v>178</v>
      </c>
      <c r="I4" t="s">
        <v>176</v>
      </c>
      <c r="J4">
        <v>5</v>
      </c>
      <c r="K4">
        <v>599</v>
      </c>
      <c r="L4">
        <v>1</v>
      </c>
      <c r="M4">
        <v>0</v>
      </c>
      <c r="N4" t="s">
        <v>762</v>
      </c>
      <c r="O4">
        <v>0</v>
      </c>
      <c r="Q4">
        <v>15</v>
      </c>
      <c r="R4" t="s">
        <v>786</v>
      </c>
      <c r="S4" t="s">
        <v>902</v>
      </c>
      <c r="T4" t="s">
        <v>888</v>
      </c>
      <c r="U4" t="s">
        <v>766</v>
      </c>
      <c r="V4" t="str">
        <f t="shared" ref="V4:V67" si="0">VLOOKUP($R4,$C$3:$I$98,4)</f>
        <v>1st</v>
      </c>
      <c r="W4">
        <v>78</v>
      </c>
      <c r="X4" t="str">
        <f t="shared" ref="X4:X67" si="1">VLOOKUP($R4,$C$3:$I$98,5)</f>
        <v>1st</v>
      </c>
      <c r="Y4">
        <v>77</v>
      </c>
      <c r="Z4" t="str">
        <f t="shared" ref="Z4:Z67" si="2">VLOOKUP($R4,$C$3:$I$98,6)</f>
        <v>3rd</v>
      </c>
      <c r="AA4">
        <v>78</v>
      </c>
      <c r="AB4" t="str">
        <f t="shared" ref="AB4:AB67" si="3">VLOOKUP($R4,$C$3:$I$98,7)</f>
        <v>3rd</v>
      </c>
      <c r="AC4">
        <v>74</v>
      </c>
      <c r="AD4">
        <v>8</v>
      </c>
      <c r="AE4">
        <v>307</v>
      </c>
      <c r="AF4">
        <v>76.75</v>
      </c>
      <c r="AG4">
        <v>77.5</v>
      </c>
      <c r="AH4">
        <v>1.64</v>
      </c>
    </row>
    <row r="5" spans="2:34" x14ac:dyDescent="0.35">
      <c r="B5">
        <v>11</v>
      </c>
      <c r="C5" t="s">
        <v>780</v>
      </c>
      <c r="E5" t="s">
        <v>766</v>
      </c>
      <c r="F5" t="s">
        <v>178</v>
      </c>
      <c r="G5" t="s">
        <v>175</v>
      </c>
      <c r="H5" t="s">
        <v>176</v>
      </c>
      <c r="I5" t="s">
        <v>176</v>
      </c>
      <c r="J5">
        <v>9</v>
      </c>
      <c r="K5">
        <v>608</v>
      </c>
      <c r="L5">
        <v>2</v>
      </c>
      <c r="M5">
        <v>1</v>
      </c>
      <c r="N5" t="s">
        <v>762</v>
      </c>
      <c r="O5">
        <v>0</v>
      </c>
      <c r="Q5" t="s">
        <v>988</v>
      </c>
      <c r="R5" t="s">
        <v>846</v>
      </c>
      <c r="S5" t="s">
        <v>990</v>
      </c>
      <c r="T5" t="s">
        <v>892</v>
      </c>
      <c r="U5" t="s">
        <v>766</v>
      </c>
      <c r="V5" t="str">
        <f t="shared" si="0"/>
        <v>4th</v>
      </c>
      <c r="W5">
        <v>73</v>
      </c>
      <c r="X5" t="str">
        <f t="shared" si="1"/>
        <v>3rd</v>
      </c>
      <c r="Y5">
        <v>76</v>
      </c>
      <c r="Z5" t="str">
        <f t="shared" si="2"/>
        <v>3rd</v>
      </c>
      <c r="AA5">
        <v>75</v>
      </c>
      <c r="AB5" t="str">
        <f t="shared" si="3"/>
        <v>1st</v>
      </c>
      <c r="AC5">
        <v>76</v>
      </c>
      <c r="AD5">
        <v>5</v>
      </c>
      <c r="AE5">
        <v>300</v>
      </c>
      <c r="AF5">
        <v>75</v>
      </c>
      <c r="AG5">
        <v>75.5</v>
      </c>
      <c r="AH5">
        <v>1.22</v>
      </c>
    </row>
    <row r="6" spans="2:34" x14ac:dyDescent="0.35">
      <c r="B6">
        <v>9</v>
      </c>
      <c r="C6" t="s">
        <v>777</v>
      </c>
      <c r="E6" t="s">
        <v>766</v>
      </c>
      <c r="F6" t="s">
        <v>175</v>
      </c>
      <c r="G6" t="s">
        <v>176</v>
      </c>
      <c r="H6" t="s">
        <v>178</v>
      </c>
      <c r="I6" t="s">
        <v>176</v>
      </c>
      <c r="J6">
        <v>9</v>
      </c>
      <c r="K6">
        <v>613</v>
      </c>
      <c r="L6">
        <v>2</v>
      </c>
      <c r="M6">
        <v>1</v>
      </c>
      <c r="N6" t="s">
        <v>762</v>
      </c>
      <c r="O6">
        <v>0</v>
      </c>
      <c r="Q6" t="s">
        <v>596</v>
      </c>
      <c r="R6" t="s">
        <v>846</v>
      </c>
      <c r="S6" t="s">
        <v>1006</v>
      </c>
      <c r="T6" t="s">
        <v>892</v>
      </c>
      <c r="U6" t="s">
        <v>766</v>
      </c>
      <c r="V6" t="str">
        <f t="shared" si="0"/>
        <v>4th</v>
      </c>
      <c r="W6">
        <v>74</v>
      </c>
      <c r="X6" t="str">
        <f t="shared" si="1"/>
        <v>3rd</v>
      </c>
      <c r="Y6">
        <v>75</v>
      </c>
      <c r="Z6" t="str">
        <f t="shared" si="2"/>
        <v>3rd</v>
      </c>
      <c r="AA6">
        <v>74</v>
      </c>
      <c r="AB6" t="str">
        <f t="shared" si="3"/>
        <v>1st</v>
      </c>
      <c r="AC6">
        <v>76</v>
      </c>
      <c r="AD6">
        <v>5</v>
      </c>
      <c r="AE6">
        <v>299</v>
      </c>
      <c r="AF6">
        <v>74.75</v>
      </c>
      <c r="AG6">
        <v>74.5</v>
      </c>
      <c r="AH6">
        <v>0.83</v>
      </c>
    </row>
    <row r="7" spans="2:34" x14ac:dyDescent="0.35">
      <c r="B7">
        <v>3</v>
      </c>
      <c r="C7" t="s">
        <v>765</v>
      </c>
      <c r="E7" t="s">
        <v>766</v>
      </c>
      <c r="F7" t="s">
        <v>178</v>
      </c>
      <c r="G7" t="s">
        <v>176</v>
      </c>
      <c r="H7" t="s">
        <v>176</v>
      </c>
      <c r="I7" t="s">
        <v>176</v>
      </c>
      <c r="J7">
        <v>10</v>
      </c>
      <c r="K7">
        <v>617</v>
      </c>
      <c r="L7">
        <v>3</v>
      </c>
      <c r="M7">
        <v>0</v>
      </c>
      <c r="N7" t="s">
        <v>762</v>
      </c>
      <c r="O7">
        <v>0</v>
      </c>
      <c r="Q7" t="s">
        <v>927</v>
      </c>
      <c r="R7" t="s">
        <v>780</v>
      </c>
      <c r="S7" t="s">
        <v>929</v>
      </c>
      <c r="T7" t="s">
        <v>888</v>
      </c>
      <c r="U7" t="s">
        <v>766</v>
      </c>
      <c r="V7" t="str">
        <f t="shared" si="0"/>
        <v>3rd</v>
      </c>
      <c r="W7">
        <v>74</v>
      </c>
      <c r="X7" t="str">
        <f t="shared" si="1"/>
        <v>2nd</v>
      </c>
      <c r="Y7">
        <v>78</v>
      </c>
      <c r="Z7" t="str">
        <f t="shared" si="2"/>
        <v>1st</v>
      </c>
      <c r="AA7">
        <v>74</v>
      </c>
      <c r="AB7" t="str">
        <f t="shared" si="3"/>
        <v>1st</v>
      </c>
      <c r="AC7">
        <v>78</v>
      </c>
      <c r="AD7">
        <v>9</v>
      </c>
      <c r="AE7">
        <v>304</v>
      </c>
      <c r="AF7">
        <v>76</v>
      </c>
      <c r="AG7">
        <v>76</v>
      </c>
      <c r="AH7">
        <v>2</v>
      </c>
    </row>
    <row r="8" spans="2:34" x14ac:dyDescent="0.35">
      <c r="B8">
        <v>43</v>
      </c>
      <c r="C8" t="s">
        <v>823</v>
      </c>
      <c r="E8" t="s">
        <v>766</v>
      </c>
      <c r="F8" t="s">
        <v>175</v>
      </c>
      <c r="G8" t="s">
        <v>178</v>
      </c>
      <c r="H8" t="s">
        <v>186</v>
      </c>
      <c r="I8" t="s">
        <v>176</v>
      </c>
      <c r="J8">
        <v>6</v>
      </c>
      <c r="K8">
        <v>603</v>
      </c>
      <c r="L8">
        <v>1</v>
      </c>
      <c r="M8">
        <v>1</v>
      </c>
      <c r="N8" t="s">
        <v>762</v>
      </c>
      <c r="O8">
        <v>0</v>
      </c>
      <c r="Q8" t="s">
        <v>927</v>
      </c>
      <c r="R8" t="s">
        <v>780</v>
      </c>
      <c r="S8" t="s">
        <v>930</v>
      </c>
      <c r="T8" t="s">
        <v>888</v>
      </c>
      <c r="U8" t="s">
        <v>766</v>
      </c>
      <c r="V8" t="str">
        <f t="shared" si="0"/>
        <v>3rd</v>
      </c>
      <c r="W8">
        <v>75</v>
      </c>
      <c r="X8" t="str">
        <f t="shared" si="1"/>
        <v>2nd</v>
      </c>
      <c r="Y8">
        <v>79</v>
      </c>
      <c r="Z8" t="str">
        <f t="shared" si="2"/>
        <v>1st</v>
      </c>
      <c r="AA8">
        <v>73</v>
      </c>
      <c r="AB8" t="str">
        <f t="shared" si="3"/>
        <v>1st</v>
      </c>
      <c r="AC8">
        <v>77</v>
      </c>
      <c r="AD8">
        <v>9</v>
      </c>
      <c r="AE8">
        <v>304</v>
      </c>
      <c r="AF8">
        <v>76</v>
      </c>
      <c r="AG8">
        <v>76</v>
      </c>
      <c r="AH8">
        <v>2.2400000000000002</v>
      </c>
    </row>
    <row r="9" spans="2:34" x14ac:dyDescent="0.35">
      <c r="B9" t="s">
        <v>828</v>
      </c>
      <c r="C9" t="s">
        <v>830</v>
      </c>
      <c r="D9" t="s">
        <v>246</v>
      </c>
      <c r="E9" t="s">
        <v>766</v>
      </c>
      <c r="F9" t="s">
        <v>186</v>
      </c>
      <c r="G9" t="s">
        <v>178</v>
      </c>
      <c r="H9" t="s">
        <v>176</v>
      </c>
      <c r="I9" t="s">
        <v>175</v>
      </c>
      <c r="J9">
        <v>6</v>
      </c>
      <c r="K9">
        <v>597</v>
      </c>
      <c r="L9">
        <v>1</v>
      </c>
      <c r="M9">
        <v>1</v>
      </c>
      <c r="N9">
        <v>0</v>
      </c>
      <c r="O9">
        <v>0</v>
      </c>
      <c r="Q9">
        <v>18</v>
      </c>
      <c r="R9" t="s">
        <v>777</v>
      </c>
      <c r="S9" t="s">
        <v>904</v>
      </c>
      <c r="T9" t="s">
        <v>888</v>
      </c>
      <c r="U9" t="s">
        <v>766</v>
      </c>
      <c r="V9" t="str">
        <f t="shared" si="0"/>
        <v>2nd</v>
      </c>
      <c r="W9">
        <v>76</v>
      </c>
      <c r="X9" t="str">
        <f t="shared" si="1"/>
        <v>1st</v>
      </c>
      <c r="Y9">
        <v>78</v>
      </c>
      <c r="Z9" t="str">
        <f t="shared" si="2"/>
        <v>3rd</v>
      </c>
      <c r="AA9">
        <v>76</v>
      </c>
      <c r="AB9" t="str">
        <f t="shared" si="3"/>
        <v>1st</v>
      </c>
      <c r="AC9">
        <v>77</v>
      </c>
      <c r="AD9">
        <v>9</v>
      </c>
      <c r="AE9">
        <v>307</v>
      </c>
      <c r="AF9">
        <v>76.75</v>
      </c>
      <c r="AG9">
        <v>76.5</v>
      </c>
      <c r="AH9">
        <v>0.83</v>
      </c>
    </row>
    <row r="10" spans="2:34" x14ac:dyDescent="0.35">
      <c r="B10">
        <v>31</v>
      </c>
      <c r="C10" t="s">
        <v>810</v>
      </c>
      <c r="E10" t="s">
        <v>764</v>
      </c>
      <c r="F10" t="s">
        <v>178</v>
      </c>
      <c r="G10" t="s">
        <v>176</v>
      </c>
      <c r="H10" t="s">
        <v>176</v>
      </c>
      <c r="I10" t="s">
        <v>186</v>
      </c>
      <c r="J10">
        <v>7</v>
      </c>
      <c r="K10">
        <v>603</v>
      </c>
      <c r="L10">
        <v>2</v>
      </c>
      <c r="M10">
        <v>0</v>
      </c>
      <c r="N10" t="s">
        <v>762</v>
      </c>
      <c r="O10">
        <v>0</v>
      </c>
      <c r="Q10" t="s">
        <v>910</v>
      </c>
      <c r="R10" t="s">
        <v>777</v>
      </c>
      <c r="S10" t="s">
        <v>911</v>
      </c>
      <c r="T10" t="s">
        <v>888</v>
      </c>
      <c r="U10" t="s">
        <v>766</v>
      </c>
      <c r="V10" t="str">
        <f t="shared" si="0"/>
        <v>2nd</v>
      </c>
      <c r="W10">
        <v>76</v>
      </c>
      <c r="X10" t="str">
        <f t="shared" si="1"/>
        <v>1st</v>
      </c>
      <c r="Y10">
        <v>77</v>
      </c>
      <c r="Z10" t="str">
        <f t="shared" si="2"/>
        <v>3rd</v>
      </c>
      <c r="AA10">
        <v>76</v>
      </c>
      <c r="AB10" t="str">
        <f t="shared" si="3"/>
        <v>1st</v>
      </c>
      <c r="AC10">
        <v>77</v>
      </c>
      <c r="AD10">
        <v>9</v>
      </c>
      <c r="AE10">
        <v>306</v>
      </c>
      <c r="AF10">
        <v>76.5</v>
      </c>
      <c r="AG10">
        <v>76.5</v>
      </c>
      <c r="AH10">
        <v>0.5</v>
      </c>
    </row>
    <row r="11" spans="2:34" x14ac:dyDescent="0.35">
      <c r="B11">
        <v>19</v>
      </c>
      <c r="C11" t="s">
        <v>790</v>
      </c>
      <c r="E11" t="s">
        <v>764</v>
      </c>
      <c r="F11" t="s">
        <v>178</v>
      </c>
      <c r="G11" t="s">
        <v>178</v>
      </c>
      <c r="H11" t="s">
        <v>176</v>
      </c>
      <c r="I11" t="s">
        <v>176</v>
      </c>
      <c r="J11">
        <v>8</v>
      </c>
      <c r="K11">
        <v>608</v>
      </c>
      <c r="L11">
        <v>2</v>
      </c>
      <c r="M11">
        <v>0</v>
      </c>
      <c r="N11" t="s">
        <v>762</v>
      </c>
      <c r="O11">
        <v>0</v>
      </c>
      <c r="Q11">
        <v>7</v>
      </c>
      <c r="R11" t="s">
        <v>765</v>
      </c>
      <c r="S11" t="s">
        <v>894</v>
      </c>
      <c r="T11" t="s">
        <v>888</v>
      </c>
      <c r="U11" t="s">
        <v>766</v>
      </c>
      <c r="V11" t="str">
        <f t="shared" si="0"/>
        <v>3rd</v>
      </c>
      <c r="W11">
        <v>74</v>
      </c>
      <c r="X11" t="str">
        <f t="shared" si="1"/>
        <v>1st</v>
      </c>
      <c r="Y11">
        <v>78</v>
      </c>
      <c r="Z11" t="str">
        <f t="shared" si="2"/>
        <v>1st</v>
      </c>
      <c r="AA11">
        <v>80</v>
      </c>
      <c r="AB11" t="str">
        <f t="shared" si="3"/>
        <v>1st</v>
      </c>
      <c r="AC11">
        <v>77</v>
      </c>
      <c r="AD11">
        <v>10</v>
      </c>
      <c r="AE11">
        <v>309</v>
      </c>
      <c r="AF11">
        <v>77.25</v>
      </c>
      <c r="AG11">
        <v>77.5</v>
      </c>
      <c r="AH11">
        <v>2.17</v>
      </c>
    </row>
    <row r="12" spans="2:34" x14ac:dyDescent="0.35">
      <c r="B12">
        <v>62</v>
      </c>
      <c r="C12" t="s">
        <v>845</v>
      </c>
      <c r="D12" t="s">
        <v>246</v>
      </c>
      <c r="E12" t="s">
        <v>764</v>
      </c>
      <c r="F12" t="s">
        <v>175</v>
      </c>
      <c r="G12" t="s">
        <v>175</v>
      </c>
      <c r="H12" t="s">
        <v>186</v>
      </c>
      <c r="I12" t="s">
        <v>178</v>
      </c>
      <c r="J12">
        <v>5</v>
      </c>
      <c r="K12">
        <v>600</v>
      </c>
      <c r="L12">
        <v>0</v>
      </c>
      <c r="M12">
        <v>2</v>
      </c>
      <c r="N12" t="s">
        <v>762</v>
      </c>
      <c r="O12">
        <v>0</v>
      </c>
      <c r="Q12">
        <v>11</v>
      </c>
      <c r="R12" t="s">
        <v>765</v>
      </c>
      <c r="S12" t="s">
        <v>898</v>
      </c>
      <c r="T12" t="s">
        <v>888</v>
      </c>
      <c r="U12" t="s">
        <v>766</v>
      </c>
      <c r="V12" t="str">
        <f t="shared" si="0"/>
        <v>3rd</v>
      </c>
      <c r="W12">
        <v>74</v>
      </c>
      <c r="X12" t="str">
        <f t="shared" si="1"/>
        <v>1st</v>
      </c>
      <c r="Y12">
        <v>77</v>
      </c>
      <c r="Z12" t="str">
        <f t="shared" si="2"/>
        <v>1st</v>
      </c>
      <c r="AA12">
        <v>79</v>
      </c>
      <c r="AB12" t="str">
        <f t="shared" si="3"/>
        <v>1st</v>
      </c>
      <c r="AC12">
        <v>78</v>
      </c>
      <c r="AD12">
        <v>10</v>
      </c>
      <c r="AE12">
        <v>308</v>
      </c>
      <c r="AF12">
        <v>77</v>
      </c>
      <c r="AG12">
        <v>77.5</v>
      </c>
      <c r="AH12">
        <v>1.87</v>
      </c>
    </row>
    <row r="13" spans="2:34" x14ac:dyDescent="0.35">
      <c r="B13">
        <v>2</v>
      </c>
      <c r="C13" t="s">
        <v>763</v>
      </c>
      <c r="E13" t="s">
        <v>764</v>
      </c>
      <c r="F13" t="s">
        <v>176</v>
      </c>
      <c r="G13" t="s">
        <v>176</v>
      </c>
      <c r="H13" t="s">
        <v>175</v>
      </c>
      <c r="I13" t="s">
        <v>175</v>
      </c>
      <c r="J13">
        <v>10</v>
      </c>
      <c r="K13">
        <v>622</v>
      </c>
      <c r="L13">
        <v>2</v>
      </c>
      <c r="M13">
        <v>2</v>
      </c>
      <c r="N13" t="s">
        <v>762</v>
      </c>
      <c r="O13">
        <v>0</v>
      </c>
      <c r="Q13" t="s">
        <v>956</v>
      </c>
      <c r="R13" t="s">
        <v>823</v>
      </c>
      <c r="S13" t="s">
        <v>957</v>
      </c>
      <c r="T13" t="s">
        <v>888</v>
      </c>
      <c r="U13" t="s">
        <v>766</v>
      </c>
      <c r="V13" t="str">
        <f t="shared" si="0"/>
        <v>2nd</v>
      </c>
      <c r="W13">
        <v>74</v>
      </c>
      <c r="X13" t="str">
        <f t="shared" si="1"/>
        <v>3rd</v>
      </c>
      <c r="Y13">
        <v>75</v>
      </c>
      <c r="Z13" t="str">
        <f t="shared" si="2"/>
        <v>4th</v>
      </c>
      <c r="AA13">
        <v>75</v>
      </c>
      <c r="AB13" t="str">
        <f t="shared" si="3"/>
        <v>1st</v>
      </c>
      <c r="AC13">
        <v>78</v>
      </c>
      <c r="AD13">
        <v>6</v>
      </c>
      <c r="AE13">
        <v>302</v>
      </c>
      <c r="AF13">
        <v>75.5</v>
      </c>
      <c r="AG13">
        <v>75</v>
      </c>
      <c r="AH13">
        <v>1.5</v>
      </c>
    </row>
    <row r="14" spans="2:34" x14ac:dyDescent="0.35">
      <c r="B14">
        <v>37</v>
      </c>
      <c r="C14" t="s">
        <v>816</v>
      </c>
      <c r="D14" t="s">
        <v>246</v>
      </c>
      <c r="E14" t="s">
        <v>764</v>
      </c>
      <c r="F14" t="s">
        <v>186</v>
      </c>
      <c r="G14" t="s">
        <v>175</v>
      </c>
      <c r="H14" t="s">
        <v>175</v>
      </c>
      <c r="I14" t="s">
        <v>176</v>
      </c>
      <c r="J14">
        <v>7</v>
      </c>
      <c r="K14">
        <v>599</v>
      </c>
      <c r="L14">
        <v>1</v>
      </c>
      <c r="M14">
        <v>2</v>
      </c>
      <c r="N14" t="s">
        <v>762</v>
      </c>
      <c r="O14">
        <v>0</v>
      </c>
      <c r="Q14">
        <v>88</v>
      </c>
      <c r="R14" t="s">
        <v>823</v>
      </c>
      <c r="S14" t="s">
        <v>979</v>
      </c>
      <c r="T14" t="s">
        <v>888</v>
      </c>
      <c r="U14" t="s">
        <v>766</v>
      </c>
      <c r="V14" t="str">
        <f t="shared" si="0"/>
        <v>2nd</v>
      </c>
      <c r="W14">
        <v>73</v>
      </c>
      <c r="X14" t="str">
        <f t="shared" si="1"/>
        <v>3rd</v>
      </c>
      <c r="Y14">
        <v>75</v>
      </c>
      <c r="Z14" t="str">
        <f t="shared" si="2"/>
        <v>4th</v>
      </c>
      <c r="AA14">
        <v>75</v>
      </c>
      <c r="AB14" t="str">
        <f t="shared" si="3"/>
        <v>1st</v>
      </c>
      <c r="AC14">
        <v>78</v>
      </c>
      <c r="AD14">
        <v>6</v>
      </c>
      <c r="AE14">
        <v>301</v>
      </c>
      <c r="AF14">
        <v>75.25</v>
      </c>
      <c r="AG14">
        <v>75</v>
      </c>
      <c r="AH14">
        <v>1.79</v>
      </c>
    </row>
    <row r="15" spans="2:34" x14ac:dyDescent="0.35">
      <c r="B15">
        <v>30</v>
      </c>
      <c r="C15" t="s">
        <v>809</v>
      </c>
      <c r="E15" t="s">
        <v>764</v>
      </c>
      <c r="F15" t="s">
        <v>176</v>
      </c>
      <c r="G15" t="s">
        <v>175</v>
      </c>
      <c r="H15" t="s">
        <v>186</v>
      </c>
      <c r="I15" t="s">
        <v>175</v>
      </c>
      <c r="J15">
        <v>7</v>
      </c>
      <c r="K15">
        <v>605</v>
      </c>
      <c r="L15">
        <v>1</v>
      </c>
      <c r="M15">
        <v>2</v>
      </c>
      <c r="N15" t="s">
        <v>762</v>
      </c>
      <c r="O15">
        <v>0</v>
      </c>
      <c r="Q15" t="s">
        <v>1001</v>
      </c>
      <c r="R15" t="s">
        <v>830</v>
      </c>
      <c r="S15" t="s">
        <v>1002</v>
      </c>
      <c r="T15" t="s">
        <v>892</v>
      </c>
      <c r="U15" t="s">
        <v>766</v>
      </c>
      <c r="V15" t="str">
        <f t="shared" si="0"/>
        <v>4th</v>
      </c>
      <c r="W15">
        <v>74</v>
      </c>
      <c r="X15" t="str">
        <f t="shared" si="1"/>
        <v>3rd</v>
      </c>
      <c r="Y15">
        <v>73</v>
      </c>
      <c r="Z15" t="str">
        <f t="shared" si="2"/>
        <v>1st</v>
      </c>
      <c r="AA15">
        <v>76</v>
      </c>
      <c r="AB15" t="str">
        <f t="shared" si="3"/>
        <v>2nd</v>
      </c>
      <c r="AC15">
        <v>76</v>
      </c>
      <c r="AD15">
        <v>6</v>
      </c>
      <c r="AE15">
        <v>299</v>
      </c>
      <c r="AF15">
        <v>74.75</v>
      </c>
      <c r="AG15">
        <v>75</v>
      </c>
      <c r="AH15">
        <v>1.3</v>
      </c>
    </row>
    <row r="16" spans="2:34" x14ac:dyDescent="0.35">
      <c r="B16" t="s">
        <v>506</v>
      </c>
      <c r="C16" t="s">
        <v>797</v>
      </c>
      <c r="E16" t="s">
        <v>764</v>
      </c>
      <c r="F16" t="s">
        <v>178</v>
      </c>
      <c r="G16" t="s">
        <v>176</v>
      </c>
      <c r="H16" t="s">
        <v>175</v>
      </c>
      <c r="I16" t="s">
        <v>175</v>
      </c>
      <c r="J16">
        <v>8</v>
      </c>
      <c r="K16">
        <v>603</v>
      </c>
      <c r="L16">
        <v>1</v>
      </c>
      <c r="M16">
        <v>2</v>
      </c>
      <c r="N16">
        <v>0</v>
      </c>
      <c r="O16">
        <v>0</v>
      </c>
      <c r="Q16" t="s">
        <v>1016</v>
      </c>
      <c r="R16" t="s">
        <v>830</v>
      </c>
      <c r="S16" t="s">
        <v>1017</v>
      </c>
      <c r="T16" t="s">
        <v>892</v>
      </c>
      <c r="U16" t="s">
        <v>766</v>
      </c>
      <c r="V16" t="str">
        <f t="shared" si="0"/>
        <v>4th</v>
      </c>
      <c r="W16">
        <v>73</v>
      </c>
      <c r="X16" t="str">
        <f t="shared" si="1"/>
        <v>3rd</v>
      </c>
      <c r="Y16">
        <v>72</v>
      </c>
      <c r="Z16" t="str">
        <f t="shared" si="2"/>
        <v>1st</v>
      </c>
      <c r="AA16">
        <v>76</v>
      </c>
      <c r="AB16" t="str">
        <f t="shared" si="3"/>
        <v>2nd</v>
      </c>
      <c r="AC16">
        <v>77</v>
      </c>
      <c r="AD16">
        <v>6</v>
      </c>
      <c r="AE16">
        <v>298</v>
      </c>
      <c r="AF16">
        <v>74.5</v>
      </c>
      <c r="AG16">
        <v>74.5</v>
      </c>
      <c r="AH16">
        <v>2.06</v>
      </c>
    </row>
    <row r="17" spans="2:34" x14ac:dyDescent="0.35">
      <c r="B17">
        <v>60</v>
      </c>
      <c r="C17" t="s">
        <v>843</v>
      </c>
      <c r="E17" t="s">
        <v>764</v>
      </c>
      <c r="F17" t="s">
        <v>178</v>
      </c>
      <c r="G17" t="s">
        <v>178</v>
      </c>
      <c r="H17" t="s">
        <v>186</v>
      </c>
      <c r="I17" t="s">
        <v>176</v>
      </c>
      <c r="J17">
        <v>5</v>
      </c>
      <c r="K17">
        <v>602</v>
      </c>
      <c r="L17">
        <v>1</v>
      </c>
      <c r="M17">
        <v>0</v>
      </c>
      <c r="N17" t="s">
        <v>762</v>
      </c>
      <c r="O17">
        <v>0</v>
      </c>
      <c r="Q17">
        <v>70</v>
      </c>
      <c r="R17" t="s">
        <v>810</v>
      </c>
      <c r="S17" t="s">
        <v>960</v>
      </c>
      <c r="T17" t="s">
        <v>888</v>
      </c>
      <c r="U17" t="s">
        <v>764</v>
      </c>
      <c r="V17" t="str">
        <f t="shared" si="0"/>
        <v>3rd</v>
      </c>
      <c r="W17">
        <v>74</v>
      </c>
      <c r="X17" t="str">
        <f t="shared" si="1"/>
        <v>1st</v>
      </c>
      <c r="Y17">
        <v>79</v>
      </c>
      <c r="Z17" t="str">
        <f t="shared" si="2"/>
        <v>1st</v>
      </c>
      <c r="AA17">
        <v>75</v>
      </c>
      <c r="AB17" t="str">
        <f t="shared" si="3"/>
        <v>4th</v>
      </c>
      <c r="AC17">
        <v>74</v>
      </c>
      <c r="AD17">
        <v>7</v>
      </c>
      <c r="AE17">
        <v>302</v>
      </c>
      <c r="AF17">
        <v>75.5</v>
      </c>
      <c r="AG17">
        <v>74.5</v>
      </c>
      <c r="AH17">
        <v>2.06</v>
      </c>
    </row>
    <row r="18" spans="2:34" x14ac:dyDescent="0.35">
      <c r="B18">
        <v>95</v>
      </c>
      <c r="C18" t="s">
        <v>885</v>
      </c>
      <c r="D18" t="s">
        <v>246</v>
      </c>
      <c r="E18" t="s">
        <v>764</v>
      </c>
      <c r="F18" t="s">
        <v>186</v>
      </c>
      <c r="G18" t="s">
        <v>186</v>
      </c>
      <c r="H18" t="s">
        <v>186</v>
      </c>
      <c r="I18" t="s">
        <v>178</v>
      </c>
      <c r="J18">
        <v>1</v>
      </c>
      <c r="K18">
        <v>576</v>
      </c>
      <c r="L18">
        <v>0</v>
      </c>
      <c r="M18">
        <v>0</v>
      </c>
      <c r="N18" t="s">
        <v>762</v>
      </c>
      <c r="O18">
        <v>0</v>
      </c>
      <c r="Q18">
        <v>91</v>
      </c>
      <c r="R18" t="s">
        <v>810</v>
      </c>
      <c r="S18" t="s">
        <v>983</v>
      </c>
      <c r="T18" t="s">
        <v>888</v>
      </c>
      <c r="U18" t="s">
        <v>764</v>
      </c>
      <c r="V18" t="str">
        <f t="shared" si="0"/>
        <v>3rd</v>
      </c>
      <c r="W18">
        <v>75</v>
      </c>
      <c r="X18" t="str">
        <f t="shared" si="1"/>
        <v>1st</v>
      </c>
      <c r="Y18">
        <v>79</v>
      </c>
      <c r="Z18" t="str">
        <f t="shared" si="2"/>
        <v>1st</v>
      </c>
      <c r="AA18">
        <v>74</v>
      </c>
      <c r="AB18" t="str">
        <f t="shared" si="3"/>
        <v>4th</v>
      </c>
      <c r="AC18">
        <v>73</v>
      </c>
      <c r="AD18">
        <v>7</v>
      </c>
      <c r="AE18">
        <v>301</v>
      </c>
      <c r="AF18">
        <v>75.25</v>
      </c>
      <c r="AG18">
        <v>74.5</v>
      </c>
      <c r="AH18">
        <v>2.2799999999999998</v>
      </c>
    </row>
    <row r="19" spans="2:34" x14ac:dyDescent="0.35">
      <c r="B19">
        <v>34</v>
      </c>
      <c r="C19" t="s">
        <v>813</v>
      </c>
      <c r="D19" t="s">
        <v>246</v>
      </c>
      <c r="E19" t="s">
        <v>799</v>
      </c>
      <c r="F19" t="s">
        <v>178</v>
      </c>
      <c r="G19" t="s">
        <v>176</v>
      </c>
      <c r="H19" t="s">
        <v>175</v>
      </c>
      <c r="I19" t="s">
        <v>178</v>
      </c>
      <c r="J19">
        <v>7</v>
      </c>
      <c r="K19">
        <v>602</v>
      </c>
      <c r="L19">
        <v>1</v>
      </c>
      <c r="M19">
        <v>1</v>
      </c>
      <c r="N19" t="s">
        <v>762</v>
      </c>
      <c r="O19">
        <v>0</v>
      </c>
      <c r="Q19" t="s">
        <v>912</v>
      </c>
      <c r="R19" t="s">
        <v>790</v>
      </c>
      <c r="S19" t="s">
        <v>913</v>
      </c>
      <c r="T19" t="s">
        <v>888</v>
      </c>
      <c r="U19" t="s">
        <v>764</v>
      </c>
      <c r="V19" t="str">
        <f t="shared" si="0"/>
        <v>3rd</v>
      </c>
      <c r="W19">
        <v>74</v>
      </c>
      <c r="X19" t="str">
        <f t="shared" si="1"/>
        <v>3rd</v>
      </c>
      <c r="Y19">
        <v>75</v>
      </c>
      <c r="Z19" t="str">
        <f t="shared" si="2"/>
        <v>1st</v>
      </c>
      <c r="AA19">
        <v>79</v>
      </c>
      <c r="AB19" t="str">
        <f t="shared" si="3"/>
        <v>1st</v>
      </c>
      <c r="AC19">
        <v>78</v>
      </c>
      <c r="AD19">
        <v>8</v>
      </c>
      <c r="AE19">
        <v>306</v>
      </c>
      <c r="AF19">
        <v>76.5</v>
      </c>
      <c r="AG19">
        <v>76.5</v>
      </c>
      <c r="AH19">
        <v>2.06</v>
      </c>
    </row>
    <row r="20" spans="2:34" x14ac:dyDescent="0.35">
      <c r="B20">
        <v>93</v>
      </c>
      <c r="C20" t="s">
        <v>883</v>
      </c>
      <c r="D20" t="s">
        <v>246</v>
      </c>
      <c r="E20" t="s">
        <v>799</v>
      </c>
      <c r="F20" t="s">
        <v>186</v>
      </c>
      <c r="G20" t="s">
        <v>186</v>
      </c>
      <c r="H20" t="s">
        <v>178</v>
      </c>
      <c r="I20" t="s">
        <v>178</v>
      </c>
      <c r="J20">
        <v>2</v>
      </c>
      <c r="K20">
        <v>578</v>
      </c>
      <c r="L20">
        <v>0</v>
      </c>
      <c r="M20">
        <v>0</v>
      </c>
      <c r="N20" t="s">
        <v>762</v>
      </c>
      <c r="O20">
        <v>0</v>
      </c>
      <c r="Q20" t="s">
        <v>949</v>
      </c>
      <c r="R20" t="s">
        <v>790</v>
      </c>
      <c r="S20" t="s">
        <v>950</v>
      </c>
      <c r="T20" t="s">
        <v>888</v>
      </c>
      <c r="U20" t="s">
        <v>764</v>
      </c>
      <c r="V20" t="str">
        <f t="shared" si="0"/>
        <v>3rd</v>
      </c>
      <c r="W20">
        <v>73</v>
      </c>
      <c r="X20" t="str">
        <f t="shared" si="1"/>
        <v>3rd</v>
      </c>
      <c r="Y20">
        <v>73</v>
      </c>
      <c r="Z20" t="str">
        <f t="shared" si="2"/>
        <v>1st</v>
      </c>
      <c r="AA20">
        <v>78</v>
      </c>
      <c r="AB20" t="str">
        <f t="shared" si="3"/>
        <v>1st</v>
      </c>
      <c r="AC20">
        <v>78</v>
      </c>
      <c r="AD20">
        <v>8</v>
      </c>
      <c r="AE20">
        <v>302</v>
      </c>
      <c r="AF20">
        <v>75.5</v>
      </c>
      <c r="AG20">
        <v>75.5</v>
      </c>
      <c r="AH20">
        <v>2.5</v>
      </c>
    </row>
    <row r="21" spans="2:34" x14ac:dyDescent="0.35">
      <c r="B21" t="s">
        <v>506</v>
      </c>
      <c r="C21" t="s">
        <v>798</v>
      </c>
      <c r="D21" t="s">
        <v>246</v>
      </c>
      <c r="E21" t="s">
        <v>799</v>
      </c>
      <c r="F21" t="s">
        <v>175</v>
      </c>
      <c r="G21" t="s">
        <v>178</v>
      </c>
      <c r="H21" t="s">
        <v>175</v>
      </c>
      <c r="I21" t="s">
        <v>176</v>
      </c>
      <c r="J21">
        <v>8</v>
      </c>
      <c r="K21">
        <v>603</v>
      </c>
      <c r="L21">
        <v>1</v>
      </c>
      <c r="M21">
        <v>2</v>
      </c>
      <c r="N21">
        <v>0</v>
      </c>
      <c r="O21">
        <v>0</v>
      </c>
      <c r="Q21">
        <v>69</v>
      </c>
      <c r="R21" t="s">
        <v>845</v>
      </c>
      <c r="S21" t="s">
        <v>959</v>
      </c>
      <c r="T21" t="s">
        <v>892</v>
      </c>
      <c r="U21" t="s">
        <v>764</v>
      </c>
      <c r="V21" t="str">
        <f t="shared" si="0"/>
        <v>2nd</v>
      </c>
      <c r="W21">
        <v>75</v>
      </c>
      <c r="X21" t="str">
        <f t="shared" si="1"/>
        <v>2nd</v>
      </c>
      <c r="Y21">
        <v>77</v>
      </c>
      <c r="Z21" t="str">
        <f t="shared" si="2"/>
        <v>4th</v>
      </c>
      <c r="AA21">
        <v>75</v>
      </c>
      <c r="AB21" t="str">
        <f t="shared" si="3"/>
        <v>3rd</v>
      </c>
      <c r="AC21">
        <v>75</v>
      </c>
      <c r="AD21">
        <v>5</v>
      </c>
      <c r="AE21">
        <v>302</v>
      </c>
      <c r="AF21">
        <v>75.5</v>
      </c>
      <c r="AG21">
        <v>75</v>
      </c>
      <c r="AH21">
        <v>0.87</v>
      </c>
    </row>
    <row r="22" spans="2:34" x14ac:dyDescent="0.35">
      <c r="B22" t="s">
        <v>834</v>
      </c>
      <c r="C22" t="s">
        <v>836</v>
      </c>
      <c r="D22" t="s">
        <v>246</v>
      </c>
      <c r="E22" t="s">
        <v>799</v>
      </c>
      <c r="F22" t="s">
        <v>176</v>
      </c>
      <c r="G22" t="s">
        <v>186</v>
      </c>
      <c r="H22" t="s">
        <v>175</v>
      </c>
      <c r="I22" t="s">
        <v>178</v>
      </c>
      <c r="J22">
        <v>6</v>
      </c>
      <c r="K22">
        <v>593</v>
      </c>
      <c r="L22">
        <v>1</v>
      </c>
      <c r="M22">
        <v>1</v>
      </c>
      <c r="N22">
        <v>0</v>
      </c>
      <c r="O22">
        <v>0</v>
      </c>
      <c r="Q22">
        <v>130</v>
      </c>
      <c r="R22" t="s">
        <v>845</v>
      </c>
      <c r="S22" t="s">
        <v>1021</v>
      </c>
      <c r="T22" t="s">
        <v>892</v>
      </c>
      <c r="U22" t="s">
        <v>764</v>
      </c>
      <c r="V22" t="str">
        <f t="shared" si="0"/>
        <v>2nd</v>
      </c>
      <c r="W22">
        <v>73</v>
      </c>
      <c r="X22" t="str">
        <f t="shared" si="1"/>
        <v>2nd</v>
      </c>
      <c r="Y22">
        <v>77</v>
      </c>
      <c r="Z22" t="str">
        <f t="shared" si="2"/>
        <v>4th</v>
      </c>
      <c r="AA22">
        <v>75</v>
      </c>
      <c r="AB22" t="str">
        <f t="shared" si="3"/>
        <v>3rd</v>
      </c>
      <c r="AC22">
        <v>73</v>
      </c>
      <c r="AD22">
        <v>5</v>
      </c>
      <c r="AE22">
        <v>298</v>
      </c>
      <c r="AF22">
        <v>74.5</v>
      </c>
      <c r="AG22">
        <v>74</v>
      </c>
      <c r="AH22">
        <v>1.66</v>
      </c>
    </row>
    <row r="23" spans="2:34" x14ac:dyDescent="0.35">
      <c r="B23">
        <v>47</v>
      </c>
      <c r="C23" t="s">
        <v>827</v>
      </c>
      <c r="E23" t="s">
        <v>772</v>
      </c>
      <c r="F23" t="s">
        <v>175</v>
      </c>
      <c r="G23" t="s">
        <v>178</v>
      </c>
      <c r="H23" t="s">
        <v>175</v>
      </c>
      <c r="I23" t="s">
        <v>178</v>
      </c>
      <c r="J23">
        <v>6</v>
      </c>
      <c r="K23">
        <v>599</v>
      </c>
      <c r="L23">
        <v>0</v>
      </c>
      <c r="M23">
        <v>2</v>
      </c>
      <c r="N23" t="s">
        <v>762</v>
      </c>
      <c r="O23">
        <v>0</v>
      </c>
      <c r="Q23">
        <v>2</v>
      </c>
      <c r="R23" t="s">
        <v>763</v>
      </c>
      <c r="S23" t="s">
        <v>889</v>
      </c>
      <c r="T23" t="s">
        <v>888</v>
      </c>
      <c r="U23" t="s">
        <v>764</v>
      </c>
      <c r="V23" t="str">
        <f t="shared" si="0"/>
        <v>1st</v>
      </c>
      <c r="W23">
        <v>76</v>
      </c>
      <c r="X23" t="str">
        <f t="shared" si="1"/>
        <v>1st</v>
      </c>
      <c r="Y23">
        <v>79</v>
      </c>
      <c r="Z23" t="str">
        <f t="shared" si="2"/>
        <v>2nd</v>
      </c>
      <c r="AA23">
        <v>78</v>
      </c>
      <c r="AB23" t="str">
        <f t="shared" si="3"/>
        <v>2nd</v>
      </c>
      <c r="AC23">
        <v>80</v>
      </c>
      <c r="AD23">
        <v>10</v>
      </c>
      <c r="AE23">
        <v>313</v>
      </c>
      <c r="AF23">
        <v>78.25</v>
      </c>
      <c r="AG23">
        <v>78.5</v>
      </c>
      <c r="AH23">
        <v>1.48</v>
      </c>
    </row>
    <row r="24" spans="2:34" x14ac:dyDescent="0.35">
      <c r="B24">
        <v>35</v>
      </c>
      <c r="C24" t="s">
        <v>814</v>
      </c>
      <c r="E24" t="s">
        <v>772</v>
      </c>
      <c r="F24" t="s">
        <v>175</v>
      </c>
      <c r="G24" t="s">
        <v>175</v>
      </c>
      <c r="H24" t="s">
        <v>176</v>
      </c>
      <c r="I24" t="s">
        <v>186</v>
      </c>
      <c r="J24">
        <v>7</v>
      </c>
      <c r="K24">
        <v>600</v>
      </c>
      <c r="L24">
        <v>1</v>
      </c>
      <c r="M24">
        <v>2</v>
      </c>
      <c r="N24" t="s">
        <v>762</v>
      </c>
      <c r="O24">
        <v>0</v>
      </c>
      <c r="Q24">
        <v>6</v>
      </c>
      <c r="R24" t="s">
        <v>763</v>
      </c>
      <c r="S24" t="s">
        <v>893</v>
      </c>
      <c r="T24" t="s">
        <v>888</v>
      </c>
      <c r="U24" t="s">
        <v>764</v>
      </c>
      <c r="V24" t="str">
        <f t="shared" si="0"/>
        <v>1st</v>
      </c>
      <c r="W24">
        <v>75</v>
      </c>
      <c r="X24" t="str">
        <f t="shared" si="1"/>
        <v>1st</v>
      </c>
      <c r="Y24">
        <v>78</v>
      </c>
      <c r="Z24" t="str">
        <f t="shared" si="2"/>
        <v>2nd</v>
      </c>
      <c r="AA24">
        <v>78</v>
      </c>
      <c r="AB24" t="str">
        <f t="shared" si="3"/>
        <v>2nd</v>
      </c>
      <c r="AC24">
        <v>78</v>
      </c>
      <c r="AD24">
        <v>10</v>
      </c>
      <c r="AE24">
        <v>309</v>
      </c>
      <c r="AF24">
        <v>77.25</v>
      </c>
      <c r="AG24">
        <v>78</v>
      </c>
      <c r="AH24">
        <v>1.3</v>
      </c>
    </row>
    <row r="25" spans="2:34" x14ac:dyDescent="0.35">
      <c r="B25">
        <v>57</v>
      </c>
      <c r="C25" t="s">
        <v>839</v>
      </c>
      <c r="D25" t="s">
        <v>246</v>
      </c>
      <c r="E25" t="s">
        <v>772</v>
      </c>
      <c r="F25" t="s">
        <v>176</v>
      </c>
      <c r="G25" t="s">
        <v>178</v>
      </c>
      <c r="H25" t="s">
        <v>186</v>
      </c>
      <c r="I25" t="s">
        <v>178</v>
      </c>
      <c r="J25">
        <v>5</v>
      </c>
      <c r="K25">
        <v>606</v>
      </c>
      <c r="L25">
        <v>1</v>
      </c>
      <c r="M25">
        <v>0</v>
      </c>
      <c r="N25" t="s">
        <v>762</v>
      </c>
      <c r="O25">
        <v>0</v>
      </c>
      <c r="Q25" t="s">
        <v>967</v>
      </c>
      <c r="R25" t="s">
        <v>816</v>
      </c>
      <c r="S25" t="s">
        <v>969</v>
      </c>
      <c r="T25" t="s">
        <v>892</v>
      </c>
      <c r="U25" t="s">
        <v>764</v>
      </c>
      <c r="V25" t="str">
        <f t="shared" si="0"/>
        <v>4th</v>
      </c>
      <c r="W25">
        <v>73</v>
      </c>
      <c r="X25" t="str">
        <f t="shared" si="1"/>
        <v>2nd</v>
      </c>
      <c r="Y25">
        <v>76</v>
      </c>
      <c r="Z25" t="str">
        <f t="shared" si="2"/>
        <v>2nd</v>
      </c>
      <c r="AA25">
        <v>75</v>
      </c>
      <c r="AB25" t="str">
        <f t="shared" si="3"/>
        <v>1st</v>
      </c>
      <c r="AC25">
        <v>77</v>
      </c>
      <c r="AD25">
        <v>7</v>
      </c>
      <c r="AE25">
        <v>301</v>
      </c>
      <c r="AF25">
        <v>75.25</v>
      </c>
      <c r="AG25">
        <v>75.5</v>
      </c>
      <c r="AH25">
        <v>1.48</v>
      </c>
    </row>
    <row r="26" spans="2:34" x14ac:dyDescent="0.35">
      <c r="B26">
        <v>6</v>
      </c>
      <c r="C26" t="s">
        <v>771</v>
      </c>
      <c r="E26" t="s">
        <v>772</v>
      </c>
      <c r="F26" t="s">
        <v>176</v>
      </c>
      <c r="G26" t="s">
        <v>176</v>
      </c>
      <c r="H26" t="s">
        <v>178</v>
      </c>
      <c r="I26" t="s">
        <v>176</v>
      </c>
      <c r="J26">
        <v>10</v>
      </c>
      <c r="K26">
        <v>609</v>
      </c>
      <c r="L26">
        <v>3</v>
      </c>
      <c r="M26">
        <v>0</v>
      </c>
      <c r="N26" t="s">
        <v>762</v>
      </c>
      <c r="O26">
        <v>0</v>
      </c>
      <c r="Q26" t="s">
        <v>1010</v>
      </c>
      <c r="R26" t="s">
        <v>816</v>
      </c>
      <c r="S26" t="s">
        <v>1013</v>
      </c>
      <c r="T26" t="s">
        <v>892</v>
      </c>
      <c r="U26" t="s">
        <v>764</v>
      </c>
      <c r="V26" t="str">
        <f t="shared" si="0"/>
        <v>4th</v>
      </c>
      <c r="W26">
        <v>72</v>
      </c>
      <c r="X26" t="str">
        <f t="shared" si="1"/>
        <v>2nd</v>
      </c>
      <c r="Y26">
        <v>75</v>
      </c>
      <c r="Z26" t="str">
        <f t="shared" si="2"/>
        <v>2nd</v>
      </c>
      <c r="AA26">
        <v>74</v>
      </c>
      <c r="AB26" t="str">
        <f t="shared" si="3"/>
        <v>1st</v>
      </c>
      <c r="AC26">
        <v>77</v>
      </c>
      <c r="AD26">
        <v>7</v>
      </c>
      <c r="AE26">
        <v>298</v>
      </c>
      <c r="AF26">
        <v>74.5</v>
      </c>
      <c r="AG26">
        <v>74.5</v>
      </c>
      <c r="AH26">
        <v>1.8</v>
      </c>
    </row>
    <row r="27" spans="2:34" x14ac:dyDescent="0.35">
      <c r="B27">
        <v>42</v>
      </c>
      <c r="C27" t="s">
        <v>822</v>
      </c>
      <c r="E27" t="s">
        <v>785</v>
      </c>
      <c r="F27" t="s">
        <v>178</v>
      </c>
      <c r="G27" t="s">
        <v>176</v>
      </c>
      <c r="H27" t="s">
        <v>178</v>
      </c>
      <c r="I27" t="s">
        <v>178</v>
      </c>
      <c r="J27">
        <v>6</v>
      </c>
      <c r="K27">
        <v>607</v>
      </c>
      <c r="L27">
        <v>1</v>
      </c>
      <c r="M27">
        <v>0</v>
      </c>
      <c r="N27" t="s">
        <v>762</v>
      </c>
      <c r="O27">
        <v>0</v>
      </c>
      <c r="Q27" t="s">
        <v>834</v>
      </c>
      <c r="R27" t="s">
        <v>809</v>
      </c>
      <c r="S27" t="s">
        <v>941</v>
      </c>
      <c r="T27" t="s">
        <v>888</v>
      </c>
      <c r="U27" t="s">
        <v>764</v>
      </c>
      <c r="V27" t="str">
        <f t="shared" si="0"/>
        <v>1st</v>
      </c>
      <c r="W27">
        <v>76</v>
      </c>
      <c r="X27" t="str">
        <f t="shared" si="1"/>
        <v>2nd</v>
      </c>
      <c r="Y27">
        <v>77</v>
      </c>
      <c r="Z27" t="str">
        <f t="shared" si="2"/>
        <v>4th</v>
      </c>
      <c r="AA27">
        <v>74</v>
      </c>
      <c r="AB27" t="str">
        <f t="shared" si="3"/>
        <v>2nd</v>
      </c>
      <c r="AC27">
        <v>76</v>
      </c>
      <c r="AD27">
        <v>7</v>
      </c>
      <c r="AE27">
        <v>303</v>
      </c>
      <c r="AF27">
        <v>75.75</v>
      </c>
      <c r="AG27">
        <v>76</v>
      </c>
      <c r="AH27">
        <v>1.0900000000000001</v>
      </c>
    </row>
    <row r="28" spans="2:34" x14ac:dyDescent="0.35">
      <c r="B28" t="s">
        <v>828</v>
      </c>
      <c r="C28" t="s">
        <v>829</v>
      </c>
      <c r="D28" t="s">
        <v>246</v>
      </c>
      <c r="E28" t="s">
        <v>785</v>
      </c>
      <c r="F28" t="s">
        <v>175</v>
      </c>
      <c r="G28" t="s">
        <v>176</v>
      </c>
      <c r="H28" t="s">
        <v>178</v>
      </c>
      <c r="I28" t="s">
        <v>186</v>
      </c>
      <c r="J28">
        <v>6</v>
      </c>
      <c r="K28">
        <v>597</v>
      </c>
      <c r="L28">
        <v>1</v>
      </c>
      <c r="M28">
        <v>1</v>
      </c>
      <c r="N28">
        <v>0</v>
      </c>
      <c r="O28">
        <v>0</v>
      </c>
      <c r="Q28" t="s">
        <v>952</v>
      </c>
      <c r="R28" t="s">
        <v>809</v>
      </c>
      <c r="S28" t="s">
        <v>954</v>
      </c>
      <c r="T28" t="s">
        <v>888</v>
      </c>
      <c r="U28" t="s">
        <v>764</v>
      </c>
      <c r="V28" t="str">
        <f t="shared" si="0"/>
        <v>1st</v>
      </c>
      <c r="W28">
        <v>76</v>
      </c>
      <c r="X28" t="str">
        <f t="shared" si="1"/>
        <v>2nd</v>
      </c>
      <c r="Y28">
        <v>77</v>
      </c>
      <c r="Z28" t="str">
        <f t="shared" si="2"/>
        <v>4th</v>
      </c>
      <c r="AA28">
        <v>74</v>
      </c>
      <c r="AB28" t="str">
        <f t="shared" si="3"/>
        <v>2nd</v>
      </c>
      <c r="AC28">
        <v>75</v>
      </c>
      <c r="AD28">
        <v>7</v>
      </c>
      <c r="AE28">
        <v>302</v>
      </c>
      <c r="AF28">
        <v>75.5</v>
      </c>
      <c r="AG28">
        <v>75.5</v>
      </c>
      <c r="AH28">
        <v>1.1200000000000001</v>
      </c>
    </row>
    <row r="29" spans="2:34" x14ac:dyDescent="0.35">
      <c r="B29">
        <v>82</v>
      </c>
      <c r="C29" t="s">
        <v>870</v>
      </c>
      <c r="E29" t="s">
        <v>785</v>
      </c>
      <c r="F29" t="s">
        <v>176</v>
      </c>
      <c r="G29" t="s">
        <v>186</v>
      </c>
      <c r="H29" t="s">
        <v>178</v>
      </c>
      <c r="I29" t="s">
        <v>186</v>
      </c>
      <c r="J29">
        <v>4</v>
      </c>
      <c r="K29">
        <v>589</v>
      </c>
      <c r="L29">
        <v>1</v>
      </c>
      <c r="M29">
        <v>0</v>
      </c>
      <c r="N29" t="s">
        <v>762</v>
      </c>
      <c r="O29">
        <v>0</v>
      </c>
      <c r="Q29">
        <v>66</v>
      </c>
      <c r="R29" t="s">
        <v>797</v>
      </c>
      <c r="S29" t="s">
        <v>955</v>
      </c>
      <c r="T29" t="s">
        <v>888</v>
      </c>
      <c r="U29" t="s">
        <v>764</v>
      </c>
      <c r="V29" t="str">
        <f t="shared" si="0"/>
        <v>3rd</v>
      </c>
      <c r="W29">
        <v>75</v>
      </c>
      <c r="X29" t="str">
        <f t="shared" si="1"/>
        <v>1st</v>
      </c>
      <c r="Y29">
        <v>79</v>
      </c>
      <c r="Z29" t="str">
        <f t="shared" si="2"/>
        <v>2nd</v>
      </c>
      <c r="AA29">
        <v>73</v>
      </c>
      <c r="AB29" t="str">
        <f t="shared" si="3"/>
        <v>2nd</v>
      </c>
      <c r="AC29">
        <v>75</v>
      </c>
      <c r="AD29">
        <v>8</v>
      </c>
      <c r="AE29">
        <v>302</v>
      </c>
      <c r="AF29">
        <v>75.5</v>
      </c>
      <c r="AG29">
        <v>75</v>
      </c>
      <c r="AH29">
        <v>2.1800000000000002</v>
      </c>
    </row>
    <row r="30" spans="2:34" x14ac:dyDescent="0.35">
      <c r="B30">
        <v>14</v>
      </c>
      <c r="C30" t="s">
        <v>784</v>
      </c>
      <c r="E30" t="s">
        <v>785</v>
      </c>
      <c r="F30" t="s">
        <v>176</v>
      </c>
      <c r="G30" t="s">
        <v>178</v>
      </c>
      <c r="H30" t="s">
        <v>176</v>
      </c>
      <c r="I30" t="s">
        <v>175</v>
      </c>
      <c r="J30">
        <v>9</v>
      </c>
      <c r="K30">
        <v>605</v>
      </c>
      <c r="L30">
        <v>2</v>
      </c>
      <c r="M30">
        <v>1</v>
      </c>
      <c r="N30" t="s">
        <v>762</v>
      </c>
      <c r="O30">
        <v>0</v>
      </c>
      <c r="Q30">
        <v>85</v>
      </c>
      <c r="R30" t="s">
        <v>797</v>
      </c>
      <c r="S30" t="s">
        <v>975</v>
      </c>
      <c r="T30" t="s">
        <v>892</v>
      </c>
      <c r="U30" t="s">
        <v>764</v>
      </c>
      <c r="V30" t="str">
        <f t="shared" si="0"/>
        <v>3rd</v>
      </c>
      <c r="W30">
        <v>74</v>
      </c>
      <c r="X30" t="str">
        <f t="shared" si="1"/>
        <v>1st</v>
      </c>
      <c r="Y30">
        <v>78</v>
      </c>
      <c r="Z30" t="str">
        <f t="shared" si="2"/>
        <v>2nd</v>
      </c>
      <c r="AA30">
        <v>73</v>
      </c>
      <c r="AB30" t="str">
        <f t="shared" si="3"/>
        <v>2nd</v>
      </c>
      <c r="AC30">
        <v>76</v>
      </c>
      <c r="AD30">
        <v>8</v>
      </c>
      <c r="AE30">
        <v>301</v>
      </c>
      <c r="AF30">
        <v>75.25</v>
      </c>
      <c r="AG30">
        <v>75</v>
      </c>
      <c r="AH30">
        <v>1.92</v>
      </c>
    </row>
    <row r="31" spans="2:34" x14ac:dyDescent="0.35">
      <c r="B31" t="s">
        <v>791</v>
      </c>
      <c r="C31" t="s">
        <v>792</v>
      </c>
      <c r="E31" t="s">
        <v>793</v>
      </c>
      <c r="F31" t="s">
        <v>186</v>
      </c>
      <c r="G31" t="s">
        <v>175</v>
      </c>
      <c r="H31" t="s">
        <v>176</v>
      </c>
      <c r="I31" t="s">
        <v>176</v>
      </c>
      <c r="J31">
        <v>8</v>
      </c>
      <c r="K31">
        <v>607</v>
      </c>
      <c r="L31">
        <v>2</v>
      </c>
      <c r="M31">
        <v>1</v>
      </c>
      <c r="N31">
        <v>0</v>
      </c>
      <c r="O31">
        <v>0</v>
      </c>
      <c r="Q31" t="s">
        <v>980</v>
      </c>
      <c r="R31" t="s">
        <v>843</v>
      </c>
      <c r="S31" t="s">
        <v>981</v>
      </c>
      <c r="T31" t="s">
        <v>888</v>
      </c>
      <c r="U31" t="s">
        <v>764</v>
      </c>
      <c r="V31" t="str">
        <f t="shared" si="0"/>
        <v>3rd</v>
      </c>
      <c r="W31">
        <v>73</v>
      </c>
      <c r="X31" t="str">
        <f t="shared" si="1"/>
        <v>3rd</v>
      </c>
      <c r="Y31">
        <v>78</v>
      </c>
      <c r="Z31" t="str">
        <f t="shared" si="2"/>
        <v>4th</v>
      </c>
      <c r="AA31">
        <v>75</v>
      </c>
      <c r="AB31" t="str">
        <f t="shared" si="3"/>
        <v>1st</v>
      </c>
      <c r="AC31">
        <v>75</v>
      </c>
      <c r="AD31">
        <v>5</v>
      </c>
      <c r="AE31">
        <v>301</v>
      </c>
      <c r="AF31">
        <v>75.25</v>
      </c>
      <c r="AG31">
        <v>75</v>
      </c>
      <c r="AH31">
        <v>1.79</v>
      </c>
    </row>
    <row r="32" spans="2:34" x14ac:dyDescent="0.35">
      <c r="B32">
        <v>96</v>
      </c>
      <c r="C32" t="s">
        <v>886</v>
      </c>
      <c r="D32" t="s">
        <v>246</v>
      </c>
      <c r="E32" t="s">
        <v>793</v>
      </c>
      <c r="F32" t="s">
        <v>186</v>
      </c>
      <c r="G32" t="s">
        <v>186</v>
      </c>
      <c r="H32" t="s">
        <v>186</v>
      </c>
      <c r="I32" t="s">
        <v>186</v>
      </c>
      <c r="J32">
        <v>0</v>
      </c>
      <c r="K32">
        <v>558</v>
      </c>
      <c r="L32">
        <v>0</v>
      </c>
      <c r="M32">
        <v>0</v>
      </c>
      <c r="N32" t="s">
        <v>762</v>
      </c>
      <c r="O32">
        <v>0</v>
      </c>
      <c r="Q32" t="s">
        <v>980</v>
      </c>
      <c r="R32" t="s">
        <v>843</v>
      </c>
      <c r="S32" t="s">
        <v>982</v>
      </c>
      <c r="T32" t="s">
        <v>888</v>
      </c>
      <c r="U32" t="s">
        <v>764</v>
      </c>
      <c r="V32" t="str">
        <f t="shared" si="0"/>
        <v>3rd</v>
      </c>
      <c r="W32">
        <v>74</v>
      </c>
      <c r="X32" t="str">
        <f t="shared" si="1"/>
        <v>3rd</v>
      </c>
      <c r="Y32">
        <v>77</v>
      </c>
      <c r="Z32" t="str">
        <f t="shared" si="2"/>
        <v>4th</v>
      </c>
      <c r="AA32">
        <v>76</v>
      </c>
      <c r="AB32" t="str">
        <f t="shared" si="3"/>
        <v>1st</v>
      </c>
      <c r="AC32">
        <v>74</v>
      </c>
      <c r="AD32">
        <v>5</v>
      </c>
      <c r="AE32">
        <v>301</v>
      </c>
      <c r="AF32">
        <v>75.25</v>
      </c>
      <c r="AG32">
        <v>75</v>
      </c>
      <c r="AH32">
        <v>1.3</v>
      </c>
    </row>
    <row r="33" spans="2:34" x14ac:dyDescent="0.35">
      <c r="B33">
        <v>61</v>
      </c>
      <c r="C33" t="s">
        <v>844</v>
      </c>
      <c r="E33" t="s">
        <v>793</v>
      </c>
      <c r="F33" t="s">
        <v>176</v>
      </c>
      <c r="G33" t="s">
        <v>178</v>
      </c>
      <c r="H33" t="s">
        <v>178</v>
      </c>
      <c r="I33" t="s">
        <v>186</v>
      </c>
      <c r="J33">
        <v>5</v>
      </c>
      <c r="K33">
        <v>600</v>
      </c>
      <c r="L33">
        <v>1</v>
      </c>
      <c r="M33">
        <v>0</v>
      </c>
      <c r="N33" t="s">
        <v>762</v>
      </c>
      <c r="O33">
        <v>0</v>
      </c>
      <c r="Q33">
        <v>182</v>
      </c>
      <c r="R33" t="s">
        <v>885</v>
      </c>
      <c r="S33" t="s">
        <v>1070</v>
      </c>
      <c r="T33" t="s">
        <v>892</v>
      </c>
      <c r="U33" t="s">
        <v>764</v>
      </c>
      <c r="V33" t="str">
        <f t="shared" si="0"/>
        <v>4th</v>
      </c>
      <c r="W33">
        <v>72</v>
      </c>
      <c r="X33" t="str">
        <f t="shared" si="1"/>
        <v>4th</v>
      </c>
      <c r="Y33">
        <v>72</v>
      </c>
      <c r="Z33" t="str">
        <f t="shared" si="2"/>
        <v>4th</v>
      </c>
      <c r="AA33">
        <v>72</v>
      </c>
      <c r="AB33" t="str">
        <f t="shared" si="3"/>
        <v>3rd</v>
      </c>
      <c r="AC33">
        <v>73</v>
      </c>
      <c r="AD33">
        <v>1</v>
      </c>
      <c r="AE33">
        <v>289</v>
      </c>
      <c r="AF33">
        <v>72.25</v>
      </c>
      <c r="AG33">
        <v>72</v>
      </c>
      <c r="AH33">
        <v>0.43</v>
      </c>
    </row>
    <row r="34" spans="2:34" x14ac:dyDescent="0.35">
      <c r="B34">
        <v>46</v>
      </c>
      <c r="C34" t="s">
        <v>826</v>
      </c>
      <c r="E34" t="s">
        <v>793</v>
      </c>
      <c r="F34" t="s">
        <v>186</v>
      </c>
      <c r="G34" t="s">
        <v>176</v>
      </c>
      <c r="H34" t="s">
        <v>176</v>
      </c>
      <c r="I34" t="s">
        <v>186</v>
      </c>
      <c r="J34">
        <v>6</v>
      </c>
      <c r="K34">
        <v>599</v>
      </c>
      <c r="L34">
        <v>2</v>
      </c>
      <c r="M34">
        <v>0</v>
      </c>
      <c r="N34" t="s">
        <v>762</v>
      </c>
      <c r="O34">
        <v>0</v>
      </c>
      <c r="Q34">
        <v>186</v>
      </c>
      <c r="R34" t="s">
        <v>885</v>
      </c>
      <c r="S34" t="s">
        <v>1073</v>
      </c>
      <c r="T34" t="s">
        <v>892</v>
      </c>
      <c r="U34" t="s">
        <v>764</v>
      </c>
      <c r="V34" t="str">
        <f t="shared" si="0"/>
        <v>4th</v>
      </c>
      <c r="W34">
        <v>72</v>
      </c>
      <c r="X34" t="str">
        <f t="shared" si="1"/>
        <v>4th</v>
      </c>
      <c r="Y34">
        <v>72</v>
      </c>
      <c r="Z34" t="str">
        <f t="shared" si="2"/>
        <v>4th</v>
      </c>
      <c r="AA34">
        <v>71</v>
      </c>
      <c r="AB34" t="str">
        <f t="shared" si="3"/>
        <v>3rd</v>
      </c>
      <c r="AC34">
        <v>72</v>
      </c>
      <c r="AD34">
        <v>1</v>
      </c>
      <c r="AE34">
        <v>287</v>
      </c>
      <c r="AF34">
        <v>71.75</v>
      </c>
      <c r="AG34">
        <v>72</v>
      </c>
      <c r="AH34">
        <v>0.43</v>
      </c>
    </row>
    <row r="35" spans="2:34" x14ac:dyDescent="0.35">
      <c r="B35">
        <v>67</v>
      </c>
      <c r="C35" t="s">
        <v>850</v>
      </c>
      <c r="E35" t="s">
        <v>793</v>
      </c>
      <c r="F35" t="s">
        <v>175</v>
      </c>
      <c r="G35" t="s">
        <v>178</v>
      </c>
      <c r="H35" t="s">
        <v>186</v>
      </c>
      <c r="I35" t="s">
        <v>175</v>
      </c>
      <c r="J35">
        <v>5</v>
      </c>
      <c r="K35">
        <v>595</v>
      </c>
      <c r="L35">
        <v>0</v>
      </c>
      <c r="M35">
        <v>2</v>
      </c>
      <c r="N35" t="s">
        <v>762</v>
      </c>
      <c r="O35">
        <v>0</v>
      </c>
      <c r="Q35" t="s">
        <v>946</v>
      </c>
      <c r="R35" t="s">
        <v>813</v>
      </c>
      <c r="S35" t="s">
        <v>947</v>
      </c>
      <c r="T35" t="s">
        <v>892</v>
      </c>
      <c r="U35" t="s">
        <v>799</v>
      </c>
      <c r="V35" t="str">
        <f t="shared" si="0"/>
        <v>3rd</v>
      </c>
      <c r="W35">
        <v>74</v>
      </c>
      <c r="X35" t="str">
        <f t="shared" si="1"/>
        <v>1st</v>
      </c>
      <c r="Y35">
        <v>78</v>
      </c>
      <c r="Z35" t="str">
        <f t="shared" si="2"/>
        <v>2nd</v>
      </c>
      <c r="AA35">
        <v>75</v>
      </c>
      <c r="AB35" t="str">
        <f t="shared" si="3"/>
        <v>3rd</v>
      </c>
      <c r="AC35">
        <v>76</v>
      </c>
      <c r="AD35">
        <v>7</v>
      </c>
      <c r="AE35">
        <v>303</v>
      </c>
      <c r="AF35">
        <v>75.75</v>
      </c>
      <c r="AG35">
        <v>75.5</v>
      </c>
      <c r="AH35">
        <v>1.48</v>
      </c>
    </row>
    <row r="36" spans="2:34" x14ac:dyDescent="0.35">
      <c r="B36">
        <v>26</v>
      </c>
      <c r="C36" t="s">
        <v>802</v>
      </c>
      <c r="E36" t="s">
        <v>803</v>
      </c>
      <c r="F36" t="s">
        <v>178</v>
      </c>
      <c r="G36" t="s">
        <v>186</v>
      </c>
      <c r="H36" t="s">
        <v>176</v>
      </c>
      <c r="I36" t="s">
        <v>176</v>
      </c>
      <c r="J36">
        <v>7</v>
      </c>
      <c r="K36">
        <v>615</v>
      </c>
      <c r="L36">
        <v>2</v>
      </c>
      <c r="M36">
        <v>0</v>
      </c>
      <c r="N36" t="s">
        <v>762</v>
      </c>
      <c r="O36">
        <v>0</v>
      </c>
      <c r="Q36">
        <v>108</v>
      </c>
      <c r="R36" t="s">
        <v>813</v>
      </c>
      <c r="S36" t="s">
        <v>1000</v>
      </c>
      <c r="T36" t="s">
        <v>892</v>
      </c>
      <c r="U36" t="s">
        <v>799</v>
      </c>
      <c r="V36" t="str">
        <f t="shared" si="0"/>
        <v>3rd</v>
      </c>
      <c r="W36">
        <v>73</v>
      </c>
      <c r="X36" t="str">
        <f t="shared" si="1"/>
        <v>1st</v>
      </c>
      <c r="Y36">
        <v>75</v>
      </c>
      <c r="Z36" t="str">
        <f t="shared" si="2"/>
        <v>2nd</v>
      </c>
      <c r="AA36">
        <v>75</v>
      </c>
      <c r="AB36" t="str">
        <f t="shared" si="3"/>
        <v>3rd</v>
      </c>
      <c r="AC36">
        <v>76</v>
      </c>
      <c r="AD36">
        <v>7</v>
      </c>
      <c r="AE36">
        <v>299</v>
      </c>
      <c r="AF36">
        <v>74.75</v>
      </c>
      <c r="AG36">
        <v>75</v>
      </c>
      <c r="AH36">
        <v>1.0900000000000001</v>
      </c>
    </row>
    <row r="37" spans="2:34" x14ac:dyDescent="0.35">
      <c r="B37">
        <v>38</v>
      </c>
      <c r="C37" t="s">
        <v>817</v>
      </c>
      <c r="E37" t="s">
        <v>803</v>
      </c>
      <c r="F37" t="s">
        <v>176</v>
      </c>
      <c r="G37" t="s">
        <v>178</v>
      </c>
      <c r="H37" t="s">
        <v>186</v>
      </c>
      <c r="I37" t="s">
        <v>176</v>
      </c>
      <c r="J37">
        <v>7</v>
      </c>
      <c r="K37">
        <v>596</v>
      </c>
      <c r="L37">
        <v>2</v>
      </c>
      <c r="M37">
        <v>0</v>
      </c>
      <c r="N37" t="s">
        <v>762</v>
      </c>
      <c r="O37">
        <v>0</v>
      </c>
      <c r="Q37">
        <v>178</v>
      </c>
      <c r="R37" t="s">
        <v>883</v>
      </c>
      <c r="S37" t="s">
        <v>1066</v>
      </c>
      <c r="T37" t="s">
        <v>892</v>
      </c>
      <c r="U37" t="s">
        <v>799</v>
      </c>
      <c r="V37" t="str">
        <f t="shared" si="0"/>
        <v>4th</v>
      </c>
      <c r="W37">
        <v>74</v>
      </c>
      <c r="X37" t="str">
        <f t="shared" si="1"/>
        <v>4th</v>
      </c>
      <c r="Y37">
        <v>74</v>
      </c>
      <c r="Z37" t="str">
        <f t="shared" si="2"/>
        <v>3rd</v>
      </c>
      <c r="AA37">
        <v>67</v>
      </c>
      <c r="AB37" t="str">
        <f t="shared" si="3"/>
        <v>3rd</v>
      </c>
      <c r="AC37">
        <v>74</v>
      </c>
      <c r="AD37">
        <v>2</v>
      </c>
      <c r="AE37">
        <v>289</v>
      </c>
      <c r="AF37">
        <v>72.25</v>
      </c>
      <c r="AG37">
        <v>74</v>
      </c>
      <c r="AH37">
        <v>3.03</v>
      </c>
    </row>
    <row r="38" spans="2:34" x14ac:dyDescent="0.35">
      <c r="B38">
        <v>68</v>
      </c>
      <c r="C38" t="s">
        <v>851</v>
      </c>
      <c r="E38" t="s">
        <v>803</v>
      </c>
      <c r="F38" t="s">
        <v>178</v>
      </c>
      <c r="G38" t="s">
        <v>175</v>
      </c>
      <c r="H38" t="s">
        <v>178</v>
      </c>
      <c r="I38" t="s">
        <v>178</v>
      </c>
      <c r="J38">
        <v>5</v>
      </c>
      <c r="K38">
        <v>593</v>
      </c>
      <c r="L38">
        <v>0</v>
      </c>
      <c r="M38">
        <v>1</v>
      </c>
      <c r="N38" t="s">
        <v>762</v>
      </c>
      <c r="O38">
        <v>0</v>
      </c>
      <c r="Q38">
        <v>179</v>
      </c>
      <c r="R38" t="s">
        <v>883</v>
      </c>
      <c r="S38" t="s">
        <v>1067</v>
      </c>
      <c r="T38" t="s">
        <v>892</v>
      </c>
      <c r="U38" t="s">
        <v>799</v>
      </c>
      <c r="V38" t="str">
        <f t="shared" si="0"/>
        <v>4th</v>
      </c>
      <c r="W38">
        <v>74</v>
      </c>
      <c r="X38" t="str">
        <f t="shared" si="1"/>
        <v>4th</v>
      </c>
      <c r="Y38">
        <v>74</v>
      </c>
      <c r="Z38" t="str">
        <f t="shared" si="2"/>
        <v>3rd</v>
      </c>
      <c r="AA38">
        <v>68</v>
      </c>
      <c r="AB38" t="str">
        <f t="shared" si="3"/>
        <v>3rd</v>
      </c>
      <c r="AC38">
        <v>73</v>
      </c>
      <c r="AD38">
        <v>2</v>
      </c>
      <c r="AE38">
        <v>289</v>
      </c>
      <c r="AF38">
        <v>72.25</v>
      </c>
      <c r="AG38">
        <v>73.5</v>
      </c>
      <c r="AH38">
        <v>2.4900000000000002</v>
      </c>
    </row>
    <row r="39" spans="2:34" x14ac:dyDescent="0.35">
      <c r="B39">
        <v>40</v>
      </c>
      <c r="C39" t="s">
        <v>819</v>
      </c>
      <c r="E39" t="s">
        <v>820</v>
      </c>
      <c r="F39" t="s">
        <v>176</v>
      </c>
      <c r="G39" t="s">
        <v>186</v>
      </c>
      <c r="H39" t="s">
        <v>176</v>
      </c>
      <c r="I39" t="s">
        <v>186</v>
      </c>
      <c r="J39">
        <v>6</v>
      </c>
      <c r="K39">
        <v>609</v>
      </c>
      <c r="L39">
        <v>2</v>
      </c>
      <c r="M39">
        <v>0</v>
      </c>
      <c r="N39" t="s">
        <v>762</v>
      </c>
      <c r="O39">
        <v>0</v>
      </c>
      <c r="Q39" t="s">
        <v>943</v>
      </c>
      <c r="R39" t="s">
        <v>798</v>
      </c>
      <c r="S39" t="s">
        <v>945</v>
      </c>
      <c r="T39" t="s">
        <v>892</v>
      </c>
      <c r="U39" t="s">
        <v>799</v>
      </c>
      <c r="V39" t="str">
        <f t="shared" si="0"/>
        <v>2nd</v>
      </c>
      <c r="W39">
        <v>78</v>
      </c>
      <c r="X39" t="str">
        <f t="shared" si="1"/>
        <v>3rd</v>
      </c>
      <c r="Y39">
        <v>75</v>
      </c>
      <c r="Z39" t="str">
        <f t="shared" si="2"/>
        <v>2nd</v>
      </c>
      <c r="AA39">
        <v>74</v>
      </c>
      <c r="AB39" t="str">
        <f t="shared" si="3"/>
        <v>1st</v>
      </c>
      <c r="AC39">
        <v>76</v>
      </c>
      <c r="AD39">
        <v>8</v>
      </c>
      <c r="AE39">
        <v>303</v>
      </c>
      <c r="AF39">
        <v>75.75</v>
      </c>
      <c r="AG39">
        <v>75.5</v>
      </c>
      <c r="AH39">
        <v>1.48</v>
      </c>
    </row>
    <row r="40" spans="2:34" x14ac:dyDescent="0.35">
      <c r="B40" t="s">
        <v>865</v>
      </c>
      <c r="C40" t="s">
        <v>868</v>
      </c>
      <c r="D40" t="s">
        <v>246</v>
      </c>
      <c r="E40" t="s">
        <v>869</v>
      </c>
      <c r="F40" t="s">
        <v>178</v>
      </c>
      <c r="G40" t="s">
        <v>186</v>
      </c>
      <c r="H40" t="s">
        <v>176</v>
      </c>
      <c r="I40" t="s">
        <v>186</v>
      </c>
      <c r="J40">
        <v>4</v>
      </c>
      <c r="K40">
        <v>590</v>
      </c>
      <c r="L40">
        <v>1</v>
      </c>
      <c r="M40">
        <v>0</v>
      </c>
      <c r="N40">
        <v>0</v>
      </c>
      <c r="O40">
        <v>0</v>
      </c>
      <c r="Q40">
        <v>102</v>
      </c>
      <c r="R40" t="s">
        <v>798</v>
      </c>
      <c r="S40" t="s">
        <v>995</v>
      </c>
      <c r="T40" t="s">
        <v>892</v>
      </c>
      <c r="U40" t="s">
        <v>799</v>
      </c>
      <c r="V40" t="str">
        <f t="shared" si="0"/>
        <v>2nd</v>
      </c>
      <c r="W40">
        <v>77</v>
      </c>
      <c r="X40" t="str">
        <f t="shared" si="1"/>
        <v>3rd</v>
      </c>
      <c r="Y40">
        <v>74</v>
      </c>
      <c r="Z40" t="str">
        <f t="shared" si="2"/>
        <v>2nd</v>
      </c>
      <c r="AA40">
        <v>74</v>
      </c>
      <c r="AB40" t="str">
        <f t="shared" si="3"/>
        <v>1st</v>
      </c>
      <c r="AC40">
        <v>75</v>
      </c>
      <c r="AD40">
        <v>8</v>
      </c>
      <c r="AE40">
        <v>300</v>
      </c>
      <c r="AF40">
        <v>75</v>
      </c>
      <c r="AG40">
        <v>74.5</v>
      </c>
      <c r="AH40">
        <v>1.22</v>
      </c>
    </row>
    <row r="41" spans="2:34" x14ac:dyDescent="0.35">
      <c r="B41">
        <v>45</v>
      </c>
      <c r="C41" t="s">
        <v>825</v>
      </c>
      <c r="D41" t="s">
        <v>246</v>
      </c>
      <c r="E41" t="s">
        <v>796</v>
      </c>
      <c r="F41" t="s">
        <v>186</v>
      </c>
      <c r="G41" t="s">
        <v>175</v>
      </c>
      <c r="H41" t="s">
        <v>175</v>
      </c>
      <c r="I41" t="s">
        <v>175</v>
      </c>
      <c r="J41">
        <v>6</v>
      </c>
      <c r="K41">
        <v>601</v>
      </c>
      <c r="L41">
        <v>0</v>
      </c>
      <c r="M41">
        <v>3</v>
      </c>
      <c r="N41" t="s">
        <v>762</v>
      </c>
      <c r="O41">
        <v>0</v>
      </c>
      <c r="Q41" t="s">
        <v>617</v>
      </c>
      <c r="R41" t="s">
        <v>836</v>
      </c>
      <c r="S41" t="s">
        <v>1026</v>
      </c>
      <c r="T41" t="s">
        <v>892</v>
      </c>
      <c r="U41" t="s">
        <v>799</v>
      </c>
      <c r="V41" t="str">
        <f t="shared" si="0"/>
        <v>1st</v>
      </c>
      <c r="W41">
        <v>76</v>
      </c>
      <c r="X41" t="str">
        <f t="shared" si="1"/>
        <v>4th</v>
      </c>
      <c r="Y41">
        <v>72</v>
      </c>
      <c r="Z41" t="str">
        <f t="shared" si="2"/>
        <v>2nd</v>
      </c>
      <c r="AA41">
        <v>75</v>
      </c>
      <c r="AB41" t="str">
        <f t="shared" si="3"/>
        <v>3rd</v>
      </c>
      <c r="AC41">
        <v>74</v>
      </c>
      <c r="AD41">
        <v>6</v>
      </c>
      <c r="AE41">
        <v>297</v>
      </c>
      <c r="AF41">
        <v>74.25</v>
      </c>
      <c r="AG41">
        <v>74.5</v>
      </c>
      <c r="AH41">
        <v>1.48</v>
      </c>
    </row>
    <row r="42" spans="2:34" x14ac:dyDescent="0.35">
      <c r="B42">
        <v>59</v>
      </c>
      <c r="C42" t="s">
        <v>842</v>
      </c>
      <c r="E42" t="s">
        <v>796</v>
      </c>
      <c r="F42" t="s">
        <v>186</v>
      </c>
      <c r="G42" t="s">
        <v>175</v>
      </c>
      <c r="H42" t="s">
        <v>186</v>
      </c>
      <c r="I42" t="s">
        <v>176</v>
      </c>
      <c r="J42">
        <v>5</v>
      </c>
      <c r="K42">
        <v>602</v>
      </c>
      <c r="L42">
        <v>1</v>
      </c>
      <c r="M42">
        <v>1</v>
      </c>
      <c r="N42" t="s">
        <v>762</v>
      </c>
      <c r="O42">
        <v>0</v>
      </c>
      <c r="Q42">
        <v>147</v>
      </c>
      <c r="R42" t="s">
        <v>836</v>
      </c>
      <c r="S42" t="s">
        <v>1036</v>
      </c>
      <c r="T42" t="s">
        <v>892</v>
      </c>
      <c r="U42" t="s">
        <v>799</v>
      </c>
      <c r="V42" t="str">
        <f t="shared" si="0"/>
        <v>1st</v>
      </c>
      <c r="W42">
        <v>75</v>
      </c>
      <c r="X42" t="str">
        <f t="shared" si="1"/>
        <v>4th</v>
      </c>
      <c r="Y42">
        <v>72</v>
      </c>
      <c r="Z42" t="str">
        <f t="shared" si="2"/>
        <v>2nd</v>
      </c>
      <c r="AA42">
        <v>74</v>
      </c>
      <c r="AB42" t="str">
        <f t="shared" si="3"/>
        <v>3rd</v>
      </c>
      <c r="AC42">
        <v>75</v>
      </c>
      <c r="AD42">
        <v>6</v>
      </c>
      <c r="AE42">
        <v>296</v>
      </c>
      <c r="AF42">
        <v>74</v>
      </c>
      <c r="AG42">
        <v>74.5</v>
      </c>
      <c r="AH42">
        <v>1.22</v>
      </c>
    </row>
    <row r="43" spans="2:34" x14ac:dyDescent="0.35">
      <c r="B43">
        <v>22</v>
      </c>
      <c r="C43" t="s">
        <v>795</v>
      </c>
      <c r="E43" t="s">
        <v>796</v>
      </c>
      <c r="F43" t="s">
        <v>176</v>
      </c>
      <c r="G43" t="s">
        <v>175</v>
      </c>
      <c r="H43" t="s">
        <v>175</v>
      </c>
      <c r="I43" t="s">
        <v>178</v>
      </c>
      <c r="J43">
        <v>8</v>
      </c>
      <c r="K43">
        <v>605</v>
      </c>
      <c r="L43">
        <v>1</v>
      </c>
      <c r="M43">
        <v>2</v>
      </c>
      <c r="N43" t="s">
        <v>762</v>
      </c>
      <c r="O43">
        <v>0</v>
      </c>
      <c r="Q43">
        <v>95</v>
      </c>
      <c r="R43" t="s">
        <v>827</v>
      </c>
      <c r="S43" t="s">
        <v>987</v>
      </c>
      <c r="T43" t="s">
        <v>888</v>
      </c>
      <c r="U43" t="s">
        <v>772</v>
      </c>
      <c r="V43" t="str">
        <f t="shared" si="0"/>
        <v>2nd</v>
      </c>
      <c r="W43">
        <v>77</v>
      </c>
      <c r="X43" t="str">
        <f t="shared" si="1"/>
        <v>3rd</v>
      </c>
      <c r="Y43">
        <v>72</v>
      </c>
      <c r="Z43" t="str">
        <f t="shared" si="2"/>
        <v>2nd</v>
      </c>
      <c r="AA43">
        <v>76</v>
      </c>
      <c r="AB43" t="str">
        <f t="shared" si="3"/>
        <v>3rd</v>
      </c>
      <c r="AC43">
        <v>75</v>
      </c>
      <c r="AD43">
        <v>6</v>
      </c>
      <c r="AE43">
        <v>300</v>
      </c>
      <c r="AF43">
        <v>75</v>
      </c>
      <c r="AG43">
        <v>75.5</v>
      </c>
      <c r="AH43">
        <v>1.87</v>
      </c>
    </row>
    <row r="44" spans="2:34" x14ac:dyDescent="0.35">
      <c r="B44">
        <v>72</v>
      </c>
      <c r="C44" t="s">
        <v>855</v>
      </c>
      <c r="D44" t="s">
        <v>246</v>
      </c>
      <c r="E44" t="s">
        <v>796</v>
      </c>
      <c r="F44" t="s">
        <v>175</v>
      </c>
      <c r="G44" t="s">
        <v>186</v>
      </c>
      <c r="H44" t="s">
        <v>186</v>
      </c>
      <c r="I44" t="s">
        <v>176</v>
      </c>
      <c r="J44">
        <v>5</v>
      </c>
      <c r="K44">
        <v>586</v>
      </c>
      <c r="L44">
        <v>1</v>
      </c>
      <c r="M44">
        <v>1</v>
      </c>
      <c r="N44" t="s">
        <v>762</v>
      </c>
      <c r="O44">
        <v>0</v>
      </c>
      <c r="Q44" t="s">
        <v>998</v>
      </c>
      <c r="R44" t="s">
        <v>827</v>
      </c>
      <c r="S44" t="s">
        <v>999</v>
      </c>
      <c r="T44" t="s">
        <v>888</v>
      </c>
      <c r="U44" t="s">
        <v>772</v>
      </c>
      <c r="V44" t="str">
        <f t="shared" si="0"/>
        <v>2nd</v>
      </c>
      <c r="W44">
        <v>76</v>
      </c>
      <c r="X44" t="str">
        <f t="shared" si="1"/>
        <v>3rd</v>
      </c>
      <c r="Y44">
        <v>72</v>
      </c>
      <c r="Z44" t="str">
        <f t="shared" si="2"/>
        <v>2nd</v>
      </c>
      <c r="AA44">
        <v>75</v>
      </c>
      <c r="AB44" t="str">
        <f t="shared" si="3"/>
        <v>3rd</v>
      </c>
      <c r="AC44">
        <v>76</v>
      </c>
      <c r="AD44">
        <v>6</v>
      </c>
      <c r="AE44">
        <v>299</v>
      </c>
      <c r="AF44">
        <v>74.75</v>
      </c>
      <c r="AG44">
        <v>75.5</v>
      </c>
      <c r="AH44">
        <v>1.64</v>
      </c>
    </row>
    <row r="45" spans="2:34" x14ac:dyDescent="0.35">
      <c r="B45">
        <v>58</v>
      </c>
      <c r="C45" t="s">
        <v>840</v>
      </c>
      <c r="E45" t="s">
        <v>841</v>
      </c>
      <c r="F45" t="s">
        <v>186</v>
      </c>
      <c r="G45" t="s">
        <v>175</v>
      </c>
      <c r="H45" t="s">
        <v>176</v>
      </c>
      <c r="I45" t="s">
        <v>186</v>
      </c>
      <c r="J45">
        <v>5</v>
      </c>
      <c r="K45">
        <v>605</v>
      </c>
      <c r="L45">
        <v>1</v>
      </c>
      <c r="M45">
        <v>1</v>
      </c>
      <c r="N45" t="s">
        <v>762</v>
      </c>
      <c r="O45">
        <v>0</v>
      </c>
      <c r="Q45" t="s">
        <v>952</v>
      </c>
      <c r="R45" t="s">
        <v>814</v>
      </c>
      <c r="S45" t="s">
        <v>953</v>
      </c>
      <c r="T45" t="s">
        <v>888</v>
      </c>
      <c r="U45" t="s">
        <v>772</v>
      </c>
      <c r="V45" t="str">
        <f t="shared" si="0"/>
        <v>2nd</v>
      </c>
      <c r="W45">
        <v>75</v>
      </c>
      <c r="X45" t="str">
        <f t="shared" si="1"/>
        <v>2nd</v>
      </c>
      <c r="Y45">
        <v>74</v>
      </c>
      <c r="Z45" t="str">
        <f t="shared" si="2"/>
        <v>1st</v>
      </c>
      <c r="AA45">
        <v>77</v>
      </c>
      <c r="AB45" t="str">
        <f t="shared" si="3"/>
        <v>4th</v>
      </c>
      <c r="AC45">
        <v>76</v>
      </c>
      <c r="AD45">
        <v>7</v>
      </c>
      <c r="AE45">
        <v>302</v>
      </c>
      <c r="AF45">
        <v>75.5</v>
      </c>
      <c r="AG45">
        <v>75.5</v>
      </c>
      <c r="AH45">
        <v>1.1200000000000001</v>
      </c>
    </row>
    <row r="46" spans="2:34" x14ac:dyDescent="0.35">
      <c r="B46">
        <v>27</v>
      </c>
      <c r="C46" t="s">
        <v>804</v>
      </c>
      <c r="E46" t="s">
        <v>805</v>
      </c>
      <c r="F46" t="s">
        <v>176</v>
      </c>
      <c r="G46" t="s">
        <v>175</v>
      </c>
      <c r="H46" t="s">
        <v>186</v>
      </c>
      <c r="I46" t="s">
        <v>175</v>
      </c>
      <c r="J46">
        <v>7</v>
      </c>
      <c r="K46">
        <v>611</v>
      </c>
      <c r="L46">
        <v>1</v>
      </c>
      <c r="M46">
        <v>2</v>
      </c>
      <c r="N46" t="s">
        <v>762</v>
      </c>
      <c r="O46">
        <v>0</v>
      </c>
      <c r="Q46" t="s">
        <v>1010</v>
      </c>
      <c r="R46" t="s">
        <v>814</v>
      </c>
      <c r="S46" t="s">
        <v>1015</v>
      </c>
      <c r="T46" t="s">
        <v>888</v>
      </c>
      <c r="U46" t="s">
        <v>772</v>
      </c>
      <c r="V46" t="str">
        <f t="shared" si="0"/>
        <v>2nd</v>
      </c>
      <c r="W46">
        <v>74</v>
      </c>
      <c r="X46" t="str">
        <f t="shared" si="1"/>
        <v>2nd</v>
      </c>
      <c r="Y46">
        <v>73</v>
      </c>
      <c r="Z46" t="str">
        <f t="shared" si="2"/>
        <v>1st</v>
      </c>
      <c r="AA46">
        <v>76</v>
      </c>
      <c r="AB46" t="str">
        <f t="shared" si="3"/>
        <v>4th</v>
      </c>
      <c r="AC46">
        <v>75</v>
      </c>
      <c r="AD46">
        <v>7</v>
      </c>
      <c r="AE46">
        <v>298</v>
      </c>
      <c r="AF46">
        <v>74.5</v>
      </c>
      <c r="AG46">
        <v>74.5</v>
      </c>
      <c r="AH46">
        <v>1.1200000000000001</v>
      </c>
    </row>
    <row r="47" spans="2:34" x14ac:dyDescent="0.35">
      <c r="B47">
        <v>75</v>
      </c>
      <c r="C47" t="s">
        <v>859</v>
      </c>
      <c r="D47" t="s">
        <v>246</v>
      </c>
      <c r="E47" t="s">
        <v>807</v>
      </c>
      <c r="F47" t="s">
        <v>178</v>
      </c>
      <c r="G47" t="s">
        <v>178</v>
      </c>
      <c r="H47" t="s">
        <v>178</v>
      </c>
      <c r="I47" t="s">
        <v>178</v>
      </c>
      <c r="J47">
        <v>4</v>
      </c>
      <c r="K47">
        <v>599</v>
      </c>
      <c r="L47">
        <v>0</v>
      </c>
      <c r="M47">
        <v>0</v>
      </c>
      <c r="N47" t="s">
        <v>762</v>
      </c>
      <c r="O47">
        <v>0</v>
      </c>
      <c r="Q47">
        <v>34</v>
      </c>
      <c r="R47" t="s">
        <v>839</v>
      </c>
      <c r="S47" t="s">
        <v>920</v>
      </c>
      <c r="T47" t="s">
        <v>892</v>
      </c>
      <c r="U47" t="s">
        <v>772</v>
      </c>
      <c r="V47" t="str">
        <f t="shared" si="0"/>
        <v>1st</v>
      </c>
      <c r="W47">
        <v>79</v>
      </c>
      <c r="X47" t="str">
        <f t="shared" si="1"/>
        <v>3rd</v>
      </c>
      <c r="Y47">
        <v>77</v>
      </c>
      <c r="Z47" t="str">
        <f t="shared" si="2"/>
        <v>4th</v>
      </c>
      <c r="AA47">
        <v>74</v>
      </c>
      <c r="AB47" t="str">
        <f t="shared" si="3"/>
        <v>3rd</v>
      </c>
      <c r="AC47">
        <v>75</v>
      </c>
      <c r="AD47">
        <v>5</v>
      </c>
      <c r="AE47">
        <v>305</v>
      </c>
      <c r="AF47">
        <v>76.25</v>
      </c>
      <c r="AG47">
        <v>76</v>
      </c>
      <c r="AH47">
        <v>1.92</v>
      </c>
    </row>
    <row r="48" spans="2:34" x14ac:dyDescent="0.35">
      <c r="B48">
        <v>39</v>
      </c>
      <c r="C48" t="s">
        <v>818</v>
      </c>
      <c r="E48" t="s">
        <v>807</v>
      </c>
      <c r="F48" t="s">
        <v>186</v>
      </c>
      <c r="G48" t="s">
        <v>176</v>
      </c>
      <c r="H48" t="s">
        <v>175</v>
      </c>
      <c r="I48" t="s">
        <v>175</v>
      </c>
      <c r="J48">
        <v>7</v>
      </c>
      <c r="K48">
        <v>595</v>
      </c>
      <c r="L48">
        <v>1</v>
      </c>
      <c r="M48">
        <v>2</v>
      </c>
      <c r="N48" t="s">
        <v>762</v>
      </c>
      <c r="O48">
        <v>0</v>
      </c>
      <c r="Q48" t="s">
        <v>962</v>
      </c>
      <c r="R48" t="s">
        <v>839</v>
      </c>
      <c r="S48" t="s">
        <v>963</v>
      </c>
      <c r="T48" t="s">
        <v>892</v>
      </c>
      <c r="U48" t="s">
        <v>772</v>
      </c>
      <c r="V48" t="str">
        <f t="shared" si="0"/>
        <v>1st</v>
      </c>
      <c r="W48">
        <v>77</v>
      </c>
      <c r="X48" t="str">
        <f t="shared" si="1"/>
        <v>3rd</v>
      </c>
      <c r="Y48">
        <v>76</v>
      </c>
      <c r="Z48" t="str">
        <f t="shared" si="2"/>
        <v>4th</v>
      </c>
      <c r="AA48">
        <v>72</v>
      </c>
      <c r="AB48" t="str">
        <f t="shared" si="3"/>
        <v>3rd</v>
      </c>
      <c r="AC48">
        <v>76</v>
      </c>
      <c r="AD48">
        <v>5</v>
      </c>
      <c r="AE48">
        <v>301</v>
      </c>
      <c r="AF48">
        <v>75.25</v>
      </c>
      <c r="AG48">
        <v>76</v>
      </c>
      <c r="AH48">
        <v>1.92</v>
      </c>
    </row>
    <row r="49" spans="2:34" x14ac:dyDescent="0.35">
      <c r="B49">
        <v>55</v>
      </c>
      <c r="C49" t="s">
        <v>837</v>
      </c>
      <c r="D49" t="s">
        <v>246</v>
      </c>
      <c r="E49" t="s">
        <v>807</v>
      </c>
      <c r="F49" t="s">
        <v>175</v>
      </c>
      <c r="G49" t="s">
        <v>175</v>
      </c>
      <c r="H49" t="s">
        <v>178</v>
      </c>
      <c r="I49" t="s">
        <v>178</v>
      </c>
      <c r="J49">
        <v>6</v>
      </c>
      <c r="K49">
        <v>588</v>
      </c>
      <c r="L49">
        <v>0</v>
      </c>
      <c r="M49">
        <v>2</v>
      </c>
      <c r="N49" t="s">
        <v>762</v>
      </c>
      <c r="O49">
        <v>0</v>
      </c>
      <c r="Q49" t="s">
        <v>906</v>
      </c>
      <c r="R49" t="s">
        <v>771</v>
      </c>
      <c r="S49" t="s">
        <v>908</v>
      </c>
      <c r="T49" t="s">
        <v>888</v>
      </c>
      <c r="U49" t="s">
        <v>772</v>
      </c>
      <c r="V49" t="str">
        <f t="shared" si="0"/>
        <v>1st</v>
      </c>
      <c r="W49">
        <v>77</v>
      </c>
      <c r="X49" t="str">
        <f t="shared" si="1"/>
        <v>1st</v>
      </c>
      <c r="Y49">
        <v>77</v>
      </c>
      <c r="Z49" t="str">
        <f t="shared" si="2"/>
        <v>3rd</v>
      </c>
      <c r="AA49">
        <v>75</v>
      </c>
      <c r="AB49" t="str">
        <f t="shared" si="3"/>
        <v>1st</v>
      </c>
      <c r="AC49">
        <v>77</v>
      </c>
      <c r="AD49">
        <v>10</v>
      </c>
      <c r="AE49">
        <v>306</v>
      </c>
      <c r="AF49">
        <v>76.5</v>
      </c>
      <c r="AG49">
        <v>77</v>
      </c>
      <c r="AH49">
        <v>0.87</v>
      </c>
    </row>
    <row r="50" spans="2:34" x14ac:dyDescent="0.35">
      <c r="B50">
        <v>29</v>
      </c>
      <c r="C50" t="s">
        <v>808</v>
      </c>
      <c r="D50" t="s">
        <v>246</v>
      </c>
      <c r="E50" t="s">
        <v>807</v>
      </c>
      <c r="F50" t="s">
        <v>175</v>
      </c>
      <c r="G50" t="s">
        <v>175</v>
      </c>
      <c r="H50" t="s">
        <v>176</v>
      </c>
      <c r="I50" t="s">
        <v>186</v>
      </c>
      <c r="J50">
        <v>7</v>
      </c>
      <c r="K50">
        <v>606</v>
      </c>
      <c r="L50">
        <v>1</v>
      </c>
      <c r="M50">
        <v>2</v>
      </c>
      <c r="N50" t="s">
        <v>762</v>
      </c>
      <c r="O50">
        <v>0</v>
      </c>
      <c r="Q50">
        <v>49</v>
      </c>
      <c r="R50" t="s">
        <v>771</v>
      </c>
      <c r="S50" t="s">
        <v>938</v>
      </c>
      <c r="T50" t="s">
        <v>888</v>
      </c>
      <c r="U50" t="s">
        <v>772</v>
      </c>
      <c r="V50" t="str">
        <f t="shared" si="0"/>
        <v>1st</v>
      </c>
      <c r="W50">
        <v>76</v>
      </c>
      <c r="X50" t="str">
        <f t="shared" si="1"/>
        <v>1st</v>
      </c>
      <c r="Y50">
        <v>76</v>
      </c>
      <c r="Z50" t="str">
        <f t="shared" si="2"/>
        <v>3rd</v>
      </c>
      <c r="AA50">
        <v>75</v>
      </c>
      <c r="AB50" t="str">
        <f t="shared" si="3"/>
        <v>1st</v>
      </c>
      <c r="AC50">
        <v>76</v>
      </c>
      <c r="AD50">
        <v>10</v>
      </c>
      <c r="AE50">
        <v>303</v>
      </c>
      <c r="AF50">
        <v>75.75</v>
      </c>
      <c r="AG50">
        <v>76</v>
      </c>
      <c r="AH50">
        <v>0.43</v>
      </c>
    </row>
    <row r="51" spans="2:34" x14ac:dyDescent="0.35">
      <c r="B51">
        <v>64</v>
      </c>
      <c r="C51" t="s">
        <v>847</v>
      </c>
      <c r="D51" t="s">
        <v>246</v>
      </c>
      <c r="E51" t="s">
        <v>807</v>
      </c>
      <c r="F51" t="s">
        <v>178</v>
      </c>
      <c r="G51" t="s">
        <v>178</v>
      </c>
      <c r="H51" t="s">
        <v>178</v>
      </c>
      <c r="I51" t="s">
        <v>175</v>
      </c>
      <c r="J51">
        <v>5</v>
      </c>
      <c r="K51">
        <v>599</v>
      </c>
      <c r="L51">
        <v>0</v>
      </c>
      <c r="M51">
        <v>1</v>
      </c>
      <c r="N51" t="s">
        <v>762</v>
      </c>
      <c r="O51">
        <v>0</v>
      </c>
      <c r="Q51">
        <v>35</v>
      </c>
      <c r="R51" t="s">
        <v>822</v>
      </c>
      <c r="S51" t="s">
        <v>921</v>
      </c>
      <c r="T51" t="s">
        <v>888</v>
      </c>
      <c r="U51" t="s">
        <v>785</v>
      </c>
      <c r="V51" t="str">
        <f t="shared" si="0"/>
        <v>3rd</v>
      </c>
      <c r="W51">
        <v>76</v>
      </c>
      <c r="X51" t="str">
        <f t="shared" si="1"/>
        <v>1st</v>
      </c>
      <c r="Y51">
        <v>79</v>
      </c>
      <c r="Z51" t="str">
        <f t="shared" si="2"/>
        <v>3rd</v>
      </c>
      <c r="AA51">
        <v>75</v>
      </c>
      <c r="AB51" t="str">
        <f t="shared" si="3"/>
        <v>3rd</v>
      </c>
      <c r="AC51">
        <v>75</v>
      </c>
      <c r="AD51">
        <v>6</v>
      </c>
      <c r="AE51">
        <v>305</v>
      </c>
      <c r="AF51">
        <v>76.25</v>
      </c>
      <c r="AG51">
        <v>75.5</v>
      </c>
      <c r="AH51">
        <v>1.64</v>
      </c>
    </row>
    <row r="52" spans="2:34" x14ac:dyDescent="0.35">
      <c r="B52">
        <v>28</v>
      </c>
      <c r="C52" t="s">
        <v>806</v>
      </c>
      <c r="E52" t="s">
        <v>807</v>
      </c>
      <c r="F52" t="s">
        <v>175</v>
      </c>
      <c r="G52" t="s">
        <v>176</v>
      </c>
      <c r="H52" t="s">
        <v>178</v>
      </c>
      <c r="I52" t="s">
        <v>178</v>
      </c>
      <c r="J52">
        <v>7</v>
      </c>
      <c r="K52">
        <v>607</v>
      </c>
      <c r="L52">
        <v>1</v>
      </c>
      <c r="M52">
        <v>1</v>
      </c>
      <c r="N52" t="s">
        <v>762</v>
      </c>
      <c r="O52">
        <v>0</v>
      </c>
      <c r="Q52" t="s">
        <v>956</v>
      </c>
      <c r="R52" t="s">
        <v>822</v>
      </c>
      <c r="S52" t="s">
        <v>958</v>
      </c>
      <c r="T52" t="s">
        <v>888</v>
      </c>
      <c r="U52" t="s">
        <v>785</v>
      </c>
      <c r="V52" t="str">
        <f t="shared" si="0"/>
        <v>3rd</v>
      </c>
      <c r="W52">
        <v>75</v>
      </c>
      <c r="X52" t="str">
        <f t="shared" si="1"/>
        <v>1st</v>
      </c>
      <c r="Y52">
        <v>78</v>
      </c>
      <c r="Z52" t="str">
        <f t="shared" si="2"/>
        <v>3rd</v>
      </c>
      <c r="AA52">
        <v>74</v>
      </c>
      <c r="AB52" t="str">
        <f t="shared" si="3"/>
        <v>3rd</v>
      </c>
      <c r="AC52">
        <v>75</v>
      </c>
      <c r="AD52">
        <v>6</v>
      </c>
      <c r="AE52">
        <v>302</v>
      </c>
      <c r="AF52">
        <v>75.5</v>
      </c>
      <c r="AG52">
        <v>75</v>
      </c>
      <c r="AH52">
        <v>1.5</v>
      </c>
    </row>
    <row r="53" spans="2:34" x14ac:dyDescent="0.35">
      <c r="B53">
        <v>36</v>
      </c>
      <c r="C53" t="s">
        <v>815</v>
      </c>
      <c r="E53" t="s">
        <v>807</v>
      </c>
      <c r="F53" t="s">
        <v>186</v>
      </c>
      <c r="G53" t="s">
        <v>176</v>
      </c>
      <c r="H53" t="s">
        <v>176</v>
      </c>
      <c r="I53" t="s">
        <v>178</v>
      </c>
      <c r="J53">
        <v>7</v>
      </c>
      <c r="K53">
        <v>599</v>
      </c>
      <c r="L53">
        <v>2</v>
      </c>
      <c r="M53">
        <v>0</v>
      </c>
      <c r="N53" t="s">
        <v>762</v>
      </c>
      <c r="O53">
        <v>0</v>
      </c>
      <c r="Q53">
        <v>113</v>
      </c>
      <c r="R53" t="s">
        <v>829</v>
      </c>
      <c r="S53" t="s">
        <v>1004</v>
      </c>
      <c r="T53" t="s">
        <v>892</v>
      </c>
      <c r="U53" t="s">
        <v>785</v>
      </c>
      <c r="V53" t="str">
        <f t="shared" si="0"/>
        <v>2nd</v>
      </c>
      <c r="W53">
        <v>73</v>
      </c>
      <c r="X53" t="str">
        <f t="shared" si="1"/>
        <v>1st</v>
      </c>
      <c r="Y53">
        <v>77</v>
      </c>
      <c r="Z53" t="str">
        <f t="shared" si="2"/>
        <v>3rd</v>
      </c>
      <c r="AA53">
        <v>74</v>
      </c>
      <c r="AB53" t="str">
        <f t="shared" si="3"/>
        <v>4th</v>
      </c>
      <c r="AC53">
        <v>75</v>
      </c>
      <c r="AD53">
        <v>6</v>
      </c>
      <c r="AE53">
        <v>299</v>
      </c>
      <c r="AF53">
        <v>74.75</v>
      </c>
      <c r="AG53">
        <v>74.5</v>
      </c>
      <c r="AH53">
        <v>1.48</v>
      </c>
    </row>
    <row r="54" spans="2:34" x14ac:dyDescent="0.35">
      <c r="B54">
        <v>4</v>
      </c>
      <c r="C54" t="s">
        <v>767</v>
      </c>
      <c r="E54" t="s">
        <v>768</v>
      </c>
      <c r="F54" t="s">
        <v>175</v>
      </c>
      <c r="G54" t="s">
        <v>176</v>
      </c>
      <c r="H54" t="s">
        <v>175</v>
      </c>
      <c r="I54" t="s">
        <v>176</v>
      </c>
      <c r="J54">
        <v>10</v>
      </c>
      <c r="K54">
        <v>614</v>
      </c>
      <c r="L54">
        <v>2</v>
      </c>
      <c r="M54">
        <v>2</v>
      </c>
      <c r="N54" t="s">
        <v>762</v>
      </c>
      <c r="O54">
        <v>0</v>
      </c>
      <c r="Q54" t="s">
        <v>609</v>
      </c>
      <c r="R54" t="s">
        <v>829</v>
      </c>
      <c r="S54" t="s">
        <v>1020</v>
      </c>
      <c r="T54" t="s">
        <v>892</v>
      </c>
      <c r="U54" t="s">
        <v>785</v>
      </c>
      <c r="V54" t="str">
        <f t="shared" si="0"/>
        <v>2nd</v>
      </c>
      <c r="W54">
        <v>73</v>
      </c>
      <c r="X54" t="str">
        <f t="shared" si="1"/>
        <v>1st</v>
      </c>
      <c r="Y54">
        <v>77</v>
      </c>
      <c r="Z54" t="str">
        <f t="shared" si="2"/>
        <v>3rd</v>
      </c>
      <c r="AA54">
        <v>74</v>
      </c>
      <c r="AB54" t="str">
        <f t="shared" si="3"/>
        <v>4th</v>
      </c>
      <c r="AC54">
        <v>74</v>
      </c>
      <c r="AD54">
        <v>6</v>
      </c>
      <c r="AE54">
        <v>298</v>
      </c>
      <c r="AF54">
        <v>74.5</v>
      </c>
      <c r="AG54">
        <v>74</v>
      </c>
      <c r="AH54">
        <v>1.5</v>
      </c>
    </row>
    <row r="55" spans="2:34" x14ac:dyDescent="0.35">
      <c r="B55">
        <v>56</v>
      </c>
      <c r="C55" t="s">
        <v>838</v>
      </c>
      <c r="E55" t="s">
        <v>768</v>
      </c>
      <c r="F55" t="s">
        <v>175</v>
      </c>
      <c r="G55" t="s">
        <v>178</v>
      </c>
      <c r="H55" t="s">
        <v>175</v>
      </c>
      <c r="I55" t="s">
        <v>186</v>
      </c>
      <c r="J55">
        <v>5</v>
      </c>
      <c r="K55">
        <v>611</v>
      </c>
      <c r="L55">
        <v>0</v>
      </c>
      <c r="M55">
        <v>2</v>
      </c>
      <c r="N55" t="s">
        <v>762</v>
      </c>
      <c r="O55">
        <v>0</v>
      </c>
      <c r="Q55">
        <v>166</v>
      </c>
      <c r="R55" t="s">
        <v>870</v>
      </c>
      <c r="S55" t="s">
        <v>1055</v>
      </c>
      <c r="T55" t="s">
        <v>888</v>
      </c>
      <c r="U55" t="s">
        <v>785</v>
      </c>
      <c r="V55" t="str">
        <f t="shared" si="0"/>
        <v>1st</v>
      </c>
      <c r="W55">
        <v>75</v>
      </c>
      <c r="X55" t="str">
        <f t="shared" si="1"/>
        <v>4th</v>
      </c>
      <c r="Y55">
        <v>73</v>
      </c>
      <c r="Z55" t="str">
        <f t="shared" si="2"/>
        <v>3rd</v>
      </c>
      <c r="AA55">
        <v>74</v>
      </c>
      <c r="AB55" t="str">
        <f t="shared" si="3"/>
        <v>4th</v>
      </c>
      <c r="AC55">
        <v>73</v>
      </c>
      <c r="AD55">
        <v>4</v>
      </c>
      <c r="AE55">
        <v>295</v>
      </c>
      <c r="AF55">
        <v>73.75</v>
      </c>
      <c r="AG55">
        <v>73.5</v>
      </c>
      <c r="AH55">
        <v>0.83</v>
      </c>
    </row>
    <row r="56" spans="2:34" x14ac:dyDescent="0.35">
      <c r="B56">
        <v>76</v>
      </c>
      <c r="C56" t="s">
        <v>860</v>
      </c>
      <c r="E56" t="s">
        <v>768</v>
      </c>
      <c r="F56" t="s">
        <v>178</v>
      </c>
      <c r="G56" t="s">
        <v>186</v>
      </c>
      <c r="H56" t="s">
        <v>186</v>
      </c>
      <c r="I56" t="s">
        <v>176</v>
      </c>
      <c r="J56">
        <v>4</v>
      </c>
      <c r="K56">
        <v>596</v>
      </c>
      <c r="L56">
        <v>1</v>
      </c>
      <c r="M56">
        <v>0</v>
      </c>
      <c r="N56" t="s">
        <v>762</v>
      </c>
      <c r="O56">
        <v>0</v>
      </c>
      <c r="Q56" t="s">
        <v>1059</v>
      </c>
      <c r="R56" t="s">
        <v>870</v>
      </c>
      <c r="S56" t="s">
        <v>1061</v>
      </c>
      <c r="T56" t="s">
        <v>888</v>
      </c>
      <c r="U56" t="s">
        <v>785</v>
      </c>
      <c r="V56" t="str">
        <f t="shared" si="0"/>
        <v>1st</v>
      </c>
      <c r="W56">
        <v>74</v>
      </c>
      <c r="X56" t="str">
        <f t="shared" si="1"/>
        <v>4th</v>
      </c>
      <c r="Y56">
        <v>73</v>
      </c>
      <c r="Z56" t="str">
        <f t="shared" si="2"/>
        <v>3rd</v>
      </c>
      <c r="AA56">
        <v>73</v>
      </c>
      <c r="AB56" t="str">
        <f t="shared" si="3"/>
        <v>4th</v>
      </c>
      <c r="AC56">
        <v>74</v>
      </c>
      <c r="AD56">
        <v>4</v>
      </c>
      <c r="AE56">
        <v>294</v>
      </c>
      <c r="AF56">
        <v>73.5</v>
      </c>
      <c r="AG56">
        <v>73.5</v>
      </c>
      <c r="AH56">
        <v>0.5</v>
      </c>
    </row>
    <row r="57" spans="2:34" x14ac:dyDescent="0.35">
      <c r="B57">
        <v>41</v>
      </c>
      <c r="C57" t="s">
        <v>821</v>
      </c>
      <c r="D57" t="s">
        <v>246</v>
      </c>
      <c r="E57" t="s">
        <v>768</v>
      </c>
      <c r="F57" t="s">
        <v>175</v>
      </c>
      <c r="G57" t="s">
        <v>186</v>
      </c>
      <c r="H57" t="s">
        <v>175</v>
      </c>
      <c r="I57" t="s">
        <v>175</v>
      </c>
      <c r="J57">
        <v>6</v>
      </c>
      <c r="K57">
        <v>609</v>
      </c>
      <c r="L57">
        <v>0</v>
      </c>
      <c r="M57">
        <v>3</v>
      </c>
      <c r="N57" t="s">
        <v>762</v>
      </c>
      <c r="O57">
        <v>0</v>
      </c>
      <c r="Q57" t="s">
        <v>927</v>
      </c>
      <c r="R57" t="s">
        <v>784</v>
      </c>
      <c r="S57" t="s">
        <v>928</v>
      </c>
      <c r="T57" t="s">
        <v>888</v>
      </c>
      <c r="U57" t="s">
        <v>785</v>
      </c>
      <c r="V57" t="str">
        <f t="shared" si="0"/>
        <v>1st</v>
      </c>
      <c r="W57">
        <v>75</v>
      </c>
      <c r="X57" t="str">
        <f t="shared" si="1"/>
        <v>3rd</v>
      </c>
      <c r="Y57">
        <v>75</v>
      </c>
      <c r="Z57" t="str">
        <f t="shared" si="2"/>
        <v>1st</v>
      </c>
      <c r="AA57">
        <v>77</v>
      </c>
      <c r="AB57" t="str">
        <f t="shared" si="3"/>
        <v>2nd</v>
      </c>
      <c r="AC57">
        <v>77</v>
      </c>
      <c r="AD57">
        <v>9</v>
      </c>
      <c r="AE57">
        <v>304</v>
      </c>
      <c r="AF57">
        <v>76</v>
      </c>
      <c r="AG57">
        <v>76</v>
      </c>
      <c r="AH57">
        <v>1</v>
      </c>
    </row>
    <row r="58" spans="2:34" x14ac:dyDescent="0.35">
      <c r="B58">
        <v>94</v>
      </c>
      <c r="C58" t="s">
        <v>884</v>
      </c>
      <c r="E58" t="s">
        <v>863</v>
      </c>
      <c r="F58" t="s">
        <v>186</v>
      </c>
      <c r="G58" t="s">
        <v>186</v>
      </c>
      <c r="H58" t="s">
        <v>178</v>
      </c>
      <c r="I58" t="s">
        <v>186</v>
      </c>
      <c r="J58">
        <v>1</v>
      </c>
      <c r="K58">
        <v>578</v>
      </c>
      <c r="L58">
        <v>0</v>
      </c>
      <c r="M58">
        <v>0</v>
      </c>
      <c r="N58" t="s">
        <v>762</v>
      </c>
      <c r="O58">
        <v>0</v>
      </c>
      <c r="Q58">
        <v>84</v>
      </c>
      <c r="R58" t="s">
        <v>784</v>
      </c>
      <c r="S58" t="s">
        <v>974</v>
      </c>
      <c r="T58" t="s">
        <v>888</v>
      </c>
      <c r="U58" t="s">
        <v>785</v>
      </c>
      <c r="V58" t="str">
        <f t="shared" si="0"/>
        <v>1st</v>
      </c>
      <c r="W58">
        <v>74</v>
      </c>
      <c r="X58" t="str">
        <f t="shared" si="1"/>
        <v>3rd</v>
      </c>
      <c r="Y58">
        <v>74</v>
      </c>
      <c r="Z58" t="str">
        <f t="shared" si="2"/>
        <v>1st</v>
      </c>
      <c r="AA58">
        <v>77</v>
      </c>
      <c r="AB58" t="str">
        <f t="shared" si="3"/>
        <v>2nd</v>
      </c>
      <c r="AC58">
        <v>76</v>
      </c>
      <c r="AD58">
        <v>9</v>
      </c>
      <c r="AE58">
        <v>301</v>
      </c>
      <c r="AF58">
        <v>75.25</v>
      </c>
      <c r="AG58">
        <v>75</v>
      </c>
      <c r="AH58">
        <v>1.3</v>
      </c>
    </row>
    <row r="59" spans="2:34" x14ac:dyDescent="0.35">
      <c r="B59">
        <v>78</v>
      </c>
      <c r="C59" t="s">
        <v>862</v>
      </c>
      <c r="D59" t="s">
        <v>246</v>
      </c>
      <c r="E59" t="s">
        <v>863</v>
      </c>
      <c r="F59" t="s">
        <v>186</v>
      </c>
      <c r="G59" t="s">
        <v>176</v>
      </c>
      <c r="H59" t="s">
        <v>178</v>
      </c>
      <c r="I59" t="s">
        <v>186</v>
      </c>
      <c r="J59">
        <v>4</v>
      </c>
      <c r="K59">
        <v>594</v>
      </c>
      <c r="L59">
        <v>1</v>
      </c>
      <c r="M59">
        <v>0</v>
      </c>
      <c r="N59" t="s">
        <v>762</v>
      </c>
      <c r="O59">
        <v>0</v>
      </c>
      <c r="Q59" t="s">
        <v>536</v>
      </c>
      <c r="R59" t="s">
        <v>792</v>
      </c>
      <c r="S59" t="s">
        <v>940</v>
      </c>
      <c r="T59" t="s">
        <v>888</v>
      </c>
      <c r="U59" t="s">
        <v>793</v>
      </c>
      <c r="V59" t="str">
        <f t="shared" si="0"/>
        <v>4th</v>
      </c>
      <c r="W59">
        <v>74</v>
      </c>
      <c r="X59" t="str">
        <f t="shared" si="1"/>
        <v>2nd</v>
      </c>
      <c r="Y59">
        <v>75</v>
      </c>
      <c r="Z59" t="str">
        <f t="shared" si="2"/>
        <v>1st</v>
      </c>
      <c r="AA59">
        <v>77</v>
      </c>
      <c r="AB59" t="str">
        <f t="shared" si="3"/>
        <v>1st</v>
      </c>
      <c r="AC59">
        <v>77</v>
      </c>
      <c r="AD59">
        <v>8</v>
      </c>
      <c r="AE59">
        <v>303</v>
      </c>
      <c r="AF59">
        <v>75.75</v>
      </c>
      <c r="AG59">
        <v>76</v>
      </c>
      <c r="AH59">
        <v>1.3</v>
      </c>
    </row>
    <row r="60" spans="2:34" x14ac:dyDescent="0.35">
      <c r="B60" t="s">
        <v>876</v>
      </c>
      <c r="C60" t="s">
        <v>877</v>
      </c>
      <c r="D60" t="s">
        <v>246</v>
      </c>
      <c r="E60" t="s">
        <v>863</v>
      </c>
      <c r="F60" t="s">
        <v>186</v>
      </c>
      <c r="G60" t="s">
        <v>178</v>
      </c>
      <c r="H60" t="s">
        <v>175</v>
      </c>
      <c r="I60" t="s">
        <v>186</v>
      </c>
      <c r="J60">
        <v>3</v>
      </c>
      <c r="K60">
        <v>592</v>
      </c>
      <c r="L60">
        <v>0</v>
      </c>
      <c r="M60">
        <v>1</v>
      </c>
      <c r="N60">
        <v>0</v>
      </c>
      <c r="O60">
        <v>0</v>
      </c>
      <c r="Q60">
        <v>190</v>
      </c>
      <c r="R60" t="s">
        <v>792</v>
      </c>
      <c r="S60" t="s">
        <v>1077</v>
      </c>
      <c r="T60" t="s">
        <v>888</v>
      </c>
      <c r="U60" t="s">
        <v>793</v>
      </c>
      <c r="V60" t="str">
        <f t="shared" si="0"/>
        <v>4th</v>
      </c>
      <c r="W60" t="s">
        <v>203</v>
      </c>
      <c r="X60" t="str">
        <f t="shared" si="1"/>
        <v>2nd</v>
      </c>
      <c r="Y60">
        <v>76</v>
      </c>
      <c r="Z60" t="str">
        <f t="shared" si="2"/>
        <v>1st</v>
      </c>
      <c r="AA60">
        <v>78</v>
      </c>
      <c r="AB60" t="str">
        <f t="shared" si="3"/>
        <v>1st</v>
      </c>
      <c r="AC60">
        <v>77</v>
      </c>
      <c r="AD60">
        <v>8</v>
      </c>
      <c r="AE60">
        <v>231</v>
      </c>
      <c r="AF60">
        <v>77</v>
      </c>
      <c r="AG60">
        <v>77</v>
      </c>
      <c r="AH60">
        <v>0.82</v>
      </c>
    </row>
    <row r="61" spans="2:34" x14ac:dyDescent="0.35">
      <c r="B61">
        <v>83</v>
      </c>
      <c r="C61" t="s">
        <v>871</v>
      </c>
      <c r="D61" t="s">
        <v>246</v>
      </c>
      <c r="E61" t="s">
        <v>872</v>
      </c>
      <c r="F61" t="s">
        <v>186</v>
      </c>
      <c r="G61" t="s">
        <v>178</v>
      </c>
      <c r="H61" t="s">
        <v>178</v>
      </c>
      <c r="I61" t="s">
        <v>175</v>
      </c>
      <c r="J61">
        <v>4</v>
      </c>
      <c r="K61">
        <v>588</v>
      </c>
      <c r="L61">
        <v>0</v>
      </c>
      <c r="M61">
        <v>1</v>
      </c>
      <c r="N61" t="s">
        <v>762</v>
      </c>
      <c r="O61">
        <v>0</v>
      </c>
      <c r="Q61">
        <v>188</v>
      </c>
      <c r="R61" t="s">
        <v>886</v>
      </c>
      <c r="S61" t="s">
        <v>1075</v>
      </c>
      <c r="T61" t="s">
        <v>892</v>
      </c>
      <c r="U61" t="s">
        <v>793</v>
      </c>
      <c r="V61" t="str">
        <f t="shared" si="0"/>
        <v>4th</v>
      </c>
      <c r="W61">
        <v>70</v>
      </c>
      <c r="X61" t="str">
        <f t="shared" si="1"/>
        <v>4th</v>
      </c>
      <c r="Y61">
        <v>71</v>
      </c>
      <c r="Z61" t="str">
        <f t="shared" si="2"/>
        <v>4th</v>
      </c>
      <c r="AA61">
        <v>68</v>
      </c>
      <c r="AB61" t="str">
        <f t="shared" si="3"/>
        <v>4th</v>
      </c>
      <c r="AC61">
        <v>71</v>
      </c>
      <c r="AD61">
        <v>0</v>
      </c>
      <c r="AE61">
        <v>280</v>
      </c>
      <c r="AF61">
        <v>70</v>
      </c>
      <c r="AG61">
        <v>70.5</v>
      </c>
      <c r="AH61">
        <v>1.22</v>
      </c>
    </row>
    <row r="62" spans="2:34" x14ac:dyDescent="0.35">
      <c r="B62">
        <v>84</v>
      </c>
      <c r="C62" t="s">
        <v>873</v>
      </c>
      <c r="E62" t="s">
        <v>872</v>
      </c>
      <c r="F62" t="s">
        <v>186</v>
      </c>
      <c r="G62" t="s">
        <v>186</v>
      </c>
      <c r="H62" t="s">
        <v>176</v>
      </c>
      <c r="I62" t="s">
        <v>178</v>
      </c>
      <c r="J62">
        <v>4</v>
      </c>
      <c r="K62">
        <v>582</v>
      </c>
      <c r="L62">
        <v>1</v>
      </c>
      <c r="M62">
        <v>0</v>
      </c>
      <c r="N62" t="s">
        <v>762</v>
      </c>
      <c r="O62">
        <v>0</v>
      </c>
      <c r="Q62">
        <v>189</v>
      </c>
      <c r="R62" t="s">
        <v>886</v>
      </c>
      <c r="S62" t="s">
        <v>1076</v>
      </c>
      <c r="T62" t="s">
        <v>892</v>
      </c>
      <c r="U62" t="s">
        <v>793</v>
      </c>
      <c r="V62" t="str">
        <f t="shared" si="0"/>
        <v>4th</v>
      </c>
      <c r="W62">
        <v>70</v>
      </c>
      <c r="X62" t="str">
        <f t="shared" si="1"/>
        <v>4th</v>
      </c>
      <c r="Y62">
        <v>72</v>
      </c>
      <c r="Z62" t="str">
        <f t="shared" si="2"/>
        <v>4th</v>
      </c>
      <c r="AA62">
        <v>65</v>
      </c>
      <c r="AB62" t="str">
        <f t="shared" si="3"/>
        <v>4th</v>
      </c>
      <c r="AC62">
        <v>71</v>
      </c>
      <c r="AD62">
        <v>0</v>
      </c>
      <c r="AE62">
        <v>278</v>
      </c>
      <c r="AF62">
        <v>69.5</v>
      </c>
      <c r="AG62">
        <v>70.5</v>
      </c>
      <c r="AH62">
        <v>2.69</v>
      </c>
    </row>
    <row r="63" spans="2:34" x14ac:dyDescent="0.35">
      <c r="B63">
        <v>1</v>
      </c>
      <c r="C63" t="s">
        <v>760</v>
      </c>
      <c r="E63" t="s">
        <v>761</v>
      </c>
      <c r="F63" t="s">
        <v>176</v>
      </c>
      <c r="G63" t="s">
        <v>176</v>
      </c>
      <c r="H63" t="s">
        <v>176</v>
      </c>
      <c r="I63" t="s">
        <v>176</v>
      </c>
      <c r="J63">
        <v>12</v>
      </c>
      <c r="K63">
        <v>630</v>
      </c>
      <c r="L63">
        <v>4</v>
      </c>
      <c r="M63">
        <v>0</v>
      </c>
      <c r="N63" t="s">
        <v>762</v>
      </c>
      <c r="O63">
        <v>0</v>
      </c>
      <c r="Q63" t="s">
        <v>988</v>
      </c>
      <c r="R63" t="s">
        <v>844</v>
      </c>
      <c r="S63" t="s">
        <v>989</v>
      </c>
      <c r="T63" t="s">
        <v>888</v>
      </c>
      <c r="U63" t="s">
        <v>793</v>
      </c>
      <c r="V63" t="str">
        <f t="shared" si="0"/>
        <v>1st</v>
      </c>
      <c r="W63">
        <v>76</v>
      </c>
      <c r="X63" t="str">
        <f t="shared" si="1"/>
        <v>3rd</v>
      </c>
      <c r="Y63">
        <v>76</v>
      </c>
      <c r="Z63" t="str">
        <f t="shared" si="2"/>
        <v>3rd</v>
      </c>
      <c r="AA63">
        <v>73</v>
      </c>
      <c r="AB63" t="str">
        <f t="shared" si="3"/>
        <v>4th</v>
      </c>
      <c r="AC63">
        <v>75</v>
      </c>
      <c r="AD63">
        <v>5</v>
      </c>
      <c r="AE63">
        <v>300</v>
      </c>
      <c r="AF63">
        <v>75</v>
      </c>
      <c r="AG63">
        <v>75.5</v>
      </c>
      <c r="AH63">
        <v>1.22</v>
      </c>
    </row>
    <row r="64" spans="2:34" x14ac:dyDescent="0.35">
      <c r="B64">
        <v>92</v>
      </c>
      <c r="C64" t="s">
        <v>882</v>
      </c>
      <c r="E64" t="s">
        <v>761</v>
      </c>
      <c r="F64" t="s">
        <v>175</v>
      </c>
      <c r="G64" t="s">
        <v>186</v>
      </c>
      <c r="H64" t="s">
        <v>186</v>
      </c>
      <c r="I64" t="s">
        <v>186</v>
      </c>
      <c r="J64">
        <v>2</v>
      </c>
      <c r="K64">
        <v>588</v>
      </c>
      <c r="L64">
        <v>0</v>
      </c>
      <c r="M64">
        <v>1</v>
      </c>
      <c r="N64" t="s">
        <v>762</v>
      </c>
      <c r="O64">
        <v>0</v>
      </c>
      <c r="Q64" t="s">
        <v>993</v>
      </c>
      <c r="R64" t="s">
        <v>844</v>
      </c>
      <c r="S64" t="s">
        <v>64</v>
      </c>
      <c r="T64" t="s">
        <v>888</v>
      </c>
      <c r="U64" t="s">
        <v>793</v>
      </c>
      <c r="V64" t="str">
        <f t="shared" si="0"/>
        <v>1st</v>
      </c>
      <c r="W64">
        <v>76</v>
      </c>
      <c r="X64" t="str">
        <f t="shared" si="1"/>
        <v>3rd</v>
      </c>
      <c r="Y64">
        <v>75</v>
      </c>
      <c r="Z64" t="str">
        <f t="shared" si="2"/>
        <v>3rd</v>
      </c>
      <c r="AA64">
        <v>75</v>
      </c>
      <c r="AB64" t="str">
        <f t="shared" si="3"/>
        <v>4th</v>
      </c>
      <c r="AC64">
        <v>74</v>
      </c>
      <c r="AD64">
        <v>5</v>
      </c>
      <c r="AE64">
        <v>300</v>
      </c>
      <c r="AF64">
        <v>75</v>
      </c>
      <c r="AG64">
        <v>75</v>
      </c>
      <c r="AH64">
        <v>0.71</v>
      </c>
    </row>
    <row r="65" spans="2:34" x14ac:dyDescent="0.35">
      <c r="B65">
        <v>85</v>
      </c>
      <c r="C65" t="s">
        <v>874</v>
      </c>
      <c r="D65" t="s">
        <v>246</v>
      </c>
      <c r="E65" t="s">
        <v>761</v>
      </c>
      <c r="F65" t="s">
        <v>186</v>
      </c>
      <c r="G65" t="s">
        <v>186</v>
      </c>
      <c r="H65" t="s">
        <v>175</v>
      </c>
      <c r="I65" t="s">
        <v>175</v>
      </c>
      <c r="J65">
        <v>4</v>
      </c>
      <c r="K65">
        <v>573</v>
      </c>
      <c r="L65">
        <v>0</v>
      </c>
      <c r="M65">
        <v>2</v>
      </c>
      <c r="N65" t="s">
        <v>762</v>
      </c>
      <c r="O65">
        <v>0</v>
      </c>
      <c r="Q65">
        <v>104</v>
      </c>
      <c r="R65" t="s">
        <v>826</v>
      </c>
      <c r="S65" t="s">
        <v>69</v>
      </c>
      <c r="T65" t="s">
        <v>888</v>
      </c>
      <c r="U65" t="s">
        <v>793</v>
      </c>
      <c r="V65" t="str">
        <f t="shared" si="0"/>
        <v>4th</v>
      </c>
      <c r="W65">
        <v>74</v>
      </c>
      <c r="X65" t="str">
        <f t="shared" si="1"/>
        <v>1st</v>
      </c>
      <c r="Y65">
        <v>77</v>
      </c>
      <c r="Z65" t="str">
        <f t="shared" si="2"/>
        <v>1st</v>
      </c>
      <c r="AA65">
        <v>75</v>
      </c>
      <c r="AB65" t="str">
        <f t="shared" si="3"/>
        <v>4th</v>
      </c>
      <c r="AC65">
        <v>74</v>
      </c>
      <c r="AD65">
        <v>6</v>
      </c>
      <c r="AE65">
        <v>300</v>
      </c>
      <c r="AF65">
        <v>75</v>
      </c>
      <c r="AG65">
        <v>74.5</v>
      </c>
      <c r="AH65">
        <v>1.22</v>
      </c>
    </row>
    <row r="66" spans="2:34" x14ac:dyDescent="0.35">
      <c r="B66" t="s">
        <v>865</v>
      </c>
      <c r="C66" t="s">
        <v>866</v>
      </c>
      <c r="E66" t="s">
        <v>867</v>
      </c>
      <c r="F66" t="s">
        <v>186</v>
      </c>
      <c r="G66" t="s">
        <v>178</v>
      </c>
      <c r="H66" t="s">
        <v>176</v>
      </c>
      <c r="I66" t="s">
        <v>186</v>
      </c>
      <c r="J66">
        <v>4</v>
      </c>
      <c r="K66">
        <v>590</v>
      </c>
      <c r="L66">
        <v>1</v>
      </c>
      <c r="M66">
        <v>0</v>
      </c>
      <c r="N66">
        <v>0</v>
      </c>
      <c r="O66">
        <v>0</v>
      </c>
      <c r="Q66" t="s">
        <v>1001</v>
      </c>
      <c r="R66" t="s">
        <v>826</v>
      </c>
      <c r="S66" t="s">
        <v>70</v>
      </c>
      <c r="T66" t="s">
        <v>888</v>
      </c>
      <c r="U66" t="s">
        <v>793</v>
      </c>
      <c r="V66" t="str">
        <f t="shared" si="0"/>
        <v>4th</v>
      </c>
      <c r="W66">
        <v>73</v>
      </c>
      <c r="X66" t="str">
        <f t="shared" si="1"/>
        <v>1st</v>
      </c>
      <c r="Y66">
        <v>76</v>
      </c>
      <c r="Z66" t="str">
        <f t="shared" si="2"/>
        <v>1st</v>
      </c>
      <c r="AA66">
        <v>76</v>
      </c>
      <c r="AB66" t="str">
        <f t="shared" si="3"/>
        <v>4th</v>
      </c>
      <c r="AC66">
        <v>74</v>
      </c>
      <c r="AD66">
        <v>6</v>
      </c>
      <c r="AE66">
        <v>299</v>
      </c>
      <c r="AF66">
        <v>74.75</v>
      </c>
      <c r="AG66">
        <v>75</v>
      </c>
      <c r="AH66">
        <v>1.3</v>
      </c>
    </row>
    <row r="67" spans="2:34" x14ac:dyDescent="0.35">
      <c r="B67">
        <v>71</v>
      </c>
      <c r="C67" t="s">
        <v>854</v>
      </c>
      <c r="E67" t="s">
        <v>779</v>
      </c>
      <c r="F67" t="s">
        <v>176</v>
      </c>
      <c r="G67" t="s">
        <v>186</v>
      </c>
      <c r="H67" t="s">
        <v>178</v>
      </c>
      <c r="I67" t="s">
        <v>178</v>
      </c>
      <c r="J67">
        <v>5</v>
      </c>
      <c r="K67">
        <v>590</v>
      </c>
      <c r="L67">
        <v>1</v>
      </c>
      <c r="M67">
        <v>0</v>
      </c>
      <c r="N67" t="s">
        <v>762</v>
      </c>
      <c r="O67">
        <v>0</v>
      </c>
      <c r="Q67">
        <v>116</v>
      </c>
      <c r="R67" t="s">
        <v>850</v>
      </c>
      <c r="S67" t="s">
        <v>76</v>
      </c>
      <c r="T67" t="s">
        <v>888</v>
      </c>
      <c r="U67" t="s">
        <v>793</v>
      </c>
      <c r="V67" t="str">
        <f t="shared" si="0"/>
        <v>2nd</v>
      </c>
      <c r="W67">
        <v>74</v>
      </c>
      <c r="X67" t="str">
        <f t="shared" si="1"/>
        <v>3rd</v>
      </c>
      <c r="Y67">
        <v>74</v>
      </c>
      <c r="Z67" t="str">
        <f t="shared" si="2"/>
        <v>4th</v>
      </c>
      <c r="AA67">
        <v>74</v>
      </c>
      <c r="AB67" t="str">
        <f t="shared" si="3"/>
        <v>2nd</v>
      </c>
      <c r="AC67">
        <v>77</v>
      </c>
      <c r="AD67">
        <v>5</v>
      </c>
      <c r="AE67">
        <v>299</v>
      </c>
      <c r="AF67">
        <v>74.75</v>
      </c>
      <c r="AG67">
        <v>74</v>
      </c>
      <c r="AH67">
        <v>1.3</v>
      </c>
    </row>
    <row r="68" spans="2:34" x14ac:dyDescent="0.35">
      <c r="B68">
        <v>70</v>
      </c>
      <c r="C68" t="s">
        <v>853</v>
      </c>
      <c r="E68" t="s">
        <v>779</v>
      </c>
      <c r="F68" t="s">
        <v>178</v>
      </c>
      <c r="G68" t="s">
        <v>186</v>
      </c>
      <c r="H68" t="s">
        <v>175</v>
      </c>
      <c r="I68" t="s">
        <v>175</v>
      </c>
      <c r="J68">
        <v>5</v>
      </c>
      <c r="K68">
        <v>591</v>
      </c>
      <c r="L68">
        <v>0</v>
      </c>
      <c r="M68">
        <v>2</v>
      </c>
      <c r="N68" t="s">
        <v>762</v>
      </c>
      <c r="O68">
        <v>0</v>
      </c>
      <c r="Q68" t="s">
        <v>1038</v>
      </c>
      <c r="R68" t="s">
        <v>850</v>
      </c>
      <c r="S68" t="s">
        <v>75</v>
      </c>
      <c r="T68" t="s">
        <v>888</v>
      </c>
      <c r="U68" t="s">
        <v>793</v>
      </c>
      <c r="V68" t="str">
        <f t="shared" ref="V68:V131" si="4">VLOOKUP($R68,$C$3:$I$98,4)</f>
        <v>2nd</v>
      </c>
      <c r="W68">
        <v>73</v>
      </c>
      <c r="X68" t="str">
        <f t="shared" ref="X68:X131" si="5">VLOOKUP($R68,$C$3:$I$98,5)</f>
        <v>3rd</v>
      </c>
      <c r="Y68">
        <v>73</v>
      </c>
      <c r="Z68" t="str">
        <f t="shared" ref="Z68:Z131" si="6">VLOOKUP($R68,$C$3:$I$98,6)</f>
        <v>4th</v>
      </c>
      <c r="AA68">
        <v>74</v>
      </c>
      <c r="AB68" t="str">
        <f t="shared" ref="AB68:AB131" si="7">VLOOKUP($R68,$C$3:$I$98,7)</f>
        <v>2nd</v>
      </c>
      <c r="AC68">
        <v>76</v>
      </c>
      <c r="AD68">
        <v>5</v>
      </c>
      <c r="AE68">
        <v>296</v>
      </c>
      <c r="AF68">
        <v>74</v>
      </c>
      <c r="AG68">
        <v>73.5</v>
      </c>
      <c r="AH68">
        <v>1.22</v>
      </c>
    </row>
    <row r="69" spans="2:34" x14ac:dyDescent="0.35">
      <c r="B69">
        <v>89</v>
      </c>
      <c r="C69" t="s">
        <v>879</v>
      </c>
      <c r="D69" t="s">
        <v>246</v>
      </c>
      <c r="E69" t="s">
        <v>779</v>
      </c>
      <c r="F69" t="s">
        <v>178</v>
      </c>
      <c r="G69" t="s">
        <v>186</v>
      </c>
      <c r="H69" t="s">
        <v>186</v>
      </c>
      <c r="I69" t="s">
        <v>175</v>
      </c>
      <c r="J69">
        <v>3</v>
      </c>
      <c r="K69">
        <v>590</v>
      </c>
      <c r="L69">
        <v>0</v>
      </c>
      <c r="M69">
        <v>1</v>
      </c>
      <c r="N69" t="s">
        <v>762</v>
      </c>
      <c r="O69">
        <v>0</v>
      </c>
      <c r="Q69">
        <v>14</v>
      </c>
      <c r="R69" t="s">
        <v>802</v>
      </c>
      <c r="S69" t="s">
        <v>901</v>
      </c>
      <c r="T69" t="s">
        <v>888</v>
      </c>
      <c r="U69" t="s">
        <v>803</v>
      </c>
      <c r="V69" t="str">
        <f t="shared" si="4"/>
        <v>3rd</v>
      </c>
      <c r="W69">
        <v>76</v>
      </c>
      <c r="X69" t="str">
        <f t="shared" si="5"/>
        <v>4th</v>
      </c>
      <c r="Y69">
        <v>77</v>
      </c>
      <c r="Z69" t="str">
        <f t="shared" si="6"/>
        <v>1st</v>
      </c>
      <c r="AA69">
        <v>77</v>
      </c>
      <c r="AB69" t="str">
        <f t="shared" si="7"/>
        <v>1st</v>
      </c>
      <c r="AC69">
        <v>78</v>
      </c>
      <c r="AD69">
        <v>7</v>
      </c>
      <c r="AE69">
        <v>308</v>
      </c>
      <c r="AF69">
        <v>77</v>
      </c>
      <c r="AG69">
        <v>77</v>
      </c>
      <c r="AH69">
        <v>0.71</v>
      </c>
    </row>
    <row r="70" spans="2:34" x14ac:dyDescent="0.35">
      <c r="B70">
        <v>10</v>
      </c>
      <c r="C70" t="s">
        <v>778</v>
      </c>
      <c r="E70" t="s">
        <v>779</v>
      </c>
      <c r="F70" t="s">
        <v>175</v>
      </c>
      <c r="G70" t="s">
        <v>176</v>
      </c>
      <c r="H70" t="s">
        <v>175</v>
      </c>
      <c r="I70" t="s">
        <v>175</v>
      </c>
      <c r="J70">
        <v>9</v>
      </c>
      <c r="K70">
        <v>609</v>
      </c>
      <c r="L70">
        <v>1</v>
      </c>
      <c r="M70">
        <v>3</v>
      </c>
      <c r="N70" t="s">
        <v>762</v>
      </c>
      <c r="O70">
        <v>0</v>
      </c>
      <c r="Q70">
        <v>17</v>
      </c>
      <c r="R70" t="s">
        <v>802</v>
      </c>
      <c r="S70" t="s">
        <v>903</v>
      </c>
      <c r="T70" t="s">
        <v>888</v>
      </c>
      <c r="U70" t="s">
        <v>803</v>
      </c>
      <c r="V70" t="str">
        <f t="shared" si="4"/>
        <v>3rd</v>
      </c>
      <c r="W70">
        <v>75</v>
      </c>
      <c r="X70" t="str">
        <f t="shared" si="5"/>
        <v>4th</v>
      </c>
      <c r="Y70">
        <v>77</v>
      </c>
      <c r="Z70" t="str">
        <f t="shared" si="6"/>
        <v>1st</v>
      </c>
      <c r="AA70">
        <v>77</v>
      </c>
      <c r="AB70" t="str">
        <f t="shared" si="7"/>
        <v>1st</v>
      </c>
      <c r="AC70">
        <v>78</v>
      </c>
      <c r="AD70">
        <v>7</v>
      </c>
      <c r="AE70">
        <v>307</v>
      </c>
      <c r="AF70">
        <v>76.75</v>
      </c>
      <c r="AG70">
        <v>77</v>
      </c>
      <c r="AH70">
        <v>1.0900000000000001</v>
      </c>
    </row>
    <row r="71" spans="2:34" x14ac:dyDescent="0.35">
      <c r="B71">
        <v>65</v>
      </c>
      <c r="C71" t="s">
        <v>848</v>
      </c>
      <c r="E71" t="s">
        <v>779</v>
      </c>
      <c r="F71" t="s">
        <v>176</v>
      </c>
      <c r="G71" t="s">
        <v>178</v>
      </c>
      <c r="H71" t="s">
        <v>178</v>
      </c>
      <c r="I71" t="s">
        <v>186</v>
      </c>
      <c r="J71">
        <v>5</v>
      </c>
      <c r="K71">
        <v>598</v>
      </c>
      <c r="L71">
        <v>1</v>
      </c>
      <c r="M71">
        <v>0</v>
      </c>
      <c r="N71" t="s">
        <v>762</v>
      </c>
      <c r="O71">
        <v>0</v>
      </c>
      <c r="Q71" t="s">
        <v>1010</v>
      </c>
      <c r="R71" t="s">
        <v>817</v>
      </c>
      <c r="S71" t="s">
        <v>1012</v>
      </c>
      <c r="T71" t="s">
        <v>888</v>
      </c>
      <c r="U71" t="s">
        <v>803</v>
      </c>
      <c r="V71" t="str">
        <f t="shared" si="4"/>
        <v>1st</v>
      </c>
      <c r="W71">
        <v>76</v>
      </c>
      <c r="X71" t="str">
        <f t="shared" si="5"/>
        <v>3rd</v>
      </c>
      <c r="Y71">
        <v>72</v>
      </c>
      <c r="Z71" t="str">
        <f t="shared" si="6"/>
        <v>4th</v>
      </c>
      <c r="AA71">
        <v>73</v>
      </c>
      <c r="AB71" t="str">
        <f t="shared" si="7"/>
        <v>1st</v>
      </c>
      <c r="AC71">
        <v>77</v>
      </c>
      <c r="AD71">
        <v>7</v>
      </c>
      <c r="AE71">
        <v>298</v>
      </c>
      <c r="AF71">
        <v>74.5</v>
      </c>
      <c r="AG71">
        <v>74.5</v>
      </c>
      <c r="AH71">
        <v>2.06</v>
      </c>
    </row>
    <row r="72" spans="2:34" x14ac:dyDescent="0.35">
      <c r="B72">
        <v>91</v>
      </c>
      <c r="C72" t="s">
        <v>881</v>
      </c>
      <c r="D72" t="s">
        <v>246</v>
      </c>
      <c r="E72" t="s">
        <v>779</v>
      </c>
      <c r="F72" t="s">
        <v>186</v>
      </c>
      <c r="G72" t="s">
        <v>178</v>
      </c>
      <c r="H72" t="s">
        <v>178</v>
      </c>
      <c r="I72" t="s">
        <v>186</v>
      </c>
      <c r="J72">
        <v>2</v>
      </c>
      <c r="K72">
        <v>595</v>
      </c>
      <c r="L72">
        <v>0</v>
      </c>
      <c r="M72">
        <v>0</v>
      </c>
      <c r="N72" t="s">
        <v>762</v>
      </c>
      <c r="O72">
        <v>0</v>
      </c>
      <c r="Q72" t="s">
        <v>1010</v>
      </c>
      <c r="R72" t="s">
        <v>817</v>
      </c>
      <c r="S72" t="s">
        <v>1014</v>
      </c>
      <c r="T72" t="s">
        <v>888</v>
      </c>
      <c r="U72" t="s">
        <v>803</v>
      </c>
      <c r="V72" t="str">
        <f t="shared" si="4"/>
        <v>1st</v>
      </c>
      <c r="W72">
        <v>75</v>
      </c>
      <c r="X72" t="str">
        <f t="shared" si="5"/>
        <v>3rd</v>
      </c>
      <c r="Y72">
        <v>74</v>
      </c>
      <c r="Z72" t="str">
        <f t="shared" si="6"/>
        <v>4th</v>
      </c>
      <c r="AA72">
        <v>73</v>
      </c>
      <c r="AB72" t="str">
        <f t="shared" si="7"/>
        <v>1st</v>
      </c>
      <c r="AC72">
        <v>76</v>
      </c>
      <c r="AD72">
        <v>7</v>
      </c>
      <c r="AE72">
        <v>298</v>
      </c>
      <c r="AF72">
        <v>74.5</v>
      </c>
      <c r="AG72">
        <v>74.5</v>
      </c>
      <c r="AH72">
        <v>1.1200000000000001</v>
      </c>
    </row>
    <row r="73" spans="2:34" x14ac:dyDescent="0.35">
      <c r="B73">
        <v>90</v>
      </c>
      <c r="C73" t="s">
        <v>880</v>
      </c>
      <c r="D73" t="s">
        <v>246</v>
      </c>
      <c r="E73" t="s">
        <v>779</v>
      </c>
      <c r="F73" t="s">
        <v>178</v>
      </c>
      <c r="G73" t="s">
        <v>186</v>
      </c>
      <c r="H73" t="s">
        <v>175</v>
      </c>
      <c r="I73" t="s">
        <v>186</v>
      </c>
      <c r="J73">
        <v>3</v>
      </c>
      <c r="K73">
        <v>583</v>
      </c>
      <c r="L73">
        <v>0</v>
      </c>
      <c r="M73">
        <v>1</v>
      </c>
      <c r="N73" t="s">
        <v>762</v>
      </c>
      <c r="O73">
        <v>0</v>
      </c>
      <c r="Q73">
        <v>117</v>
      </c>
      <c r="R73" t="s">
        <v>851</v>
      </c>
      <c r="S73" t="s">
        <v>1007</v>
      </c>
      <c r="T73" t="s">
        <v>892</v>
      </c>
      <c r="U73" t="s">
        <v>803</v>
      </c>
      <c r="V73" t="str">
        <f t="shared" si="4"/>
        <v>3rd</v>
      </c>
      <c r="W73">
        <v>72</v>
      </c>
      <c r="X73" t="str">
        <f t="shared" si="5"/>
        <v>2nd</v>
      </c>
      <c r="Y73">
        <v>76</v>
      </c>
      <c r="Z73" t="str">
        <f t="shared" si="6"/>
        <v>3rd</v>
      </c>
      <c r="AA73">
        <v>74</v>
      </c>
      <c r="AB73" t="str">
        <f t="shared" si="7"/>
        <v>3rd</v>
      </c>
      <c r="AC73">
        <v>76</v>
      </c>
      <c r="AD73">
        <v>5</v>
      </c>
      <c r="AE73">
        <v>298</v>
      </c>
      <c r="AF73">
        <v>74.5</v>
      </c>
      <c r="AG73">
        <v>75</v>
      </c>
      <c r="AH73">
        <v>1.66</v>
      </c>
    </row>
    <row r="74" spans="2:34" x14ac:dyDescent="0.35">
      <c r="B74">
        <v>74</v>
      </c>
      <c r="C74" t="s">
        <v>857</v>
      </c>
      <c r="E74" t="s">
        <v>858</v>
      </c>
      <c r="F74" t="s">
        <v>175</v>
      </c>
      <c r="G74" t="s">
        <v>186</v>
      </c>
      <c r="H74" t="s">
        <v>175</v>
      </c>
      <c r="I74" t="s">
        <v>186</v>
      </c>
      <c r="J74">
        <v>4</v>
      </c>
      <c r="K74">
        <v>601</v>
      </c>
      <c r="L74">
        <v>0</v>
      </c>
      <c r="M74">
        <v>2</v>
      </c>
      <c r="N74" t="s">
        <v>762</v>
      </c>
      <c r="O74">
        <v>0</v>
      </c>
      <c r="Q74">
        <v>159</v>
      </c>
      <c r="R74" t="s">
        <v>851</v>
      </c>
      <c r="S74" t="s">
        <v>1047</v>
      </c>
      <c r="T74" t="s">
        <v>888</v>
      </c>
      <c r="U74" t="s">
        <v>803</v>
      </c>
      <c r="V74" t="str">
        <f t="shared" si="4"/>
        <v>3rd</v>
      </c>
      <c r="W74">
        <v>71</v>
      </c>
      <c r="X74" t="str">
        <f t="shared" si="5"/>
        <v>2nd</v>
      </c>
      <c r="Y74">
        <v>76</v>
      </c>
      <c r="Z74" t="str">
        <f t="shared" si="6"/>
        <v>3rd</v>
      </c>
      <c r="AA74">
        <v>73</v>
      </c>
      <c r="AB74" t="str">
        <f t="shared" si="7"/>
        <v>3rd</v>
      </c>
      <c r="AC74">
        <v>75</v>
      </c>
      <c r="AD74">
        <v>5</v>
      </c>
      <c r="AE74">
        <v>295</v>
      </c>
      <c r="AF74">
        <v>73.75</v>
      </c>
      <c r="AG74">
        <v>74</v>
      </c>
      <c r="AH74">
        <v>1.92</v>
      </c>
    </row>
    <row r="75" spans="2:34" x14ac:dyDescent="0.35">
      <c r="B75">
        <v>8</v>
      </c>
      <c r="C75" t="s">
        <v>775</v>
      </c>
      <c r="D75" t="s">
        <v>246</v>
      </c>
      <c r="E75" t="s">
        <v>776</v>
      </c>
      <c r="F75" t="s">
        <v>178</v>
      </c>
      <c r="G75" t="s">
        <v>176</v>
      </c>
      <c r="H75" t="s">
        <v>175</v>
      </c>
      <c r="I75" t="s">
        <v>176</v>
      </c>
      <c r="J75">
        <v>9</v>
      </c>
      <c r="K75">
        <v>614</v>
      </c>
      <c r="L75">
        <v>2</v>
      </c>
      <c r="M75">
        <v>1</v>
      </c>
      <c r="N75" t="s">
        <v>762</v>
      </c>
      <c r="O75">
        <v>0</v>
      </c>
      <c r="Q75" t="s">
        <v>917</v>
      </c>
      <c r="R75" t="s">
        <v>819</v>
      </c>
      <c r="S75" t="s">
        <v>97</v>
      </c>
      <c r="T75" t="s">
        <v>888</v>
      </c>
      <c r="U75" t="s">
        <v>820</v>
      </c>
      <c r="V75" t="str">
        <f t="shared" si="4"/>
        <v>1st</v>
      </c>
      <c r="W75">
        <v>77</v>
      </c>
      <c r="X75" t="str">
        <f t="shared" si="5"/>
        <v>4th</v>
      </c>
      <c r="Y75">
        <v>76</v>
      </c>
      <c r="Z75" t="str">
        <f t="shared" si="6"/>
        <v>1st</v>
      </c>
      <c r="AA75">
        <v>77</v>
      </c>
      <c r="AB75" t="str">
        <f t="shared" si="7"/>
        <v>4th</v>
      </c>
      <c r="AC75">
        <v>75</v>
      </c>
      <c r="AD75">
        <v>6</v>
      </c>
      <c r="AE75">
        <v>305</v>
      </c>
      <c r="AF75">
        <v>76.25</v>
      </c>
      <c r="AG75">
        <v>76.5</v>
      </c>
      <c r="AH75">
        <v>0.83</v>
      </c>
    </row>
    <row r="76" spans="2:34" x14ac:dyDescent="0.35">
      <c r="B76">
        <v>33</v>
      </c>
      <c r="C76" t="s">
        <v>812</v>
      </c>
      <c r="D76" t="s">
        <v>246</v>
      </c>
      <c r="E76" t="s">
        <v>801</v>
      </c>
      <c r="F76" t="s">
        <v>178</v>
      </c>
      <c r="G76" t="s">
        <v>175</v>
      </c>
      <c r="H76" t="s">
        <v>175</v>
      </c>
      <c r="I76" t="s">
        <v>175</v>
      </c>
      <c r="J76">
        <v>7</v>
      </c>
      <c r="K76">
        <v>603</v>
      </c>
      <c r="L76">
        <v>0</v>
      </c>
      <c r="M76">
        <v>3</v>
      </c>
      <c r="N76" t="s">
        <v>762</v>
      </c>
      <c r="O76">
        <v>0</v>
      </c>
      <c r="Q76" t="s">
        <v>924</v>
      </c>
      <c r="R76" t="s">
        <v>819</v>
      </c>
      <c r="S76" t="s">
        <v>925</v>
      </c>
      <c r="T76" t="s">
        <v>888</v>
      </c>
      <c r="U76" t="s">
        <v>820</v>
      </c>
      <c r="V76" t="str">
        <f t="shared" si="4"/>
        <v>1st</v>
      </c>
      <c r="W76">
        <v>77</v>
      </c>
      <c r="X76" t="str">
        <f t="shared" si="5"/>
        <v>4th</v>
      </c>
      <c r="Y76">
        <v>76</v>
      </c>
      <c r="Z76" t="str">
        <f t="shared" si="6"/>
        <v>1st</v>
      </c>
      <c r="AA76">
        <v>77</v>
      </c>
      <c r="AB76" t="str">
        <f t="shared" si="7"/>
        <v>4th</v>
      </c>
      <c r="AC76">
        <v>74</v>
      </c>
      <c r="AD76">
        <v>6</v>
      </c>
      <c r="AE76">
        <v>304</v>
      </c>
      <c r="AF76">
        <v>76</v>
      </c>
      <c r="AG76">
        <v>76.5</v>
      </c>
      <c r="AH76">
        <v>1.22</v>
      </c>
    </row>
    <row r="77" spans="2:34" x14ac:dyDescent="0.35">
      <c r="B77">
        <v>25</v>
      </c>
      <c r="C77" t="s">
        <v>800</v>
      </c>
      <c r="D77" t="s">
        <v>246</v>
      </c>
      <c r="E77" t="s">
        <v>801</v>
      </c>
      <c r="F77" t="s">
        <v>186</v>
      </c>
      <c r="G77" t="s">
        <v>175</v>
      </c>
      <c r="H77" t="s">
        <v>176</v>
      </c>
      <c r="I77" t="s">
        <v>176</v>
      </c>
      <c r="J77">
        <v>8</v>
      </c>
      <c r="K77">
        <v>602</v>
      </c>
      <c r="L77">
        <v>2</v>
      </c>
      <c r="M77">
        <v>1</v>
      </c>
      <c r="N77" t="s">
        <v>762</v>
      </c>
      <c r="O77">
        <v>0</v>
      </c>
      <c r="Q77" t="s">
        <v>638</v>
      </c>
      <c r="R77" t="s">
        <v>868</v>
      </c>
      <c r="S77" t="s">
        <v>1044</v>
      </c>
      <c r="T77" t="s">
        <v>892</v>
      </c>
      <c r="U77" t="s">
        <v>869</v>
      </c>
      <c r="V77" t="str">
        <f t="shared" si="4"/>
        <v>3rd</v>
      </c>
      <c r="W77">
        <v>74</v>
      </c>
      <c r="X77" t="str">
        <f t="shared" si="5"/>
        <v>4th</v>
      </c>
      <c r="Y77">
        <v>71</v>
      </c>
      <c r="Z77" t="str">
        <f t="shared" si="6"/>
        <v>1st</v>
      </c>
      <c r="AA77">
        <v>75</v>
      </c>
      <c r="AB77" t="str">
        <f t="shared" si="7"/>
        <v>4th</v>
      </c>
      <c r="AC77">
        <v>75</v>
      </c>
      <c r="AD77">
        <v>4</v>
      </c>
      <c r="AE77">
        <v>295</v>
      </c>
      <c r="AF77">
        <v>73.75</v>
      </c>
      <c r="AG77">
        <v>74.5</v>
      </c>
      <c r="AH77">
        <v>1.64</v>
      </c>
    </row>
    <row r="78" spans="2:34" x14ac:dyDescent="0.35">
      <c r="B78">
        <v>79</v>
      </c>
      <c r="C78" t="s">
        <v>864</v>
      </c>
      <c r="D78" t="s">
        <v>246</v>
      </c>
      <c r="E78" t="s">
        <v>801</v>
      </c>
      <c r="F78" t="s">
        <v>178</v>
      </c>
      <c r="G78" t="s">
        <v>175</v>
      </c>
      <c r="H78" t="s">
        <v>186</v>
      </c>
      <c r="I78" t="s">
        <v>178</v>
      </c>
      <c r="J78">
        <v>4</v>
      </c>
      <c r="K78">
        <v>593</v>
      </c>
      <c r="L78">
        <v>0</v>
      </c>
      <c r="M78">
        <v>1</v>
      </c>
      <c r="N78" t="s">
        <v>762</v>
      </c>
      <c r="O78">
        <v>0</v>
      </c>
      <c r="Q78" t="s">
        <v>638</v>
      </c>
      <c r="R78" t="s">
        <v>868</v>
      </c>
      <c r="S78" t="s">
        <v>1045</v>
      </c>
      <c r="T78" t="s">
        <v>892</v>
      </c>
      <c r="U78" t="s">
        <v>869</v>
      </c>
      <c r="V78" t="str">
        <f t="shared" si="4"/>
        <v>3rd</v>
      </c>
      <c r="W78">
        <v>75</v>
      </c>
      <c r="X78" t="str">
        <f t="shared" si="5"/>
        <v>4th</v>
      </c>
      <c r="Y78">
        <v>70</v>
      </c>
      <c r="Z78" t="str">
        <f t="shared" si="6"/>
        <v>1st</v>
      </c>
      <c r="AA78">
        <v>76</v>
      </c>
      <c r="AB78" t="str">
        <f t="shared" si="7"/>
        <v>4th</v>
      </c>
      <c r="AC78">
        <v>74</v>
      </c>
      <c r="AD78">
        <v>4</v>
      </c>
      <c r="AE78">
        <v>295</v>
      </c>
      <c r="AF78">
        <v>73.75</v>
      </c>
      <c r="AG78">
        <v>74.5</v>
      </c>
      <c r="AH78">
        <v>2.2799999999999998</v>
      </c>
    </row>
    <row r="79" spans="2:34" x14ac:dyDescent="0.35">
      <c r="B79" t="s">
        <v>876</v>
      </c>
      <c r="C79" t="s">
        <v>878</v>
      </c>
      <c r="D79" t="s">
        <v>246</v>
      </c>
      <c r="E79" t="s">
        <v>801</v>
      </c>
      <c r="F79" t="s">
        <v>178</v>
      </c>
      <c r="G79" t="s">
        <v>175</v>
      </c>
      <c r="H79" t="s">
        <v>186</v>
      </c>
      <c r="I79" t="s">
        <v>186</v>
      </c>
      <c r="J79">
        <v>3</v>
      </c>
      <c r="K79">
        <v>592</v>
      </c>
      <c r="L79">
        <v>0</v>
      </c>
      <c r="M79">
        <v>1</v>
      </c>
      <c r="N79">
        <v>0</v>
      </c>
      <c r="O79">
        <v>0</v>
      </c>
      <c r="Q79">
        <v>71</v>
      </c>
      <c r="R79" t="s">
        <v>825</v>
      </c>
      <c r="S79" t="s">
        <v>961</v>
      </c>
      <c r="T79" t="s">
        <v>892</v>
      </c>
      <c r="U79" t="s">
        <v>796</v>
      </c>
      <c r="V79" t="str">
        <f t="shared" si="4"/>
        <v>4th</v>
      </c>
      <c r="W79">
        <v>73</v>
      </c>
      <c r="X79" t="str">
        <f t="shared" si="5"/>
        <v>2nd</v>
      </c>
      <c r="Y79">
        <v>76</v>
      </c>
      <c r="Z79" t="str">
        <f t="shared" si="6"/>
        <v>2nd</v>
      </c>
      <c r="AA79">
        <v>76</v>
      </c>
      <c r="AB79" t="str">
        <f t="shared" si="7"/>
        <v>2nd</v>
      </c>
      <c r="AC79">
        <v>76</v>
      </c>
      <c r="AD79">
        <v>6</v>
      </c>
      <c r="AE79">
        <v>301</v>
      </c>
      <c r="AF79">
        <v>75.25</v>
      </c>
      <c r="AG79">
        <v>76</v>
      </c>
      <c r="AH79">
        <v>1.3</v>
      </c>
    </row>
    <row r="80" spans="2:34" x14ac:dyDescent="0.35">
      <c r="B80">
        <v>69</v>
      </c>
      <c r="C80" t="s">
        <v>852</v>
      </c>
      <c r="E80" t="s">
        <v>783</v>
      </c>
      <c r="F80" t="s">
        <v>186</v>
      </c>
      <c r="G80" t="s">
        <v>176</v>
      </c>
      <c r="H80" t="s">
        <v>186</v>
      </c>
      <c r="I80" t="s">
        <v>175</v>
      </c>
      <c r="J80">
        <v>5</v>
      </c>
      <c r="K80">
        <v>592</v>
      </c>
      <c r="L80">
        <v>1</v>
      </c>
      <c r="M80">
        <v>1</v>
      </c>
      <c r="N80" t="s">
        <v>762</v>
      </c>
      <c r="O80">
        <v>0</v>
      </c>
      <c r="Q80">
        <v>93</v>
      </c>
      <c r="R80" t="s">
        <v>825</v>
      </c>
      <c r="S80" t="s">
        <v>985</v>
      </c>
      <c r="T80" t="s">
        <v>892</v>
      </c>
      <c r="U80" t="s">
        <v>796</v>
      </c>
      <c r="V80" t="str">
        <f t="shared" si="4"/>
        <v>4th</v>
      </c>
      <c r="W80">
        <v>72</v>
      </c>
      <c r="X80" t="str">
        <f t="shared" si="5"/>
        <v>2nd</v>
      </c>
      <c r="Y80">
        <v>76</v>
      </c>
      <c r="Z80" t="str">
        <f t="shared" si="6"/>
        <v>2nd</v>
      </c>
      <c r="AA80">
        <v>76</v>
      </c>
      <c r="AB80" t="str">
        <f t="shared" si="7"/>
        <v>2nd</v>
      </c>
      <c r="AC80">
        <v>76</v>
      </c>
      <c r="AD80">
        <v>6</v>
      </c>
      <c r="AE80">
        <v>300</v>
      </c>
      <c r="AF80">
        <v>75</v>
      </c>
      <c r="AG80">
        <v>76</v>
      </c>
      <c r="AH80">
        <v>1.73</v>
      </c>
    </row>
    <row r="81" spans="2:34" x14ac:dyDescent="0.35">
      <c r="B81">
        <v>13</v>
      </c>
      <c r="C81" t="s">
        <v>782</v>
      </c>
      <c r="E81" t="s">
        <v>783</v>
      </c>
      <c r="F81" t="s">
        <v>175</v>
      </c>
      <c r="G81" t="s">
        <v>176</v>
      </c>
      <c r="H81" t="s">
        <v>176</v>
      </c>
      <c r="I81" t="s">
        <v>178</v>
      </c>
      <c r="J81">
        <v>9</v>
      </c>
      <c r="K81">
        <v>606</v>
      </c>
      <c r="L81">
        <v>2</v>
      </c>
      <c r="M81">
        <v>1</v>
      </c>
      <c r="N81" t="s">
        <v>762</v>
      </c>
      <c r="O81">
        <v>0</v>
      </c>
      <c r="Q81">
        <v>79</v>
      </c>
      <c r="R81" t="s">
        <v>842</v>
      </c>
      <c r="S81" t="s">
        <v>970</v>
      </c>
      <c r="T81" t="s">
        <v>892</v>
      </c>
      <c r="U81" t="s">
        <v>796</v>
      </c>
      <c r="V81" t="str">
        <f t="shared" si="4"/>
        <v>4th</v>
      </c>
      <c r="W81">
        <v>73</v>
      </c>
      <c r="X81" t="str">
        <f t="shared" si="5"/>
        <v>2nd</v>
      </c>
      <c r="Y81">
        <v>77</v>
      </c>
      <c r="Z81" t="str">
        <f t="shared" si="6"/>
        <v>4th</v>
      </c>
      <c r="AA81">
        <v>76</v>
      </c>
      <c r="AB81" t="str">
        <f t="shared" si="7"/>
        <v>1st</v>
      </c>
      <c r="AC81">
        <v>75</v>
      </c>
      <c r="AD81">
        <v>5</v>
      </c>
      <c r="AE81">
        <v>301</v>
      </c>
      <c r="AF81">
        <v>75.25</v>
      </c>
      <c r="AG81">
        <v>75.5</v>
      </c>
      <c r="AH81">
        <v>1.48</v>
      </c>
    </row>
    <row r="82" spans="2:34" x14ac:dyDescent="0.35">
      <c r="B82">
        <v>66</v>
      </c>
      <c r="C82" t="s">
        <v>849</v>
      </c>
      <c r="E82" t="s">
        <v>783</v>
      </c>
      <c r="F82" t="s">
        <v>175</v>
      </c>
      <c r="G82" t="s">
        <v>175</v>
      </c>
      <c r="H82" t="s">
        <v>186</v>
      </c>
      <c r="I82" t="s">
        <v>178</v>
      </c>
      <c r="J82">
        <v>5</v>
      </c>
      <c r="K82">
        <v>596</v>
      </c>
      <c r="L82">
        <v>0</v>
      </c>
      <c r="M82">
        <v>2</v>
      </c>
      <c r="N82" t="s">
        <v>762</v>
      </c>
      <c r="O82">
        <v>0</v>
      </c>
      <c r="Q82">
        <v>192</v>
      </c>
      <c r="R82" t="s">
        <v>842</v>
      </c>
      <c r="S82" t="s">
        <v>1079</v>
      </c>
      <c r="T82" t="s">
        <v>888</v>
      </c>
      <c r="U82" t="s">
        <v>796</v>
      </c>
      <c r="V82" t="str">
        <f t="shared" si="4"/>
        <v>4th</v>
      </c>
      <c r="W82">
        <v>73</v>
      </c>
      <c r="X82" t="str">
        <f t="shared" si="5"/>
        <v>2nd</v>
      </c>
      <c r="Y82">
        <v>77</v>
      </c>
      <c r="Z82" t="str">
        <f t="shared" si="6"/>
        <v>4th</v>
      </c>
      <c r="AA82" t="s">
        <v>203</v>
      </c>
      <c r="AB82" t="str">
        <f t="shared" si="7"/>
        <v>1st</v>
      </c>
      <c r="AC82" t="s">
        <v>203</v>
      </c>
      <c r="AD82">
        <v>5</v>
      </c>
      <c r="AE82">
        <v>150</v>
      </c>
      <c r="AF82">
        <v>75</v>
      </c>
      <c r="AG82">
        <v>75</v>
      </c>
      <c r="AH82">
        <v>2</v>
      </c>
    </row>
    <row r="83" spans="2:34" x14ac:dyDescent="0.35">
      <c r="B83">
        <v>73</v>
      </c>
      <c r="C83" t="s">
        <v>856</v>
      </c>
      <c r="E83" t="s">
        <v>783</v>
      </c>
      <c r="F83" t="s">
        <v>176</v>
      </c>
      <c r="G83" t="s">
        <v>186</v>
      </c>
      <c r="H83" t="s">
        <v>178</v>
      </c>
      <c r="I83" t="s">
        <v>186</v>
      </c>
      <c r="J83">
        <v>4</v>
      </c>
      <c r="K83">
        <v>602</v>
      </c>
      <c r="L83">
        <v>1</v>
      </c>
      <c r="M83">
        <v>0</v>
      </c>
      <c r="N83" t="s">
        <v>762</v>
      </c>
      <c r="O83">
        <v>0</v>
      </c>
      <c r="Q83" t="s">
        <v>943</v>
      </c>
      <c r="R83" t="s">
        <v>795</v>
      </c>
      <c r="S83" t="s">
        <v>944</v>
      </c>
      <c r="T83" t="s">
        <v>888</v>
      </c>
      <c r="U83" t="s">
        <v>796</v>
      </c>
      <c r="V83" t="str">
        <f t="shared" si="4"/>
        <v>1st</v>
      </c>
      <c r="W83">
        <v>76</v>
      </c>
      <c r="X83" t="str">
        <f t="shared" si="5"/>
        <v>2nd</v>
      </c>
      <c r="Y83">
        <v>77</v>
      </c>
      <c r="Z83" t="str">
        <f t="shared" si="6"/>
        <v>2nd</v>
      </c>
      <c r="AA83">
        <v>75</v>
      </c>
      <c r="AB83" t="str">
        <f t="shared" si="7"/>
        <v>3rd</v>
      </c>
      <c r="AC83">
        <v>75</v>
      </c>
      <c r="AD83">
        <v>8</v>
      </c>
      <c r="AE83">
        <v>303</v>
      </c>
      <c r="AF83">
        <v>75.75</v>
      </c>
      <c r="AG83">
        <v>75.5</v>
      </c>
      <c r="AH83">
        <v>0.83</v>
      </c>
    </row>
    <row r="84" spans="2:34" x14ac:dyDescent="0.35">
      <c r="B84" t="s">
        <v>834</v>
      </c>
      <c r="C84" t="s">
        <v>835</v>
      </c>
      <c r="D84" t="s">
        <v>246</v>
      </c>
      <c r="E84" t="s">
        <v>783</v>
      </c>
      <c r="F84" t="s">
        <v>176</v>
      </c>
      <c r="G84" t="s">
        <v>178</v>
      </c>
      <c r="H84" t="s">
        <v>186</v>
      </c>
      <c r="I84" t="s">
        <v>175</v>
      </c>
      <c r="J84">
        <v>6</v>
      </c>
      <c r="K84">
        <v>593</v>
      </c>
      <c r="L84">
        <v>1</v>
      </c>
      <c r="M84">
        <v>1</v>
      </c>
      <c r="N84">
        <v>0</v>
      </c>
      <c r="O84">
        <v>0</v>
      </c>
      <c r="Q84" t="s">
        <v>949</v>
      </c>
      <c r="R84" t="s">
        <v>795</v>
      </c>
      <c r="S84" t="s">
        <v>951</v>
      </c>
      <c r="T84" t="s">
        <v>888</v>
      </c>
      <c r="U84" t="s">
        <v>796</v>
      </c>
      <c r="V84" t="str">
        <f t="shared" si="4"/>
        <v>1st</v>
      </c>
      <c r="W84">
        <v>76</v>
      </c>
      <c r="X84" t="str">
        <f t="shared" si="5"/>
        <v>2nd</v>
      </c>
      <c r="Y84">
        <v>75</v>
      </c>
      <c r="Z84" t="str">
        <f t="shared" si="6"/>
        <v>2nd</v>
      </c>
      <c r="AA84">
        <v>76</v>
      </c>
      <c r="AB84" t="str">
        <f t="shared" si="7"/>
        <v>3rd</v>
      </c>
      <c r="AC84">
        <v>75</v>
      </c>
      <c r="AD84">
        <v>8</v>
      </c>
      <c r="AE84">
        <v>302</v>
      </c>
      <c r="AF84">
        <v>75.5</v>
      </c>
      <c r="AG84">
        <v>75.5</v>
      </c>
      <c r="AH84">
        <v>0.5</v>
      </c>
    </row>
    <row r="85" spans="2:34" x14ac:dyDescent="0.35">
      <c r="B85">
        <v>18</v>
      </c>
      <c r="C85" t="s">
        <v>789</v>
      </c>
      <c r="E85" t="s">
        <v>783</v>
      </c>
      <c r="F85" t="s">
        <v>178</v>
      </c>
      <c r="G85" t="s">
        <v>175</v>
      </c>
      <c r="H85" t="s">
        <v>176</v>
      </c>
      <c r="I85" t="s">
        <v>175</v>
      </c>
      <c r="J85">
        <v>8</v>
      </c>
      <c r="K85">
        <v>611</v>
      </c>
      <c r="L85">
        <v>1</v>
      </c>
      <c r="M85">
        <v>2</v>
      </c>
      <c r="N85" t="s">
        <v>762</v>
      </c>
      <c r="O85">
        <v>0</v>
      </c>
      <c r="Q85">
        <v>169</v>
      </c>
      <c r="R85" t="s">
        <v>855</v>
      </c>
      <c r="S85" t="s">
        <v>1058</v>
      </c>
      <c r="T85" t="s">
        <v>892</v>
      </c>
      <c r="U85" t="s">
        <v>796</v>
      </c>
      <c r="V85" t="str">
        <f t="shared" si="4"/>
        <v>2nd</v>
      </c>
      <c r="W85">
        <v>75</v>
      </c>
      <c r="X85" t="str">
        <f t="shared" si="5"/>
        <v>4th</v>
      </c>
      <c r="Y85">
        <v>71</v>
      </c>
      <c r="Z85" t="str">
        <f t="shared" si="6"/>
        <v>4th</v>
      </c>
      <c r="AA85">
        <v>73</v>
      </c>
      <c r="AB85" t="str">
        <f t="shared" si="7"/>
        <v>1st</v>
      </c>
      <c r="AC85">
        <v>75</v>
      </c>
      <c r="AD85">
        <v>5</v>
      </c>
      <c r="AE85">
        <v>294</v>
      </c>
      <c r="AF85">
        <v>73.5</v>
      </c>
      <c r="AG85">
        <v>74</v>
      </c>
      <c r="AH85">
        <v>1.66</v>
      </c>
    </row>
    <row r="86" spans="2:34" x14ac:dyDescent="0.35">
      <c r="B86" t="s">
        <v>791</v>
      </c>
      <c r="C86" t="s">
        <v>794</v>
      </c>
      <c r="E86" t="s">
        <v>783</v>
      </c>
      <c r="F86" t="s">
        <v>176</v>
      </c>
      <c r="G86" t="s">
        <v>176</v>
      </c>
      <c r="H86" t="s">
        <v>186</v>
      </c>
      <c r="I86" t="s">
        <v>175</v>
      </c>
      <c r="J86">
        <v>8</v>
      </c>
      <c r="K86">
        <v>607</v>
      </c>
      <c r="L86">
        <v>2</v>
      </c>
      <c r="M86">
        <v>1</v>
      </c>
      <c r="N86">
        <v>0</v>
      </c>
      <c r="O86">
        <v>0</v>
      </c>
      <c r="Q86">
        <v>177</v>
      </c>
      <c r="R86" t="s">
        <v>855</v>
      </c>
      <c r="S86" t="s">
        <v>1065</v>
      </c>
      <c r="T86" t="s">
        <v>892</v>
      </c>
      <c r="U86" t="s">
        <v>796</v>
      </c>
      <c r="V86" t="str">
        <f t="shared" si="4"/>
        <v>2nd</v>
      </c>
      <c r="W86">
        <v>74</v>
      </c>
      <c r="X86" t="str">
        <f t="shared" si="5"/>
        <v>4th</v>
      </c>
      <c r="Y86">
        <v>70</v>
      </c>
      <c r="Z86" t="str">
        <f t="shared" si="6"/>
        <v>4th</v>
      </c>
      <c r="AA86">
        <v>72</v>
      </c>
      <c r="AB86" t="str">
        <f t="shared" si="7"/>
        <v>1st</v>
      </c>
      <c r="AC86">
        <v>76</v>
      </c>
      <c r="AD86">
        <v>5</v>
      </c>
      <c r="AE86">
        <v>292</v>
      </c>
      <c r="AF86">
        <v>73</v>
      </c>
      <c r="AG86">
        <v>73</v>
      </c>
      <c r="AH86">
        <v>2.2400000000000002</v>
      </c>
    </row>
    <row r="87" spans="2:34" x14ac:dyDescent="0.35">
      <c r="B87">
        <v>50</v>
      </c>
      <c r="C87" t="s">
        <v>831</v>
      </c>
      <c r="D87" t="s">
        <v>246</v>
      </c>
      <c r="E87" t="s">
        <v>770</v>
      </c>
      <c r="F87" t="s">
        <v>175</v>
      </c>
      <c r="G87" t="s">
        <v>186</v>
      </c>
      <c r="H87" t="s">
        <v>175</v>
      </c>
      <c r="I87" t="s">
        <v>175</v>
      </c>
      <c r="J87">
        <v>6</v>
      </c>
      <c r="K87">
        <v>596</v>
      </c>
      <c r="L87">
        <v>0</v>
      </c>
      <c r="M87">
        <v>3</v>
      </c>
      <c r="N87" t="s">
        <v>762</v>
      </c>
      <c r="O87">
        <v>0</v>
      </c>
      <c r="Q87">
        <v>48</v>
      </c>
      <c r="R87" t="s">
        <v>840</v>
      </c>
      <c r="S87" t="s">
        <v>937</v>
      </c>
      <c r="T87" t="s">
        <v>888</v>
      </c>
      <c r="U87" t="s">
        <v>841</v>
      </c>
      <c r="V87" t="str">
        <f t="shared" si="4"/>
        <v>4th</v>
      </c>
      <c r="W87">
        <v>73</v>
      </c>
      <c r="X87" t="str">
        <f t="shared" si="5"/>
        <v>2nd</v>
      </c>
      <c r="Y87">
        <v>74</v>
      </c>
      <c r="Z87" t="str">
        <f t="shared" si="6"/>
        <v>1st</v>
      </c>
      <c r="AA87">
        <v>83</v>
      </c>
      <c r="AB87" t="str">
        <f t="shared" si="7"/>
        <v>4th</v>
      </c>
      <c r="AC87">
        <v>74</v>
      </c>
      <c r="AD87">
        <v>5</v>
      </c>
      <c r="AE87">
        <v>304</v>
      </c>
      <c r="AF87">
        <v>76</v>
      </c>
      <c r="AG87">
        <v>74</v>
      </c>
      <c r="AH87">
        <v>4.0599999999999996</v>
      </c>
    </row>
    <row r="88" spans="2:34" x14ac:dyDescent="0.35">
      <c r="B88">
        <v>5</v>
      </c>
      <c r="C88" t="s">
        <v>769</v>
      </c>
      <c r="E88" t="s">
        <v>770</v>
      </c>
      <c r="F88" t="s">
        <v>176</v>
      </c>
      <c r="G88" t="s">
        <v>175</v>
      </c>
      <c r="H88" t="s">
        <v>176</v>
      </c>
      <c r="I88" t="s">
        <v>175</v>
      </c>
      <c r="J88">
        <v>10</v>
      </c>
      <c r="K88">
        <v>613</v>
      </c>
      <c r="L88">
        <v>2</v>
      </c>
      <c r="M88">
        <v>2</v>
      </c>
      <c r="N88" t="s">
        <v>762</v>
      </c>
      <c r="O88">
        <v>0</v>
      </c>
      <c r="Q88">
        <v>92</v>
      </c>
      <c r="R88" t="s">
        <v>840</v>
      </c>
      <c r="S88" t="s">
        <v>984</v>
      </c>
      <c r="T88" t="s">
        <v>892</v>
      </c>
      <c r="U88" t="s">
        <v>841</v>
      </c>
      <c r="V88" t="str">
        <f t="shared" si="4"/>
        <v>4th</v>
      </c>
      <c r="W88">
        <v>73</v>
      </c>
      <c r="X88" t="str">
        <f t="shared" si="5"/>
        <v>2nd</v>
      </c>
      <c r="Y88">
        <v>73</v>
      </c>
      <c r="Z88" t="str">
        <f t="shared" si="6"/>
        <v>1st</v>
      </c>
      <c r="AA88">
        <v>82</v>
      </c>
      <c r="AB88" t="str">
        <f t="shared" si="7"/>
        <v>4th</v>
      </c>
      <c r="AC88">
        <v>73</v>
      </c>
      <c r="AD88">
        <v>5</v>
      </c>
      <c r="AE88">
        <v>301</v>
      </c>
      <c r="AF88">
        <v>75.25</v>
      </c>
      <c r="AG88">
        <v>73</v>
      </c>
      <c r="AH88">
        <v>3.9</v>
      </c>
    </row>
    <row r="89" spans="2:34" x14ac:dyDescent="0.35">
      <c r="B89">
        <v>77</v>
      </c>
      <c r="C89" t="s">
        <v>861</v>
      </c>
      <c r="D89" t="s">
        <v>246</v>
      </c>
      <c r="E89" t="s">
        <v>770</v>
      </c>
      <c r="F89" t="s">
        <v>178</v>
      </c>
      <c r="G89" t="s">
        <v>178</v>
      </c>
      <c r="H89" t="s">
        <v>178</v>
      </c>
      <c r="I89" t="s">
        <v>178</v>
      </c>
      <c r="J89">
        <v>4</v>
      </c>
      <c r="K89">
        <v>595</v>
      </c>
      <c r="L89">
        <v>0</v>
      </c>
      <c r="M89">
        <v>0</v>
      </c>
      <c r="N89" t="s">
        <v>762</v>
      </c>
      <c r="O89">
        <v>0</v>
      </c>
      <c r="Q89">
        <v>20</v>
      </c>
      <c r="R89" t="s">
        <v>804</v>
      </c>
      <c r="S89" t="s">
        <v>104</v>
      </c>
      <c r="T89" t="s">
        <v>888</v>
      </c>
      <c r="U89" t="s">
        <v>805</v>
      </c>
      <c r="V89" t="str">
        <f t="shared" si="4"/>
        <v>1st</v>
      </c>
      <c r="W89">
        <v>79</v>
      </c>
      <c r="X89" t="str">
        <f t="shared" si="5"/>
        <v>2nd</v>
      </c>
      <c r="Y89">
        <v>76</v>
      </c>
      <c r="Z89" t="str">
        <f t="shared" si="6"/>
        <v>4th</v>
      </c>
      <c r="AA89">
        <v>76</v>
      </c>
      <c r="AB89" t="str">
        <f t="shared" si="7"/>
        <v>2nd</v>
      </c>
      <c r="AC89">
        <v>76</v>
      </c>
      <c r="AD89">
        <v>7</v>
      </c>
      <c r="AE89">
        <v>307</v>
      </c>
      <c r="AF89">
        <v>76.75</v>
      </c>
      <c r="AG89">
        <v>76</v>
      </c>
      <c r="AH89">
        <v>1.3</v>
      </c>
    </row>
    <row r="90" spans="2:34" x14ac:dyDescent="0.35">
      <c r="B90">
        <v>86</v>
      </c>
      <c r="C90" t="s">
        <v>875</v>
      </c>
      <c r="E90" t="s">
        <v>770</v>
      </c>
      <c r="F90" t="s">
        <v>175</v>
      </c>
      <c r="G90" t="s">
        <v>186</v>
      </c>
      <c r="H90" t="s">
        <v>186</v>
      </c>
      <c r="I90" t="s">
        <v>178</v>
      </c>
      <c r="J90">
        <v>3</v>
      </c>
      <c r="K90">
        <v>597</v>
      </c>
      <c r="L90">
        <v>0</v>
      </c>
      <c r="M90">
        <v>1</v>
      </c>
      <c r="N90" t="s">
        <v>762</v>
      </c>
      <c r="O90">
        <v>0</v>
      </c>
      <c r="Q90">
        <v>45</v>
      </c>
      <c r="R90" t="s">
        <v>804</v>
      </c>
      <c r="S90" t="s">
        <v>934</v>
      </c>
      <c r="T90" t="s">
        <v>888</v>
      </c>
      <c r="U90" t="s">
        <v>805</v>
      </c>
      <c r="V90" t="str">
        <f t="shared" si="4"/>
        <v>1st</v>
      </c>
      <c r="W90">
        <v>77</v>
      </c>
      <c r="X90" t="str">
        <f t="shared" si="5"/>
        <v>2nd</v>
      </c>
      <c r="Y90">
        <v>75</v>
      </c>
      <c r="Z90" t="str">
        <f t="shared" si="6"/>
        <v>4th</v>
      </c>
      <c r="AA90">
        <v>76</v>
      </c>
      <c r="AB90" t="str">
        <f t="shared" si="7"/>
        <v>2nd</v>
      </c>
      <c r="AC90">
        <v>76</v>
      </c>
      <c r="AD90">
        <v>7</v>
      </c>
      <c r="AE90">
        <v>304</v>
      </c>
      <c r="AF90">
        <v>76</v>
      </c>
      <c r="AG90">
        <v>76</v>
      </c>
      <c r="AH90">
        <v>0.71</v>
      </c>
    </row>
    <row r="91" spans="2:34" x14ac:dyDescent="0.35">
      <c r="B91">
        <v>12</v>
      </c>
      <c r="C91" t="s">
        <v>781</v>
      </c>
      <c r="E91" t="s">
        <v>770</v>
      </c>
      <c r="F91" t="s">
        <v>186</v>
      </c>
      <c r="G91" t="s">
        <v>176</v>
      </c>
      <c r="H91" t="s">
        <v>176</v>
      </c>
      <c r="I91" t="s">
        <v>176</v>
      </c>
      <c r="J91">
        <v>9</v>
      </c>
      <c r="K91">
        <v>607</v>
      </c>
      <c r="L91">
        <v>3</v>
      </c>
      <c r="M91">
        <v>0</v>
      </c>
      <c r="N91" t="s">
        <v>762</v>
      </c>
      <c r="O91">
        <v>0</v>
      </c>
      <c r="Q91" t="s">
        <v>865</v>
      </c>
      <c r="R91" t="s">
        <v>859</v>
      </c>
      <c r="S91" t="s">
        <v>972</v>
      </c>
      <c r="T91" t="s">
        <v>892</v>
      </c>
      <c r="U91" t="s">
        <v>807</v>
      </c>
      <c r="V91" t="str">
        <f t="shared" si="4"/>
        <v>3rd</v>
      </c>
      <c r="W91">
        <v>76</v>
      </c>
      <c r="X91" t="str">
        <f t="shared" si="5"/>
        <v>3rd</v>
      </c>
      <c r="Y91">
        <v>74</v>
      </c>
      <c r="Z91" t="str">
        <f t="shared" si="6"/>
        <v>3rd</v>
      </c>
      <c r="AA91">
        <v>75</v>
      </c>
      <c r="AB91" t="str">
        <f t="shared" si="7"/>
        <v>3rd</v>
      </c>
      <c r="AC91">
        <v>76</v>
      </c>
      <c r="AD91">
        <v>4</v>
      </c>
      <c r="AE91">
        <v>301</v>
      </c>
      <c r="AF91">
        <v>75.25</v>
      </c>
      <c r="AG91">
        <v>75.5</v>
      </c>
      <c r="AH91">
        <v>0.83</v>
      </c>
    </row>
    <row r="92" spans="2:34" x14ac:dyDescent="0.35">
      <c r="B92">
        <v>16</v>
      </c>
      <c r="C92" t="s">
        <v>787</v>
      </c>
      <c r="E92" t="s">
        <v>770</v>
      </c>
      <c r="F92" t="s">
        <v>176</v>
      </c>
      <c r="G92" t="s">
        <v>175</v>
      </c>
      <c r="H92" t="s">
        <v>176</v>
      </c>
      <c r="I92" t="s">
        <v>186</v>
      </c>
      <c r="J92">
        <v>8</v>
      </c>
      <c r="K92">
        <v>613</v>
      </c>
      <c r="L92">
        <v>2</v>
      </c>
      <c r="M92">
        <v>1</v>
      </c>
      <c r="N92" t="s">
        <v>762</v>
      </c>
      <c r="O92">
        <v>0</v>
      </c>
      <c r="Q92" t="s">
        <v>1008</v>
      </c>
      <c r="R92" t="s">
        <v>859</v>
      </c>
      <c r="S92" t="s">
        <v>1009</v>
      </c>
      <c r="T92" t="s">
        <v>892</v>
      </c>
      <c r="U92" t="s">
        <v>807</v>
      </c>
      <c r="V92" t="str">
        <f t="shared" si="4"/>
        <v>3rd</v>
      </c>
      <c r="W92">
        <v>75</v>
      </c>
      <c r="X92" t="str">
        <f t="shared" si="5"/>
        <v>3rd</v>
      </c>
      <c r="Y92">
        <v>73</v>
      </c>
      <c r="Z92" t="str">
        <f t="shared" si="6"/>
        <v>3rd</v>
      </c>
      <c r="AA92">
        <v>75</v>
      </c>
      <c r="AB92" t="str">
        <f t="shared" si="7"/>
        <v>3rd</v>
      </c>
      <c r="AC92">
        <v>75</v>
      </c>
      <c r="AD92">
        <v>4</v>
      </c>
      <c r="AE92">
        <v>298</v>
      </c>
      <c r="AF92">
        <v>74.5</v>
      </c>
      <c r="AG92">
        <v>75</v>
      </c>
      <c r="AH92">
        <v>0.87</v>
      </c>
    </row>
    <row r="93" spans="2:34" x14ac:dyDescent="0.35">
      <c r="B93">
        <v>44</v>
      </c>
      <c r="C93" t="s">
        <v>824</v>
      </c>
      <c r="E93" t="s">
        <v>770</v>
      </c>
      <c r="F93" t="s">
        <v>176</v>
      </c>
      <c r="G93" t="s">
        <v>175</v>
      </c>
      <c r="H93" t="s">
        <v>186</v>
      </c>
      <c r="I93" t="s">
        <v>178</v>
      </c>
      <c r="J93">
        <v>6</v>
      </c>
      <c r="K93">
        <v>602</v>
      </c>
      <c r="L93">
        <v>1</v>
      </c>
      <c r="M93">
        <v>1</v>
      </c>
      <c r="N93" t="s">
        <v>762</v>
      </c>
      <c r="O93">
        <v>0</v>
      </c>
      <c r="Q93">
        <v>132</v>
      </c>
      <c r="R93" t="s">
        <v>818</v>
      </c>
      <c r="S93" t="s">
        <v>1023</v>
      </c>
      <c r="T93" t="s">
        <v>888</v>
      </c>
      <c r="U93" t="s">
        <v>807</v>
      </c>
      <c r="V93" t="str">
        <f t="shared" si="4"/>
        <v>4th</v>
      </c>
      <c r="W93">
        <v>74</v>
      </c>
      <c r="X93" t="str">
        <f t="shared" si="5"/>
        <v>1st</v>
      </c>
      <c r="Y93">
        <v>78</v>
      </c>
      <c r="Z93" t="str">
        <f t="shared" si="6"/>
        <v>2nd</v>
      </c>
      <c r="AA93">
        <v>73</v>
      </c>
      <c r="AB93" t="str">
        <f t="shared" si="7"/>
        <v>2nd</v>
      </c>
      <c r="AC93">
        <v>73</v>
      </c>
      <c r="AD93">
        <v>7</v>
      </c>
      <c r="AE93">
        <v>298</v>
      </c>
      <c r="AF93">
        <v>74.5</v>
      </c>
      <c r="AG93">
        <v>73.5</v>
      </c>
      <c r="AH93">
        <v>2.06</v>
      </c>
    </row>
    <row r="94" spans="2:34" x14ac:dyDescent="0.35">
      <c r="B94">
        <v>51</v>
      </c>
      <c r="C94" t="s">
        <v>832</v>
      </c>
      <c r="E94" t="s">
        <v>770</v>
      </c>
      <c r="F94" t="s">
        <v>178</v>
      </c>
      <c r="G94" t="s">
        <v>178</v>
      </c>
      <c r="H94" t="s">
        <v>178</v>
      </c>
      <c r="I94" t="s">
        <v>176</v>
      </c>
      <c r="J94">
        <v>6</v>
      </c>
      <c r="K94">
        <v>595</v>
      </c>
      <c r="L94">
        <v>1</v>
      </c>
      <c r="M94">
        <v>0</v>
      </c>
      <c r="N94" t="s">
        <v>762</v>
      </c>
      <c r="O94">
        <v>0</v>
      </c>
      <c r="Q94">
        <v>143</v>
      </c>
      <c r="R94" t="s">
        <v>818</v>
      </c>
      <c r="S94" t="s">
        <v>1032</v>
      </c>
      <c r="T94" t="s">
        <v>888</v>
      </c>
      <c r="U94" t="s">
        <v>807</v>
      </c>
      <c r="V94" t="str">
        <f t="shared" si="4"/>
        <v>4th</v>
      </c>
      <c r="W94">
        <v>73</v>
      </c>
      <c r="X94" t="str">
        <f t="shared" si="5"/>
        <v>1st</v>
      </c>
      <c r="Y94">
        <v>77</v>
      </c>
      <c r="Z94" t="str">
        <f t="shared" si="6"/>
        <v>2nd</v>
      </c>
      <c r="AA94">
        <v>73</v>
      </c>
      <c r="AB94" t="str">
        <f t="shared" si="7"/>
        <v>2nd</v>
      </c>
      <c r="AC94">
        <v>74</v>
      </c>
      <c r="AD94">
        <v>7</v>
      </c>
      <c r="AE94">
        <v>297</v>
      </c>
      <c r="AF94">
        <v>74.25</v>
      </c>
      <c r="AG94">
        <v>73.5</v>
      </c>
      <c r="AH94">
        <v>1.64</v>
      </c>
    </row>
    <row r="95" spans="2:34" x14ac:dyDescent="0.35">
      <c r="B95">
        <v>32</v>
      </c>
      <c r="C95" t="s">
        <v>811</v>
      </c>
      <c r="E95" t="s">
        <v>774</v>
      </c>
      <c r="F95" t="s">
        <v>175</v>
      </c>
      <c r="G95" t="s">
        <v>178</v>
      </c>
      <c r="H95" t="s">
        <v>178</v>
      </c>
      <c r="I95" t="s">
        <v>176</v>
      </c>
      <c r="J95">
        <v>7</v>
      </c>
      <c r="K95">
        <v>603</v>
      </c>
      <c r="L95">
        <v>1</v>
      </c>
      <c r="M95">
        <v>1</v>
      </c>
      <c r="N95" t="s">
        <v>762</v>
      </c>
      <c r="O95">
        <v>0</v>
      </c>
      <c r="Q95">
        <v>165</v>
      </c>
      <c r="R95" t="s">
        <v>837</v>
      </c>
      <c r="S95" t="s">
        <v>1054</v>
      </c>
      <c r="T95" t="s">
        <v>892</v>
      </c>
      <c r="U95" t="s">
        <v>807</v>
      </c>
      <c r="V95" t="str">
        <f t="shared" si="4"/>
        <v>2nd</v>
      </c>
      <c r="W95">
        <v>75</v>
      </c>
      <c r="X95" t="str">
        <f t="shared" si="5"/>
        <v>2nd</v>
      </c>
      <c r="Y95">
        <v>76</v>
      </c>
      <c r="Z95" t="str">
        <f t="shared" si="6"/>
        <v>3rd</v>
      </c>
      <c r="AA95">
        <v>72</v>
      </c>
      <c r="AB95" t="str">
        <f t="shared" si="7"/>
        <v>3rd</v>
      </c>
      <c r="AC95">
        <v>72</v>
      </c>
      <c r="AD95">
        <v>6</v>
      </c>
      <c r="AE95">
        <v>295</v>
      </c>
      <c r="AF95">
        <v>73.75</v>
      </c>
      <c r="AG95">
        <v>73.5</v>
      </c>
      <c r="AH95">
        <v>1.79</v>
      </c>
    </row>
    <row r="96" spans="2:34" x14ac:dyDescent="0.35">
      <c r="B96">
        <v>7</v>
      </c>
      <c r="C96" t="s">
        <v>773</v>
      </c>
      <c r="E96" t="s">
        <v>774</v>
      </c>
      <c r="F96" t="s">
        <v>176</v>
      </c>
      <c r="G96" t="s">
        <v>176</v>
      </c>
      <c r="H96" t="s">
        <v>175</v>
      </c>
      <c r="I96" t="s">
        <v>178</v>
      </c>
      <c r="J96">
        <v>9</v>
      </c>
      <c r="K96">
        <v>621</v>
      </c>
      <c r="L96">
        <v>2</v>
      </c>
      <c r="M96">
        <v>1</v>
      </c>
      <c r="N96" t="s">
        <v>762</v>
      </c>
      <c r="O96">
        <v>0</v>
      </c>
      <c r="Q96">
        <v>173</v>
      </c>
      <c r="R96" t="s">
        <v>837</v>
      </c>
      <c r="S96" t="s">
        <v>1062</v>
      </c>
      <c r="T96" t="s">
        <v>892</v>
      </c>
      <c r="U96" t="s">
        <v>807</v>
      </c>
      <c r="V96" t="str">
        <f t="shared" si="4"/>
        <v>2nd</v>
      </c>
      <c r="W96">
        <v>74</v>
      </c>
      <c r="X96" t="str">
        <f t="shared" si="5"/>
        <v>2nd</v>
      </c>
      <c r="Y96">
        <v>74</v>
      </c>
      <c r="Z96" t="str">
        <f t="shared" si="6"/>
        <v>3rd</v>
      </c>
      <c r="AA96">
        <v>72</v>
      </c>
      <c r="AB96" t="str">
        <f t="shared" si="7"/>
        <v>3rd</v>
      </c>
      <c r="AC96">
        <v>73</v>
      </c>
      <c r="AD96">
        <v>6</v>
      </c>
      <c r="AE96">
        <v>293</v>
      </c>
      <c r="AF96">
        <v>73.25</v>
      </c>
      <c r="AG96">
        <v>73.5</v>
      </c>
      <c r="AH96">
        <v>0.83</v>
      </c>
    </row>
    <row r="97" spans="2:34" x14ac:dyDescent="0.35">
      <c r="B97">
        <v>17</v>
      </c>
      <c r="C97" t="s">
        <v>788</v>
      </c>
      <c r="E97" t="s">
        <v>774</v>
      </c>
      <c r="F97" t="s">
        <v>175</v>
      </c>
      <c r="G97" t="s">
        <v>175</v>
      </c>
      <c r="H97" t="s">
        <v>175</v>
      </c>
      <c r="I97" t="s">
        <v>175</v>
      </c>
      <c r="J97">
        <v>8</v>
      </c>
      <c r="K97">
        <v>613</v>
      </c>
      <c r="L97">
        <v>0</v>
      </c>
      <c r="M97">
        <v>4</v>
      </c>
      <c r="N97" t="s">
        <v>762</v>
      </c>
      <c r="O97">
        <v>0</v>
      </c>
      <c r="Q97">
        <v>28</v>
      </c>
      <c r="R97" t="s">
        <v>808</v>
      </c>
      <c r="S97" t="s">
        <v>914</v>
      </c>
      <c r="T97" t="s">
        <v>892</v>
      </c>
      <c r="U97" t="s">
        <v>807</v>
      </c>
      <c r="V97" t="str">
        <f t="shared" si="4"/>
        <v>2nd</v>
      </c>
      <c r="W97">
        <v>77</v>
      </c>
      <c r="X97" t="str">
        <f t="shared" si="5"/>
        <v>2nd</v>
      </c>
      <c r="Y97">
        <v>77</v>
      </c>
      <c r="Z97" t="str">
        <f t="shared" si="6"/>
        <v>1st</v>
      </c>
      <c r="AA97">
        <v>77</v>
      </c>
      <c r="AB97" t="str">
        <f t="shared" si="7"/>
        <v>4th</v>
      </c>
      <c r="AC97">
        <v>74</v>
      </c>
      <c r="AD97">
        <v>7</v>
      </c>
      <c r="AE97">
        <v>305</v>
      </c>
      <c r="AF97">
        <v>76.25</v>
      </c>
      <c r="AG97">
        <v>77</v>
      </c>
      <c r="AH97">
        <v>1.3</v>
      </c>
    </row>
    <row r="98" spans="2:34" x14ac:dyDescent="0.35">
      <c r="B98">
        <v>52</v>
      </c>
      <c r="C98" t="s">
        <v>833</v>
      </c>
      <c r="E98" t="s">
        <v>774</v>
      </c>
      <c r="F98" t="s">
        <v>176</v>
      </c>
      <c r="G98" t="s">
        <v>186</v>
      </c>
      <c r="H98" t="s">
        <v>186</v>
      </c>
      <c r="I98" t="s">
        <v>176</v>
      </c>
      <c r="J98">
        <v>6</v>
      </c>
      <c r="K98">
        <v>594</v>
      </c>
      <c r="L98">
        <v>2</v>
      </c>
      <c r="M98">
        <v>0</v>
      </c>
      <c r="N98" t="s">
        <v>762</v>
      </c>
      <c r="O98">
        <v>0</v>
      </c>
      <c r="Q98" t="s">
        <v>967</v>
      </c>
      <c r="R98" t="s">
        <v>808</v>
      </c>
      <c r="S98" t="s">
        <v>968</v>
      </c>
      <c r="T98" t="s">
        <v>892</v>
      </c>
      <c r="U98" t="s">
        <v>807</v>
      </c>
      <c r="V98" t="str">
        <f t="shared" si="4"/>
        <v>2nd</v>
      </c>
      <c r="W98">
        <v>77</v>
      </c>
      <c r="X98" t="str">
        <f t="shared" si="5"/>
        <v>2nd</v>
      </c>
      <c r="Y98">
        <v>74</v>
      </c>
      <c r="Z98" t="str">
        <f t="shared" si="6"/>
        <v>1st</v>
      </c>
      <c r="AA98">
        <v>77</v>
      </c>
      <c r="AB98" t="str">
        <f t="shared" si="7"/>
        <v>4th</v>
      </c>
      <c r="AC98">
        <v>73</v>
      </c>
      <c r="AD98">
        <v>7</v>
      </c>
      <c r="AE98">
        <v>301</v>
      </c>
      <c r="AF98">
        <v>75.25</v>
      </c>
      <c r="AG98">
        <v>75.5</v>
      </c>
      <c r="AH98">
        <v>1.79</v>
      </c>
    </row>
    <row r="99" spans="2:34" x14ac:dyDescent="0.35">
      <c r="Q99" t="s">
        <v>993</v>
      </c>
      <c r="R99" t="s">
        <v>847</v>
      </c>
      <c r="S99" t="s">
        <v>994</v>
      </c>
      <c r="T99" t="s">
        <v>892</v>
      </c>
      <c r="U99" t="s">
        <v>807</v>
      </c>
      <c r="V99" t="str">
        <f t="shared" si="4"/>
        <v>3rd</v>
      </c>
      <c r="W99">
        <v>73</v>
      </c>
      <c r="X99" t="str">
        <f t="shared" si="5"/>
        <v>3rd</v>
      </c>
      <c r="Y99">
        <v>78</v>
      </c>
      <c r="Z99" t="str">
        <f t="shared" si="6"/>
        <v>3rd</v>
      </c>
      <c r="AA99">
        <v>77</v>
      </c>
      <c r="AB99" t="str">
        <f t="shared" si="7"/>
        <v>2nd</v>
      </c>
      <c r="AC99">
        <v>72</v>
      </c>
      <c r="AD99">
        <v>5</v>
      </c>
      <c r="AE99">
        <v>300</v>
      </c>
      <c r="AF99">
        <v>75</v>
      </c>
      <c r="AG99">
        <v>75</v>
      </c>
      <c r="AH99">
        <v>2.5499999999999998</v>
      </c>
    </row>
    <row r="100" spans="2:34" x14ac:dyDescent="0.35">
      <c r="Q100" t="s">
        <v>596</v>
      </c>
      <c r="R100" t="s">
        <v>847</v>
      </c>
      <c r="S100" t="s">
        <v>1005</v>
      </c>
      <c r="T100" t="s">
        <v>892</v>
      </c>
      <c r="U100" t="s">
        <v>807</v>
      </c>
      <c r="V100" t="str">
        <f t="shared" si="4"/>
        <v>3rd</v>
      </c>
      <c r="W100">
        <v>73</v>
      </c>
      <c r="X100" t="str">
        <f t="shared" si="5"/>
        <v>3rd</v>
      </c>
      <c r="Y100">
        <v>77</v>
      </c>
      <c r="Z100" t="str">
        <f t="shared" si="6"/>
        <v>3rd</v>
      </c>
      <c r="AA100">
        <v>76</v>
      </c>
      <c r="AB100" t="str">
        <f t="shared" si="7"/>
        <v>2nd</v>
      </c>
      <c r="AC100">
        <v>73</v>
      </c>
      <c r="AD100">
        <v>5</v>
      </c>
      <c r="AE100">
        <v>299</v>
      </c>
      <c r="AF100">
        <v>74.75</v>
      </c>
      <c r="AG100">
        <v>74.5</v>
      </c>
      <c r="AH100">
        <v>1.79</v>
      </c>
    </row>
    <row r="101" spans="2:34" x14ac:dyDescent="0.35">
      <c r="Q101">
        <v>47</v>
      </c>
      <c r="R101" t="s">
        <v>806</v>
      </c>
      <c r="S101" t="s">
        <v>936</v>
      </c>
      <c r="T101" t="s">
        <v>888</v>
      </c>
      <c r="U101" t="s">
        <v>807</v>
      </c>
      <c r="V101" t="str">
        <f t="shared" si="4"/>
        <v>2nd</v>
      </c>
      <c r="W101">
        <v>75</v>
      </c>
      <c r="X101" t="str">
        <f t="shared" si="5"/>
        <v>1st</v>
      </c>
      <c r="Y101">
        <v>79</v>
      </c>
      <c r="Z101" t="str">
        <f t="shared" si="6"/>
        <v>3rd</v>
      </c>
      <c r="AA101">
        <v>75</v>
      </c>
      <c r="AB101" t="str">
        <f t="shared" si="7"/>
        <v>3rd</v>
      </c>
      <c r="AC101">
        <v>75</v>
      </c>
      <c r="AD101">
        <v>7</v>
      </c>
      <c r="AE101">
        <v>304</v>
      </c>
      <c r="AF101">
        <v>76</v>
      </c>
      <c r="AG101">
        <v>75</v>
      </c>
      <c r="AH101">
        <v>1.73</v>
      </c>
    </row>
    <row r="102" spans="2:34" x14ac:dyDescent="0.35">
      <c r="Q102" t="s">
        <v>946</v>
      </c>
      <c r="R102" t="s">
        <v>806</v>
      </c>
      <c r="S102" t="s">
        <v>948</v>
      </c>
      <c r="T102" t="s">
        <v>888</v>
      </c>
      <c r="U102" t="s">
        <v>807</v>
      </c>
      <c r="V102" t="str">
        <f t="shared" si="4"/>
        <v>2nd</v>
      </c>
      <c r="W102">
        <v>76</v>
      </c>
      <c r="X102" t="str">
        <f t="shared" si="5"/>
        <v>1st</v>
      </c>
      <c r="Y102">
        <v>78</v>
      </c>
      <c r="Z102" t="str">
        <f t="shared" si="6"/>
        <v>3rd</v>
      </c>
      <c r="AA102">
        <v>74</v>
      </c>
      <c r="AB102" t="str">
        <f t="shared" si="7"/>
        <v>3rd</v>
      </c>
      <c r="AC102">
        <v>75</v>
      </c>
      <c r="AD102">
        <v>7</v>
      </c>
      <c r="AE102">
        <v>303</v>
      </c>
      <c r="AF102">
        <v>75.75</v>
      </c>
      <c r="AG102">
        <v>75.5</v>
      </c>
      <c r="AH102">
        <v>1.48</v>
      </c>
    </row>
    <row r="103" spans="2:34" x14ac:dyDescent="0.35">
      <c r="Q103" t="s">
        <v>976</v>
      </c>
      <c r="R103" t="s">
        <v>815</v>
      </c>
      <c r="S103" t="s">
        <v>978</v>
      </c>
      <c r="T103" t="s">
        <v>888</v>
      </c>
      <c r="U103" t="s">
        <v>807</v>
      </c>
      <c r="V103" t="str">
        <f t="shared" si="4"/>
        <v>4th</v>
      </c>
      <c r="W103">
        <v>75</v>
      </c>
      <c r="X103" t="str">
        <f t="shared" si="5"/>
        <v>1st</v>
      </c>
      <c r="Y103">
        <v>75</v>
      </c>
      <c r="Z103" t="str">
        <f t="shared" si="6"/>
        <v>1st</v>
      </c>
      <c r="AA103">
        <v>76</v>
      </c>
      <c r="AB103" t="str">
        <f t="shared" si="7"/>
        <v>3rd</v>
      </c>
      <c r="AC103">
        <v>75</v>
      </c>
      <c r="AD103">
        <v>7</v>
      </c>
      <c r="AE103">
        <v>301</v>
      </c>
      <c r="AF103">
        <v>75.25</v>
      </c>
      <c r="AG103">
        <v>75</v>
      </c>
      <c r="AH103">
        <v>0.43</v>
      </c>
    </row>
    <row r="104" spans="2:34" x14ac:dyDescent="0.35">
      <c r="Q104" t="s">
        <v>1010</v>
      </c>
      <c r="R104" t="s">
        <v>815</v>
      </c>
      <c r="S104" t="s">
        <v>1011</v>
      </c>
      <c r="T104" t="s">
        <v>888</v>
      </c>
      <c r="U104" t="s">
        <v>807</v>
      </c>
      <c r="V104" t="str">
        <f t="shared" si="4"/>
        <v>4th</v>
      </c>
      <c r="W104">
        <v>74</v>
      </c>
      <c r="X104" t="str">
        <f t="shared" si="5"/>
        <v>1st</v>
      </c>
      <c r="Y104">
        <v>74</v>
      </c>
      <c r="Z104" t="str">
        <f t="shared" si="6"/>
        <v>1st</v>
      </c>
      <c r="AA104">
        <v>75</v>
      </c>
      <c r="AB104" t="str">
        <f t="shared" si="7"/>
        <v>3rd</v>
      </c>
      <c r="AC104">
        <v>75</v>
      </c>
      <c r="AD104">
        <v>7</v>
      </c>
      <c r="AE104">
        <v>298</v>
      </c>
      <c r="AF104">
        <v>74.5</v>
      </c>
      <c r="AG104">
        <v>74.5</v>
      </c>
      <c r="AH104">
        <v>0.5</v>
      </c>
    </row>
    <row r="105" spans="2:34" x14ac:dyDescent="0.35">
      <c r="Q105" t="s">
        <v>899</v>
      </c>
      <c r="R105" t="s">
        <v>767</v>
      </c>
      <c r="S105" t="s">
        <v>900</v>
      </c>
      <c r="T105" t="s">
        <v>888</v>
      </c>
      <c r="U105" t="s">
        <v>768</v>
      </c>
      <c r="V105" t="str">
        <f t="shared" si="4"/>
        <v>2nd</v>
      </c>
      <c r="W105">
        <v>77</v>
      </c>
      <c r="X105" t="str">
        <f t="shared" si="5"/>
        <v>1st</v>
      </c>
      <c r="Y105">
        <v>79</v>
      </c>
      <c r="Z105" t="str">
        <f t="shared" si="6"/>
        <v>2nd</v>
      </c>
      <c r="AA105">
        <v>75</v>
      </c>
      <c r="AB105" t="str">
        <f t="shared" si="7"/>
        <v>1st</v>
      </c>
      <c r="AC105">
        <v>77</v>
      </c>
      <c r="AD105">
        <v>10</v>
      </c>
      <c r="AE105">
        <v>308</v>
      </c>
      <c r="AF105">
        <v>77</v>
      </c>
      <c r="AG105">
        <v>77</v>
      </c>
      <c r="AH105">
        <v>1.41</v>
      </c>
    </row>
    <row r="106" spans="2:34" x14ac:dyDescent="0.35">
      <c r="Q106" t="s">
        <v>906</v>
      </c>
      <c r="R106" t="s">
        <v>767</v>
      </c>
      <c r="S106" t="s">
        <v>907</v>
      </c>
      <c r="T106" t="s">
        <v>888</v>
      </c>
      <c r="U106" t="s">
        <v>768</v>
      </c>
      <c r="V106" t="str">
        <f t="shared" si="4"/>
        <v>2nd</v>
      </c>
      <c r="W106">
        <v>76</v>
      </c>
      <c r="X106" t="str">
        <f t="shared" si="5"/>
        <v>1st</v>
      </c>
      <c r="Y106">
        <v>78</v>
      </c>
      <c r="Z106" t="str">
        <f t="shared" si="6"/>
        <v>2nd</v>
      </c>
      <c r="AA106">
        <v>74</v>
      </c>
      <c r="AB106" t="str">
        <f t="shared" si="7"/>
        <v>1st</v>
      </c>
      <c r="AC106">
        <v>78</v>
      </c>
      <c r="AD106">
        <v>10</v>
      </c>
      <c r="AE106">
        <v>306</v>
      </c>
      <c r="AF106">
        <v>76.5</v>
      </c>
      <c r="AG106">
        <v>77</v>
      </c>
      <c r="AH106">
        <v>1.66</v>
      </c>
    </row>
    <row r="107" spans="2:34" x14ac:dyDescent="0.35">
      <c r="Q107">
        <v>19</v>
      </c>
      <c r="R107" t="s">
        <v>838</v>
      </c>
      <c r="S107" t="s">
        <v>905</v>
      </c>
      <c r="T107" t="s">
        <v>892</v>
      </c>
      <c r="U107" t="s">
        <v>768</v>
      </c>
      <c r="V107" t="str">
        <f t="shared" si="4"/>
        <v>2nd</v>
      </c>
      <c r="W107">
        <v>77</v>
      </c>
      <c r="X107" t="str">
        <f t="shared" si="5"/>
        <v>3rd</v>
      </c>
      <c r="Y107">
        <v>79</v>
      </c>
      <c r="Z107" t="str">
        <f t="shared" si="6"/>
        <v>2nd</v>
      </c>
      <c r="AA107">
        <v>76</v>
      </c>
      <c r="AB107" t="str">
        <f t="shared" si="7"/>
        <v>4th</v>
      </c>
      <c r="AC107">
        <v>75</v>
      </c>
      <c r="AD107">
        <v>5</v>
      </c>
      <c r="AE107">
        <v>307</v>
      </c>
      <c r="AF107">
        <v>76.75</v>
      </c>
      <c r="AG107">
        <v>76.5</v>
      </c>
      <c r="AH107">
        <v>1.48</v>
      </c>
    </row>
    <row r="108" spans="2:34" x14ac:dyDescent="0.35">
      <c r="Q108">
        <v>46</v>
      </c>
      <c r="R108" t="s">
        <v>838</v>
      </c>
      <c r="S108" t="s">
        <v>935</v>
      </c>
      <c r="T108" t="s">
        <v>888</v>
      </c>
      <c r="U108" t="s">
        <v>768</v>
      </c>
      <c r="V108" t="str">
        <f t="shared" si="4"/>
        <v>2nd</v>
      </c>
      <c r="W108">
        <v>76</v>
      </c>
      <c r="X108" t="str">
        <f t="shared" si="5"/>
        <v>3rd</v>
      </c>
      <c r="Y108">
        <v>76</v>
      </c>
      <c r="Z108" t="str">
        <f t="shared" si="6"/>
        <v>2nd</v>
      </c>
      <c r="AA108">
        <v>77</v>
      </c>
      <c r="AB108" t="str">
        <f t="shared" si="7"/>
        <v>4th</v>
      </c>
      <c r="AC108">
        <v>75</v>
      </c>
      <c r="AD108">
        <v>5</v>
      </c>
      <c r="AE108">
        <v>304</v>
      </c>
      <c r="AF108">
        <v>76</v>
      </c>
      <c r="AG108">
        <v>76</v>
      </c>
      <c r="AH108">
        <v>0.71</v>
      </c>
    </row>
    <row r="109" spans="2:34" x14ac:dyDescent="0.35">
      <c r="Q109">
        <v>98</v>
      </c>
      <c r="R109" t="s">
        <v>860</v>
      </c>
      <c r="S109" t="s">
        <v>991</v>
      </c>
      <c r="T109" t="s">
        <v>888</v>
      </c>
      <c r="U109" t="s">
        <v>768</v>
      </c>
      <c r="V109" t="str">
        <f t="shared" si="4"/>
        <v>3rd</v>
      </c>
      <c r="W109">
        <v>72</v>
      </c>
      <c r="X109" t="str">
        <f t="shared" si="5"/>
        <v>4th</v>
      </c>
      <c r="Y109">
        <v>76</v>
      </c>
      <c r="Z109" t="str">
        <f t="shared" si="6"/>
        <v>4th</v>
      </c>
      <c r="AA109">
        <v>75</v>
      </c>
      <c r="AB109" t="str">
        <f t="shared" si="7"/>
        <v>1st</v>
      </c>
      <c r="AC109">
        <v>77</v>
      </c>
      <c r="AD109">
        <v>4</v>
      </c>
      <c r="AE109">
        <v>300</v>
      </c>
      <c r="AF109">
        <v>75</v>
      </c>
      <c r="AG109">
        <v>75.5</v>
      </c>
      <c r="AH109">
        <v>1.87</v>
      </c>
    </row>
    <row r="110" spans="2:34" x14ac:dyDescent="0.35">
      <c r="Q110">
        <v>148</v>
      </c>
      <c r="R110" t="s">
        <v>860</v>
      </c>
      <c r="S110" t="s">
        <v>1037</v>
      </c>
      <c r="T110" t="s">
        <v>888</v>
      </c>
      <c r="U110" t="s">
        <v>768</v>
      </c>
      <c r="V110" t="str">
        <f t="shared" si="4"/>
        <v>3rd</v>
      </c>
      <c r="W110">
        <v>71</v>
      </c>
      <c r="X110" t="str">
        <f t="shared" si="5"/>
        <v>4th</v>
      </c>
      <c r="Y110">
        <v>76</v>
      </c>
      <c r="Z110" t="str">
        <f t="shared" si="6"/>
        <v>4th</v>
      </c>
      <c r="AA110">
        <v>73</v>
      </c>
      <c r="AB110" t="str">
        <f t="shared" si="7"/>
        <v>1st</v>
      </c>
      <c r="AC110">
        <v>76</v>
      </c>
      <c r="AD110">
        <v>4</v>
      </c>
      <c r="AE110">
        <v>296</v>
      </c>
      <c r="AF110">
        <v>74</v>
      </c>
      <c r="AG110">
        <v>74.5</v>
      </c>
      <c r="AH110">
        <v>2.12</v>
      </c>
    </row>
    <row r="111" spans="2:34" x14ac:dyDescent="0.35">
      <c r="Q111" t="s">
        <v>917</v>
      </c>
      <c r="R111" t="s">
        <v>821</v>
      </c>
      <c r="S111" t="s">
        <v>918</v>
      </c>
      <c r="T111" t="s">
        <v>892</v>
      </c>
      <c r="U111" t="s">
        <v>768</v>
      </c>
      <c r="V111" t="str">
        <f t="shared" si="4"/>
        <v>2nd</v>
      </c>
      <c r="W111">
        <v>77</v>
      </c>
      <c r="X111" t="str">
        <f t="shared" si="5"/>
        <v>4th</v>
      </c>
      <c r="Y111">
        <v>71</v>
      </c>
      <c r="Z111" t="str">
        <f t="shared" si="6"/>
        <v>2nd</v>
      </c>
      <c r="AA111">
        <v>81</v>
      </c>
      <c r="AB111" t="str">
        <f t="shared" si="7"/>
        <v>2nd</v>
      </c>
      <c r="AC111">
        <v>76</v>
      </c>
      <c r="AD111">
        <v>6</v>
      </c>
      <c r="AE111">
        <v>305</v>
      </c>
      <c r="AF111">
        <v>76.25</v>
      </c>
      <c r="AG111">
        <v>76.5</v>
      </c>
      <c r="AH111">
        <v>3.56</v>
      </c>
    </row>
    <row r="112" spans="2:34" x14ac:dyDescent="0.35">
      <c r="Q112" t="s">
        <v>924</v>
      </c>
      <c r="R112" t="s">
        <v>821</v>
      </c>
      <c r="S112" t="s">
        <v>926</v>
      </c>
      <c r="T112" t="s">
        <v>892</v>
      </c>
      <c r="U112" t="s">
        <v>768</v>
      </c>
      <c r="V112" t="str">
        <f t="shared" si="4"/>
        <v>2nd</v>
      </c>
      <c r="W112">
        <v>77</v>
      </c>
      <c r="X112" t="str">
        <f t="shared" si="5"/>
        <v>4th</v>
      </c>
      <c r="Y112">
        <v>71</v>
      </c>
      <c r="Z112" t="str">
        <f t="shared" si="6"/>
        <v>2nd</v>
      </c>
      <c r="AA112">
        <v>80</v>
      </c>
      <c r="AB112" t="str">
        <f t="shared" si="7"/>
        <v>2nd</v>
      </c>
      <c r="AC112">
        <v>76</v>
      </c>
      <c r="AD112">
        <v>6</v>
      </c>
      <c r="AE112">
        <v>304</v>
      </c>
      <c r="AF112">
        <v>76</v>
      </c>
      <c r="AG112">
        <v>76.5</v>
      </c>
      <c r="AH112">
        <v>3.24</v>
      </c>
    </row>
    <row r="113" spans="17:34" x14ac:dyDescent="0.35">
      <c r="Q113">
        <v>180</v>
      </c>
      <c r="R113" t="s">
        <v>884</v>
      </c>
      <c r="S113" t="s">
        <v>1068</v>
      </c>
      <c r="T113" t="s">
        <v>888</v>
      </c>
      <c r="U113" t="s">
        <v>863</v>
      </c>
      <c r="V113" t="str">
        <f t="shared" si="4"/>
        <v>4th</v>
      </c>
      <c r="W113">
        <v>70</v>
      </c>
      <c r="X113" t="str">
        <f t="shared" si="5"/>
        <v>4th</v>
      </c>
      <c r="Y113">
        <v>73</v>
      </c>
      <c r="Z113" t="str">
        <f t="shared" si="6"/>
        <v>3rd</v>
      </c>
      <c r="AA113">
        <v>73</v>
      </c>
      <c r="AB113" t="str">
        <f t="shared" si="7"/>
        <v>4th</v>
      </c>
      <c r="AC113">
        <v>73</v>
      </c>
      <c r="AD113">
        <v>1</v>
      </c>
      <c r="AE113">
        <v>289</v>
      </c>
      <c r="AF113">
        <v>72.25</v>
      </c>
      <c r="AG113">
        <v>73</v>
      </c>
      <c r="AH113">
        <v>1.3</v>
      </c>
    </row>
    <row r="114" spans="17:34" x14ac:dyDescent="0.35">
      <c r="Q114">
        <v>181</v>
      </c>
      <c r="R114" t="s">
        <v>884</v>
      </c>
      <c r="S114" t="s">
        <v>1069</v>
      </c>
      <c r="T114" t="s">
        <v>892</v>
      </c>
      <c r="U114" t="s">
        <v>863</v>
      </c>
      <c r="V114" t="str">
        <f t="shared" si="4"/>
        <v>4th</v>
      </c>
      <c r="W114">
        <v>71</v>
      </c>
      <c r="X114" t="str">
        <f t="shared" si="5"/>
        <v>4th</v>
      </c>
      <c r="Y114">
        <v>73</v>
      </c>
      <c r="Z114" t="str">
        <f t="shared" si="6"/>
        <v>3rd</v>
      </c>
      <c r="AA114">
        <v>72</v>
      </c>
      <c r="AB114" t="str">
        <f t="shared" si="7"/>
        <v>4th</v>
      </c>
      <c r="AC114">
        <v>73</v>
      </c>
      <c r="AD114">
        <v>1</v>
      </c>
      <c r="AE114">
        <v>289</v>
      </c>
      <c r="AF114">
        <v>72.25</v>
      </c>
      <c r="AG114">
        <v>72.5</v>
      </c>
      <c r="AH114">
        <v>0.83</v>
      </c>
    </row>
    <row r="115" spans="17:34" x14ac:dyDescent="0.35">
      <c r="Q115">
        <v>111</v>
      </c>
      <c r="R115" t="s">
        <v>862</v>
      </c>
      <c r="S115" t="s">
        <v>1003</v>
      </c>
      <c r="T115" t="s">
        <v>892</v>
      </c>
      <c r="U115" t="s">
        <v>863</v>
      </c>
      <c r="V115" t="str">
        <f t="shared" si="4"/>
        <v>4th</v>
      </c>
      <c r="W115">
        <v>76</v>
      </c>
      <c r="X115" t="str">
        <f t="shared" si="5"/>
        <v>1st</v>
      </c>
      <c r="Y115">
        <v>76</v>
      </c>
      <c r="Z115" t="str">
        <f t="shared" si="6"/>
        <v>3rd</v>
      </c>
      <c r="AA115">
        <v>73</v>
      </c>
      <c r="AB115" t="str">
        <f t="shared" si="7"/>
        <v>4th</v>
      </c>
      <c r="AC115">
        <v>74</v>
      </c>
      <c r="AD115">
        <v>4</v>
      </c>
      <c r="AE115">
        <v>299</v>
      </c>
      <c r="AF115">
        <v>74.75</v>
      </c>
      <c r="AG115">
        <v>75</v>
      </c>
      <c r="AH115">
        <v>1.3</v>
      </c>
    </row>
    <row r="116" spans="17:34" x14ac:dyDescent="0.35">
      <c r="Q116" t="s">
        <v>1048</v>
      </c>
      <c r="R116" t="s">
        <v>862</v>
      </c>
      <c r="S116" t="s">
        <v>1050</v>
      </c>
      <c r="T116" t="s">
        <v>892</v>
      </c>
      <c r="U116" t="s">
        <v>863</v>
      </c>
      <c r="V116" t="str">
        <f t="shared" si="4"/>
        <v>4th</v>
      </c>
      <c r="W116">
        <v>75</v>
      </c>
      <c r="X116" t="str">
        <f t="shared" si="5"/>
        <v>1st</v>
      </c>
      <c r="Y116">
        <v>75</v>
      </c>
      <c r="Z116" t="str">
        <f t="shared" si="6"/>
        <v>3rd</v>
      </c>
      <c r="AA116">
        <v>73</v>
      </c>
      <c r="AB116" t="str">
        <f t="shared" si="7"/>
        <v>4th</v>
      </c>
      <c r="AC116">
        <v>72</v>
      </c>
      <c r="AD116">
        <v>4</v>
      </c>
      <c r="AE116">
        <v>295</v>
      </c>
      <c r="AF116">
        <v>73.75</v>
      </c>
      <c r="AG116">
        <v>74</v>
      </c>
      <c r="AH116">
        <v>1.3</v>
      </c>
    </row>
    <row r="117" spans="17:34" x14ac:dyDescent="0.35">
      <c r="Q117" t="s">
        <v>1028</v>
      </c>
      <c r="R117" t="s">
        <v>877</v>
      </c>
      <c r="S117" t="s">
        <v>1030</v>
      </c>
      <c r="T117" t="s">
        <v>892</v>
      </c>
      <c r="U117" t="s">
        <v>863</v>
      </c>
      <c r="V117" t="str">
        <f t="shared" si="4"/>
        <v>4th</v>
      </c>
      <c r="W117">
        <v>73</v>
      </c>
      <c r="X117" t="str">
        <f t="shared" si="5"/>
        <v>3rd</v>
      </c>
      <c r="Y117">
        <v>75</v>
      </c>
      <c r="Z117" t="str">
        <f t="shared" si="6"/>
        <v>2nd</v>
      </c>
      <c r="AA117">
        <v>75</v>
      </c>
      <c r="AB117" t="str">
        <f t="shared" si="7"/>
        <v>4th</v>
      </c>
      <c r="AC117">
        <v>74</v>
      </c>
      <c r="AD117">
        <v>3</v>
      </c>
      <c r="AE117">
        <v>297</v>
      </c>
      <c r="AF117">
        <v>74.25</v>
      </c>
      <c r="AG117">
        <v>74.5</v>
      </c>
      <c r="AH117">
        <v>0.83</v>
      </c>
    </row>
    <row r="118" spans="17:34" x14ac:dyDescent="0.35">
      <c r="Q118" t="s">
        <v>1052</v>
      </c>
      <c r="R118" t="s">
        <v>877</v>
      </c>
      <c r="S118" t="s">
        <v>1053</v>
      </c>
      <c r="T118" t="s">
        <v>892</v>
      </c>
      <c r="U118" t="s">
        <v>863</v>
      </c>
      <c r="V118" t="str">
        <f t="shared" si="4"/>
        <v>4th</v>
      </c>
      <c r="W118">
        <v>72</v>
      </c>
      <c r="X118" t="str">
        <f t="shared" si="5"/>
        <v>3rd</v>
      </c>
      <c r="Y118">
        <v>74</v>
      </c>
      <c r="Z118" t="str">
        <f t="shared" si="6"/>
        <v>2nd</v>
      </c>
      <c r="AA118">
        <v>74</v>
      </c>
      <c r="AB118" t="str">
        <f t="shared" si="7"/>
        <v>4th</v>
      </c>
      <c r="AC118">
        <v>75</v>
      </c>
      <c r="AD118">
        <v>3</v>
      </c>
      <c r="AE118">
        <v>295</v>
      </c>
      <c r="AF118">
        <v>73.75</v>
      </c>
      <c r="AG118">
        <v>74</v>
      </c>
      <c r="AH118">
        <v>1.0900000000000001</v>
      </c>
    </row>
    <row r="119" spans="17:34" x14ac:dyDescent="0.35">
      <c r="Q119" t="s">
        <v>1048</v>
      </c>
      <c r="R119" t="s">
        <v>871</v>
      </c>
      <c r="S119" t="s">
        <v>1051</v>
      </c>
      <c r="T119" t="s">
        <v>892</v>
      </c>
      <c r="U119" t="s">
        <v>872</v>
      </c>
      <c r="V119" t="str">
        <f t="shared" si="4"/>
        <v>4th</v>
      </c>
      <c r="W119">
        <v>71</v>
      </c>
      <c r="X119" t="str">
        <f t="shared" si="5"/>
        <v>3rd</v>
      </c>
      <c r="Y119">
        <v>74</v>
      </c>
      <c r="Z119" t="str">
        <f t="shared" si="6"/>
        <v>3rd</v>
      </c>
      <c r="AA119">
        <v>74</v>
      </c>
      <c r="AB119" t="str">
        <f t="shared" si="7"/>
        <v>2nd</v>
      </c>
      <c r="AC119">
        <v>76</v>
      </c>
      <c r="AD119">
        <v>4</v>
      </c>
      <c r="AE119">
        <v>295</v>
      </c>
      <c r="AF119">
        <v>73.75</v>
      </c>
      <c r="AG119">
        <v>74</v>
      </c>
      <c r="AH119">
        <v>1.79</v>
      </c>
    </row>
    <row r="120" spans="17:34" x14ac:dyDescent="0.35">
      <c r="Q120">
        <v>174</v>
      </c>
      <c r="R120" t="s">
        <v>871</v>
      </c>
      <c r="S120" t="s">
        <v>1063</v>
      </c>
      <c r="T120" t="s">
        <v>892</v>
      </c>
      <c r="U120" t="s">
        <v>872</v>
      </c>
      <c r="V120" t="str">
        <f t="shared" si="4"/>
        <v>4th</v>
      </c>
      <c r="W120">
        <v>71</v>
      </c>
      <c r="X120" t="str">
        <f t="shared" si="5"/>
        <v>3rd</v>
      </c>
      <c r="Y120">
        <v>73</v>
      </c>
      <c r="Z120" t="str">
        <f t="shared" si="6"/>
        <v>3rd</v>
      </c>
      <c r="AA120">
        <v>74</v>
      </c>
      <c r="AB120" t="str">
        <f t="shared" si="7"/>
        <v>2nd</v>
      </c>
      <c r="AC120">
        <v>75</v>
      </c>
      <c r="AD120">
        <v>4</v>
      </c>
      <c r="AE120">
        <v>293</v>
      </c>
      <c r="AF120">
        <v>73.25</v>
      </c>
      <c r="AG120">
        <v>73.5</v>
      </c>
      <c r="AH120">
        <v>1.48</v>
      </c>
    </row>
    <row r="121" spans="17:34" x14ac:dyDescent="0.35">
      <c r="Q121" t="s">
        <v>1059</v>
      </c>
      <c r="R121" t="s">
        <v>873</v>
      </c>
      <c r="S121" t="s">
        <v>1060</v>
      </c>
      <c r="T121" t="s">
        <v>888</v>
      </c>
      <c r="U121" t="s">
        <v>872</v>
      </c>
      <c r="V121" t="str">
        <f t="shared" si="4"/>
        <v>4th</v>
      </c>
      <c r="W121">
        <v>75</v>
      </c>
      <c r="X121" t="str">
        <f t="shared" si="5"/>
        <v>4th</v>
      </c>
      <c r="Y121">
        <v>74</v>
      </c>
      <c r="Z121" t="str">
        <f t="shared" si="6"/>
        <v>1st</v>
      </c>
      <c r="AA121">
        <v>73</v>
      </c>
      <c r="AB121" t="str">
        <f t="shared" si="7"/>
        <v>3rd</v>
      </c>
      <c r="AC121">
        <v>72</v>
      </c>
      <c r="AD121">
        <v>4</v>
      </c>
      <c r="AE121">
        <v>294</v>
      </c>
      <c r="AF121">
        <v>73.5</v>
      </c>
      <c r="AG121">
        <v>73.5</v>
      </c>
      <c r="AH121">
        <v>1.1200000000000001</v>
      </c>
    </row>
    <row r="122" spans="17:34" x14ac:dyDescent="0.35">
      <c r="Q122">
        <v>183</v>
      </c>
      <c r="R122" t="s">
        <v>873</v>
      </c>
      <c r="S122" t="s">
        <v>1071</v>
      </c>
      <c r="T122" t="s">
        <v>888</v>
      </c>
      <c r="U122" t="s">
        <v>872</v>
      </c>
      <c r="V122" t="str">
        <f t="shared" si="4"/>
        <v>4th</v>
      </c>
      <c r="W122">
        <v>73</v>
      </c>
      <c r="X122" t="str">
        <f t="shared" si="5"/>
        <v>4th</v>
      </c>
      <c r="Y122">
        <v>73</v>
      </c>
      <c r="Z122" t="str">
        <f t="shared" si="6"/>
        <v>1st</v>
      </c>
      <c r="AA122">
        <v>70</v>
      </c>
      <c r="AB122" t="str">
        <f t="shared" si="7"/>
        <v>3rd</v>
      </c>
      <c r="AC122">
        <v>72</v>
      </c>
      <c r="AD122">
        <v>4</v>
      </c>
      <c r="AE122">
        <v>288</v>
      </c>
      <c r="AF122">
        <v>72</v>
      </c>
      <c r="AG122">
        <v>72.5</v>
      </c>
      <c r="AH122">
        <v>1.22</v>
      </c>
    </row>
    <row r="123" spans="17:34" x14ac:dyDescent="0.35">
      <c r="Q123">
        <v>1</v>
      </c>
      <c r="R123" t="s">
        <v>760</v>
      </c>
      <c r="S123" t="s">
        <v>720</v>
      </c>
      <c r="T123" t="s">
        <v>888</v>
      </c>
      <c r="U123" t="s">
        <v>761</v>
      </c>
      <c r="V123" t="str">
        <f t="shared" si="4"/>
        <v>1st</v>
      </c>
      <c r="W123">
        <v>80</v>
      </c>
      <c r="X123" t="str">
        <f t="shared" si="5"/>
        <v>1st</v>
      </c>
      <c r="Y123">
        <v>78</v>
      </c>
      <c r="Z123" t="str">
        <f t="shared" si="6"/>
        <v>1st</v>
      </c>
      <c r="AA123">
        <v>79</v>
      </c>
      <c r="AB123" t="str">
        <f t="shared" si="7"/>
        <v>1st</v>
      </c>
      <c r="AC123">
        <v>80</v>
      </c>
      <c r="AD123">
        <v>12</v>
      </c>
      <c r="AE123">
        <v>317</v>
      </c>
      <c r="AF123">
        <v>79.25</v>
      </c>
      <c r="AG123">
        <v>79.5</v>
      </c>
      <c r="AH123">
        <v>0.83</v>
      </c>
    </row>
    <row r="124" spans="17:34" x14ac:dyDescent="0.35">
      <c r="Q124">
        <v>3</v>
      </c>
      <c r="R124" t="s">
        <v>760</v>
      </c>
      <c r="S124" t="s">
        <v>890</v>
      </c>
      <c r="T124" t="s">
        <v>888</v>
      </c>
      <c r="U124" t="s">
        <v>761</v>
      </c>
      <c r="V124" t="str">
        <f t="shared" si="4"/>
        <v>1st</v>
      </c>
      <c r="W124">
        <v>78</v>
      </c>
      <c r="X124" t="str">
        <f t="shared" si="5"/>
        <v>1st</v>
      </c>
      <c r="Y124">
        <v>77</v>
      </c>
      <c r="Z124" t="str">
        <f t="shared" si="6"/>
        <v>1st</v>
      </c>
      <c r="AA124">
        <v>78</v>
      </c>
      <c r="AB124" t="str">
        <f t="shared" si="7"/>
        <v>1st</v>
      </c>
      <c r="AC124">
        <v>80</v>
      </c>
      <c r="AD124">
        <v>12</v>
      </c>
      <c r="AE124">
        <v>313</v>
      </c>
      <c r="AF124">
        <v>78.25</v>
      </c>
      <c r="AG124">
        <v>78</v>
      </c>
      <c r="AH124">
        <v>1.0900000000000001</v>
      </c>
    </row>
    <row r="125" spans="17:34" x14ac:dyDescent="0.35">
      <c r="Q125">
        <v>168</v>
      </c>
      <c r="R125" t="s">
        <v>882</v>
      </c>
      <c r="S125" t="s">
        <v>1057</v>
      </c>
      <c r="T125" t="s">
        <v>888</v>
      </c>
      <c r="U125" t="s">
        <v>761</v>
      </c>
      <c r="V125" t="str">
        <f t="shared" si="4"/>
        <v>2nd</v>
      </c>
      <c r="W125">
        <v>75</v>
      </c>
      <c r="X125" t="str">
        <f t="shared" si="5"/>
        <v>4th</v>
      </c>
      <c r="Y125">
        <v>73</v>
      </c>
      <c r="Z125" t="str">
        <f t="shared" si="6"/>
        <v>4th</v>
      </c>
      <c r="AA125">
        <v>73</v>
      </c>
      <c r="AB125" t="str">
        <f t="shared" si="7"/>
        <v>4th</v>
      </c>
      <c r="AC125">
        <v>74</v>
      </c>
      <c r="AD125">
        <v>2</v>
      </c>
      <c r="AE125">
        <v>295</v>
      </c>
      <c r="AF125">
        <v>73.75</v>
      </c>
      <c r="AG125">
        <v>73.5</v>
      </c>
      <c r="AH125">
        <v>0.83</v>
      </c>
    </row>
    <row r="126" spans="17:34" x14ac:dyDescent="0.35">
      <c r="Q126">
        <v>176</v>
      </c>
      <c r="R126" t="s">
        <v>882</v>
      </c>
      <c r="S126" t="s">
        <v>1064</v>
      </c>
      <c r="T126" t="s">
        <v>892</v>
      </c>
      <c r="U126" t="s">
        <v>761</v>
      </c>
      <c r="V126" t="str">
        <f t="shared" si="4"/>
        <v>2nd</v>
      </c>
      <c r="W126">
        <v>74</v>
      </c>
      <c r="X126" t="str">
        <f t="shared" si="5"/>
        <v>4th</v>
      </c>
      <c r="Y126">
        <v>73</v>
      </c>
      <c r="Z126" t="str">
        <f t="shared" si="6"/>
        <v>4th</v>
      </c>
      <c r="AA126">
        <v>73</v>
      </c>
      <c r="AB126" t="str">
        <f t="shared" si="7"/>
        <v>4th</v>
      </c>
      <c r="AC126">
        <v>73</v>
      </c>
      <c r="AD126">
        <v>2</v>
      </c>
      <c r="AE126">
        <v>293</v>
      </c>
      <c r="AF126">
        <v>73.25</v>
      </c>
      <c r="AG126">
        <v>73</v>
      </c>
      <c r="AH126">
        <v>0.43</v>
      </c>
    </row>
    <row r="127" spans="17:34" x14ac:dyDescent="0.35">
      <c r="Q127">
        <v>184</v>
      </c>
      <c r="R127" t="s">
        <v>874</v>
      </c>
      <c r="S127" t="s">
        <v>1072</v>
      </c>
      <c r="T127" t="s">
        <v>892</v>
      </c>
      <c r="U127" t="s">
        <v>761</v>
      </c>
      <c r="V127" t="str">
        <f t="shared" si="4"/>
        <v>4th</v>
      </c>
      <c r="W127">
        <v>73</v>
      </c>
      <c r="X127" t="str">
        <f t="shared" si="5"/>
        <v>4th</v>
      </c>
      <c r="Y127">
        <v>71</v>
      </c>
      <c r="Z127" t="str">
        <f t="shared" si="6"/>
        <v>2nd</v>
      </c>
      <c r="AA127">
        <v>69</v>
      </c>
      <c r="AB127" t="str">
        <f t="shared" si="7"/>
        <v>2nd</v>
      </c>
      <c r="AC127">
        <v>75</v>
      </c>
      <c r="AD127">
        <v>4</v>
      </c>
      <c r="AE127">
        <v>288</v>
      </c>
      <c r="AF127">
        <v>72</v>
      </c>
      <c r="AG127">
        <v>72</v>
      </c>
      <c r="AH127">
        <v>2.2400000000000002</v>
      </c>
    </row>
    <row r="128" spans="17:34" x14ac:dyDescent="0.35">
      <c r="Q128">
        <v>187</v>
      </c>
      <c r="R128" t="s">
        <v>874</v>
      </c>
      <c r="S128" t="s">
        <v>1074</v>
      </c>
      <c r="T128" t="s">
        <v>892</v>
      </c>
      <c r="U128" t="s">
        <v>761</v>
      </c>
      <c r="V128" t="str">
        <f t="shared" si="4"/>
        <v>4th</v>
      </c>
      <c r="W128">
        <v>72</v>
      </c>
      <c r="X128" t="str">
        <f t="shared" si="5"/>
        <v>4th</v>
      </c>
      <c r="Y128">
        <v>70</v>
      </c>
      <c r="Z128" t="str">
        <f t="shared" si="6"/>
        <v>2nd</v>
      </c>
      <c r="AA128">
        <v>69</v>
      </c>
      <c r="AB128" t="str">
        <f t="shared" si="7"/>
        <v>2nd</v>
      </c>
      <c r="AC128">
        <v>74</v>
      </c>
      <c r="AD128">
        <v>4</v>
      </c>
      <c r="AE128">
        <v>285</v>
      </c>
      <c r="AF128">
        <v>71.25</v>
      </c>
      <c r="AG128">
        <v>71</v>
      </c>
      <c r="AH128">
        <v>1.92</v>
      </c>
    </row>
    <row r="129" spans="17:34" x14ac:dyDescent="0.35">
      <c r="Q129" t="s">
        <v>638</v>
      </c>
      <c r="R129" t="s">
        <v>866</v>
      </c>
      <c r="S129" t="s">
        <v>1043</v>
      </c>
      <c r="T129" t="s">
        <v>892</v>
      </c>
      <c r="U129" t="s">
        <v>867</v>
      </c>
      <c r="V129" t="str">
        <f t="shared" si="4"/>
        <v>4th</v>
      </c>
      <c r="W129">
        <v>70</v>
      </c>
      <c r="X129" t="str">
        <f t="shared" si="5"/>
        <v>3rd</v>
      </c>
      <c r="Y129">
        <v>74</v>
      </c>
      <c r="Z129" t="str">
        <f t="shared" si="6"/>
        <v>1st</v>
      </c>
      <c r="AA129">
        <v>76</v>
      </c>
      <c r="AB129" t="str">
        <f t="shared" si="7"/>
        <v>4th</v>
      </c>
      <c r="AC129">
        <v>75</v>
      </c>
      <c r="AD129">
        <v>4</v>
      </c>
      <c r="AE129">
        <v>295</v>
      </c>
      <c r="AF129">
        <v>73.75</v>
      </c>
      <c r="AG129">
        <v>74.5</v>
      </c>
      <c r="AH129">
        <v>2.2799999999999998</v>
      </c>
    </row>
    <row r="130" spans="17:34" x14ac:dyDescent="0.35">
      <c r="Q130" t="s">
        <v>1048</v>
      </c>
      <c r="R130" t="s">
        <v>866</v>
      </c>
      <c r="S130" t="s">
        <v>1049</v>
      </c>
      <c r="T130" t="s">
        <v>888</v>
      </c>
      <c r="U130" t="s">
        <v>867</v>
      </c>
      <c r="V130" t="str">
        <f t="shared" si="4"/>
        <v>4th</v>
      </c>
      <c r="W130">
        <v>72</v>
      </c>
      <c r="X130" t="str">
        <f t="shared" si="5"/>
        <v>3rd</v>
      </c>
      <c r="Y130">
        <v>74</v>
      </c>
      <c r="Z130" t="str">
        <f t="shared" si="6"/>
        <v>1st</v>
      </c>
      <c r="AA130">
        <v>75</v>
      </c>
      <c r="AB130" t="str">
        <f t="shared" si="7"/>
        <v>4th</v>
      </c>
      <c r="AC130">
        <v>74</v>
      </c>
      <c r="AD130">
        <v>4</v>
      </c>
      <c r="AE130">
        <v>295</v>
      </c>
      <c r="AF130">
        <v>73.75</v>
      </c>
      <c r="AG130">
        <v>74</v>
      </c>
      <c r="AH130">
        <v>1.0900000000000001</v>
      </c>
    </row>
    <row r="131" spans="17:34" x14ac:dyDescent="0.35">
      <c r="Q131">
        <v>149</v>
      </c>
      <c r="R131" t="s">
        <v>854</v>
      </c>
      <c r="S131" t="s">
        <v>120</v>
      </c>
      <c r="T131" t="s">
        <v>888</v>
      </c>
      <c r="U131" t="s">
        <v>779</v>
      </c>
      <c r="V131" t="str">
        <f t="shared" si="4"/>
        <v>1st</v>
      </c>
      <c r="W131">
        <v>76</v>
      </c>
      <c r="X131" t="str">
        <f t="shared" si="5"/>
        <v>4th</v>
      </c>
      <c r="Y131">
        <v>74</v>
      </c>
      <c r="Z131" t="str">
        <f t="shared" si="6"/>
        <v>3rd</v>
      </c>
      <c r="AA131">
        <v>72</v>
      </c>
      <c r="AB131" t="str">
        <f t="shared" si="7"/>
        <v>3rd</v>
      </c>
      <c r="AC131">
        <v>74</v>
      </c>
      <c r="AD131">
        <v>5</v>
      </c>
      <c r="AE131">
        <v>296</v>
      </c>
      <c r="AF131">
        <v>74</v>
      </c>
      <c r="AG131">
        <v>74</v>
      </c>
      <c r="AH131">
        <v>1.41</v>
      </c>
    </row>
    <row r="132" spans="17:34" x14ac:dyDescent="0.35">
      <c r="Q132">
        <v>170</v>
      </c>
      <c r="R132" t="s">
        <v>854</v>
      </c>
      <c r="S132" t="s">
        <v>121</v>
      </c>
      <c r="T132" t="s">
        <v>888</v>
      </c>
      <c r="U132" t="s">
        <v>779</v>
      </c>
      <c r="V132" t="str">
        <f t="shared" ref="V132:V194" si="8">VLOOKUP($R132,$C$3:$I$98,4)</f>
        <v>1st</v>
      </c>
      <c r="W132">
        <v>75</v>
      </c>
      <c r="X132" t="str">
        <f t="shared" ref="X132:X194" si="9">VLOOKUP($R132,$C$3:$I$98,5)</f>
        <v>4th</v>
      </c>
      <c r="Y132">
        <v>73</v>
      </c>
      <c r="Z132" t="str">
        <f t="shared" ref="Z132:Z194" si="10">VLOOKUP($R132,$C$3:$I$98,6)</f>
        <v>3rd</v>
      </c>
      <c r="AA132">
        <v>72</v>
      </c>
      <c r="AB132" t="str">
        <f t="shared" ref="AB132:AB194" si="11">VLOOKUP($R132,$C$3:$I$98,7)</f>
        <v>3rd</v>
      </c>
      <c r="AC132">
        <v>74</v>
      </c>
      <c r="AD132">
        <v>5</v>
      </c>
      <c r="AE132">
        <v>294</v>
      </c>
      <c r="AF132">
        <v>73.5</v>
      </c>
      <c r="AG132">
        <v>73.5</v>
      </c>
      <c r="AH132">
        <v>1.1200000000000001</v>
      </c>
    </row>
    <row r="133" spans="17:34" x14ac:dyDescent="0.35">
      <c r="Q133" t="s">
        <v>1038</v>
      </c>
      <c r="R133" t="s">
        <v>853</v>
      </c>
      <c r="S133" t="s">
        <v>1039</v>
      </c>
      <c r="T133" t="s">
        <v>892</v>
      </c>
      <c r="U133" t="s">
        <v>779</v>
      </c>
      <c r="V133" t="str">
        <f t="shared" si="8"/>
        <v>3rd</v>
      </c>
      <c r="W133">
        <v>74</v>
      </c>
      <c r="X133" t="str">
        <f t="shared" si="9"/>
        <v>4th</v>
      </c>
      <c r="Y133">
        <v>73</v>
      </c>
      <c r="Z133" t="str">
        <f t="shared" si="10"/>
        <v>2nd</v>
      </c>
      <c r="AA133">
        <v>76</v>
      </c>
      <c r="AB133" t="str">
        <f t="shared" si="11"/>
        <v>2nd</v>
      </c>
      <c r="AC133">
        <v>73</v>
      </c>
      <c r="AD133">
        <v>5</v>
      </c>
      <c r="AE133">
        <v>296</v>
      </c>
      <c r="AF133">
        <v>74</v>
      </c>
      <c r="AG133">
        <v>73.5</v>
      </c>
      <c r="AH133">
        <v>1.22</v>
      </c>
    </row>
    <row r="134" spans="17:34" x14ac:dyDescent="0.35">
      <c r="Q134">
        <v>191</v>
      </c>
      <c r="R134" t="s">
        <v>853</v>
      </c>
      <c r="S134" t="s">
        <v>1078</v>
      </c>
      <c r="T134" t="s">
        <v>892</v>
      </c>
      <c r="U134" t="s">
        <v>779</v>
      </c>
      <c r="V134" t="str">
        <f t="shared" si="8"/>
        <v>3rd</v>
      </c>
      <c r="W134">
        <v>73</v>
      </c>
      <c r="X134" t="str">
        <f t="shared" si="9"/>
        <v>4th</v>
      </c>
      <c r="Y134">
        <v>74</v>
      </c>
      <c r="Z134" t="str">
        <f t="shared" si="10"/>
        <v>2nd</v>
      </c>
      <c r="AA134">
        <v>75</v>
      </c>
      <c r="AB134" t="str">
        <f t="shared" si="11"/>
        <v>2nd</v>
      </c>
      <c r="AC134" t="s">
        <v>203</v>
      </c>
      <c r="AD134">
        <v>5</v>
      </c>
      <c r="AE134">
        <v>222</v>
      </c>
      <c r="AF134">
        <v>74</v>
      </c>
      <c r="AG134">
        <v>74</v>
      </c>
      <c r="AH134">
        <v>0.82</v>
      </c>
    </row>
    <row r="135" spans="17:34" x14ac:dyDescent="0.35">
      <c r="Q135">
        <v>134</v>
      </c>
      <c r="R135" t="s">
        <v>879</v>
      </c>
      <c r="S135" t="s">
        <v>1024</v>
      </c>
      <c r="T135" t="s">
        <v>892</v>
      </c>
      <c r="U135" t="s">
        <v>779</v>
      </c>
      <c r="V135" t="str">
        <f t="shared" si="8"/>
        <v>3rd</v>
      </c>
      <c r="W135">
        <v>76</v>
      </c>
      <c r="X135" t="str">
        <f t="shared" si="9"/>
        <v>4th</v>
      </c>
      <c r="Y135">
        <v>75</v>
      </c>
      <c r="Z135" t="str">
        <f t="shared" si="10"/>
        <v>4th</v>
      </c>
      <c r="AA135">
        <v>71</v>
      </c>
      <c r="AB135" t="str">
        <f t="shared" si="11"/>
        <v>2nd</v>
      </c>
      <c r="AC135">
        <v>75</v>
      </c>
      <c r="AD135">
        <v>3</v>
      </c>
      <c r="AE135">
        <v>297</v>
      </c>
      <c r="AF135">
        <v>74.25</v>
      </c>
      <c r="AG135">
        <v>75</v>
      </c>
      <c r="AH135">
        <v>1.92</v>
      </c>
    </row>
    <row r="136" spans="17:34" x14ac:dyDescent="0.35">
      <c r="Q136">
        <v>175</v>
      </c>
      <c r="R136" t="s">
        <v>879</v>
      </c>
      <c r="S136" t="s">
        <v>124</v>
      </c>
      <c r="T136" t="s">
        <v>892</v>
      </c>
      <c r="U136" t="s">
        <v>779</v>
      </c>
      <c r="V136" t="str">
        <f t="shared" si="8"/>
        <v>3rd</v>
      </c>
      <c r="W136">
        <v>72</v>
      </c>
      <c r="X136" t="str">
        <f t="shared" si="9"/>
        <v>4th</v>
      </c>
      <c r="Y136">
        <v>74</v>
      </c>
      <c r="Z136" t="str">
        <f t="shared" si="10"/>
        <v>4th</v>
      </c>
      <c r="AA136">
        <v>72</v>
      </c>
      <c r="AB136" t="str">
        <f t="shared" si="11"/>
        <v>2nd</v>
      </c>
      <c r="AC136">
        <v>75</v>
      </c>
      <c r="AD136">
        <v>3</v>
      </c>
      <c r="AE136">
        <v>293</v>
      </c>
      <c r="AF136">
        <v>73.25</v>
      </c>
      <c r="AG136">
        <v>73</v>
      </c>
      <c r="AH136">
        <v>1.3</v>
      </c>
    </row>
    <row r="137" spans="17:34" x14ac:dyDescent="0.35">
      <c r="Q137" t="s">
        <v>910</v>
      </c>
      <c r="R137" t="s">
        <v>778</v>
      </c>
      <c r="S137" t="s">
        <v>114</v>
      </c>
      <c r="T137" t="s">
        <v>888</v>
      </c>
      <c r="U137" t="s">
        <v>779</v>
      </c>
      <c r="V137" t="str">
        <f t="shared" si="8"/>
        <v>2nd</v>
      </c>
      <c r="W137">
        <v>75</v>
      </c>
      <c r="X137" t="str">
        <f t="shared" si="9"/>
        <v>1st</v>
      </c>
      <c r="Y137">
        <v>77</v>
      </c>
      <c r="Z137" t="str">
        <f t="shared" si="10"/>
        <v>2nd</v>
      </c>
      <c r="AA137">
        <v>78</v>
      </c>
      <c r="AB137" t="str">
        <f t="shared" si="11"/>
        <v>2nd</v>
      </c>
      <c r="AC137">
        <v>76</v>
      </c>
      <c r="AD137">
        <v>9</v>
      </c>
      <c r="AE137">
        <v>306</v>
      </c>
      <c r="AF137">
        <v>76.5</v>
      </c>
      <c r="AG137">
        <v>76.5</v>
      </c>
      <c r="AH137">
        <v>1.1200000000000001</v>
      </c>
    </row>
    <row r="138" spans="17:34" x14ac:dyDescent="0.35">
      <c r="Q138">
        <v>50</v>
      </c>
      <c r="R138" t="s">
        <v>778</v>
      </c>
      <c r="S138" t="s">
        <v>110</v>
      </c>
      <c r="T138" t="s">
        <v>888</v>
      </c>
      <c r="U138" t="s">
        <v>779</v>
      </c>
      <c r="V138" t="str">
        <f t="shared" si="8"/>
        <v>2nd</v>
      </c>
      <c r="W138">
        <v>74</v>
      </c>
      <c r="X138" t="str">
        <f t="shared" si="9"/>
        <v>1st</v>
      </c>
      <c r="Y138">
        <v>77</v>
      </c>
      <c r="Z138" t="str">
        <f t="shared" si="10"/>
        <v>2nd</v>
      </c>
      <c r="AA138">
        <v>77</v>
      </c>
      <c r="AB138" t="str">
        <f t="shared" si="11"/>
        <v>2nd</v>
      </c>
      <c r="AC138">
        <v>75</v>
      </c>
      <c r="AD138">
        <v>9</v>
      </c>
      <c r="AE138">
        <v>303</v>
      </c>
      <c r="AF138">
        <v>75.75</v>
      </c>
      <c r="AG138">
        <v>76</v>
      </c>
      <c r="AH138">
        <v>1.3</v>
      </c>
    </row>
    <row r="139" spans="17:34" x14ac:dyDescent="0.35">
      <c r="Q139" t="s">
        <v>962</v>
      </c>
      <c r="R139" t="s">
        <v>848</v>
      </c>
      <c r="S139" t="s">
        <v>88</v>
      </c>
      <c r="T139" t="s">
        <v>888</v>
      </c>
      <c r="U139" t="s">
        <v>779</v>
      </c>
      <c r="V139" t="str">
        <f t="shared" si="8"/>
        <v>1st</v>
      </c>
      <c r="W139">
        <v>78</v>
      </c>
      <c r="X139" t="str">
        <f t="shared" si="9"/>
        <v>3rd</v>
      </c>
      <c r="Y139">
        <v>76</v>
      </c>
      <c r="Z139" t="str">
        <f t="shared" si="10"/>
        <v>3rd</v>
      </c>
      <c r="AA139">
        <v>76</v>
      </c>
      <c r="AB139" t="str">
        <f t="shared" si="11"/>
        <v>4th</v>
      </c>
      <c r="AC139">
        <v>71</v>
      </c>
      <c r="AD139">
        <v>5</v>
      </c>
      <c r="AE139">
        <v>301</v>
      </c>
      <c r="AF139">
        <v>75.25</v>
      </c>
      <c r="AG139">
        <v>76</v>
      </c>
      <c r="AH139">
        <v>2.59</v>
      </c>
    </row>
    <row r="140" spans="17:34" x14ac:dyDescent="0.35">
      <c r="Q140">
        <v>133</v>
      </c>
      <c r="R140" t="s">
        <v>848</v>
      </c>
      <c r="S140" t="s">
        <v>122</v>
      </c>
      <c r="T140" t="s">
        <v>888</v>
      </c>
      <c r="U140" t="s">
        <v>779</v>
      </c>
      <c r="V140" t="str">
        <f t="shared" si="8"/>
        <v>1st</v>
      </c>
      <c r="W140">
        <v>77</v>
      </c>
      <c r="X140" t="str">
        <f t="shared" si="9"/>
        <v>3rd</v>
      </c>
      <c r="Y140">
        <v>75</v>
      </c>
      <c r="Z140" t="str">
        <f t="shared" si="10"/>
        <v>3rd</v>
      </c>
      <c r="AA140">
        <v>75</v>
      </c>
      <c r="AB140" t="str">
        <f t="shared" si="11"/>
        <v>4th</v>
      </c>
      <c r="AC140">
        <v>70</v>
      </c>
      <c r="AD140">
        <v>5</v>
      </c>
      <c r="AE140">
        <v>297</v>
      </c>
      <c r="AF140">
        <v>74.25</v>
      </c>
      <c r="AG140">
        <v>75</v>
      </c>
      <c r="AH140">
        <v>2.59</v>
      </c>
    </row>
    <row r="141" spans="17:34" x14ac:dyDescent="0.35">
      <c r="Q141">
        <v>131</v>
      </c>
      <c r="R141" t="s">
        <v>881</v>
      </c>
      <c r="S141" t="s">
        <v>1022</v>
      </c>
      <c r="T141" t="s">
        <v>892</v>
      </c>
      <c r="U141" t="s">
        <v>779</v>
      </c>
      <c r="V141" t="str">
        <f t="shared" si="8"/>
        <v>4th</v>
      </c>
      <c r="W141">
        <v>73</v>
      </c>
      <c r="X141" t="str">
        <f t="shared" si="9"/>
        <v>3rd</v>
      </c>
      <c r="Y141">
        <v>75</v>
      </c>
      <c r="Z141" t="str">
        <f t="shared" si="10"/>
        <v>3rd</v>
      </c>
      <c r="AA141">
        <v>78</v>
      </c>
      <c r="AB141" t="str">
        <f t="shared" si="11"/>
        <v>4th</v>
      </c>
      <c r="AC141">
        <v>72</v>
      </c>
      <c r="AD141">
        <v>2</v>
      </c>
      <c r="AE141">
        <v>298</v>
      </c>
      <c r="AF141">
        <v>74.5</v>
      </c>
      <c r="AG141">
        <v>74</v>
      </c>
      <c r="AH141">
        <v>2.29</v>
      </c>
    </row>
    <row r="142" spans="17:34" x14ac:dyDescent="0.35">
      <c r="Q142">
        <v>144</v>
      </c>
      <c r="R142" t="s">
        <v>881</v>
      </c>
      <c r="S142" t="s">
        <v>1033</v>
      </c>
      <c r="T142" t="s">
        <v>892</v>
      </c>
      <c r="U142" t="s">
        <v>779</v>
      </c>
      <c r="V142" t="str">
        <f t="shared" si="8"/>
        <v>4th</v>
      </c>
      <c r="W142">
        <v>72</v>
      </c>
      <c r="X142" t="str">
        <f t="shared" si="9"/>
        <v>3rd</v>
      </c>
      <c r="Y142">
        <v>75</v>
      </c>
      <c r="Z142" t="str">
        <f t="shared" si="10"/>
        <v>3rd</v>
      </c>
      <c r="AA142">
        <v>79</v>
      </c>
      <c r="AB142" t="str">
        <f t="shared" si="11"/>
        <v>4th</v>
      </c>
      <c r="AC142">
        <v>71</v>
      </c>
      <c r="AD142">
        <v>2</v>
      </c>
      <c r="AE142">
        <v>297</v>
      </c>
      <c r="AF142">
        <v>74.25</v>
      </c>
      <c r="AG142">
        <v>73.5</v>
      </c>
      <c r="AH142">
        <v>3.11</v>
      </c>
    </row>
    <row r="143" spans="17:34" x14ac:dyDescent="0.35">
      <c r="Q143" t="s">
        <v>1052</v>
      </c>
      <c r="R143" t="s">
        <v>880</v>
      </c>
      <c r="S143" t="s">
        <v>128</v>
      </c>
      <c r="T143" t="s">
        <v>892</v>
      </c>
      <c r="U143" t="s">
        <v>779</v>
      </c>
      <c r="V143" t="str">
        <f t="shared" si="8"/>
        <v>3rd</v>
      </c>
      <c r="W143">
        <v>76</v>
      </c>
      <c r="X143" t="str">
        <f t="shared" si="9"/>
        <v>4th</v>
      </c>
      <c r="Y143">
        <v>72</v>
      </c>
      <c r="Z143" t="str">
        <f t="shared" si="10"/>
        <v>2nd</v>
      </c>
      <c r="AA143">
        <v>76</v>
      </c>
      <c r="AB143" t="str">
        <f t="shared" si="11"/>
        <v>4th</v>
      </c>
      <c r="AC143">
        <v>71</v>
      </c>
      <c r="AD143">
        <v>3</v>
      </c>
      <c r="AE143">
        <v>295</v>
      </c>
      <c r="AF143">
        <v>73.75</v>
      </c>
      <c r="AG143">
        <v>74</v>
      </c>
      <c r="AH143">
        <v>2.2799999999999998</v>
      </c>
    </row>
    <row r="144" spans="17:34" x14ac:dyDescent="0.35">
      <c r="Q144">
        <v>185</v>
      </c>
      <c r="R144" t="s">
        <v>880</v>
      </c>
      <c r="S144" t="s">
        <v>127</v>
      </c>
      <c r="T144" t="s">
        <v>892</v>
      </c>
      <c r="U144" t="s">
        <v>779</v>
      </c>
      <c r="V144" t="str">
        <f t="shared" si="8"/>
        <v>3rd</v>
      </c>
      <c r="W144">
        <v>72</v>
      </c>
      <c r="X144" t="str">
        <f t="shared" si="9"/>
        <v>4th</v>
      </c>
      <c r="Y144">
        <v>71</v>
      </c>
      <c r="Z144" t="str">
        <f t="shared" si="10"/>
        <v>2nd</v>
      </c>
      <c r="AA144">
        <v>74</v>
      </c>
      <c r="AB144" t="str">
        <f t="shared" si="11"/>
        <v>4th</v>
      </c>
      <c r="AC144">
        <v>71</v>
      </c>
      <c r="AD144">
        <v>3</v>
      </c>
      <c r="AE144">
        <v>288</v>
      </c>
      <c r="AF144">
        <v>72</v>
      </c>
      <c r="AG144">
        <v>71.5</v>
      </c>
      <c r="AH144">
        <v>1.22</v>
      </c>
    </row>
    <row r="145" spans="17:34" x14ac:dyDescent="0.35">
      <c r="Q145" t="s">
        <v>865</v>
      </c>
      <c r="R145" t="s">
        <v>857</v>
      </c>
      <c r="S145" t="s">
        <v>971</v>
      </c>
      <c r="T145" t="s">
        <v>888</v>
      </c>
      <c r="U145" t="s">
        <v>858</v>
      </c>
      <c r="V145" t="str">
        <f t="shared" si="8"/>
        <v>2nd</v>
      </c>
      <c r="W145">
        <v>75</v>
      </c>
      <c r="X145" t="str">
        <f t="shared" si="9"/>
        <v>4th</v>
      </c>
      <c r="Y145">
        <v>76</v>
      </c>
      <c r="Z145" t="str">
        <f t="shared" si="10"/>
        <v>2nd</v>
      </c>
      <c r="AA145">
        <v>77</v>
      </c>
      <c r="AB145" t="str">
        <f t="shared" si="11"/>
        <v>4th</v>
      </c>
      <c r="AC145">
        <v>73</v>
      </c>
      <c r="AD145">
        <v>4</v>
      </c>
      <c r="AE145">
        <v>301</v>
      </c>
      <c r="AF145">
        <v>75.25</v>
      </c>
      <c r="AG145">
        <v>75.5</v>
      </c>
      <c r="AH145">
        <v>1.48</v>
      </c>
    </row>
    <row r="146" spans="17:34" x14ac:dyDescent="0.35">
      <c r="Q146">
        <v>105</v>
      </c>
      <c r="R146" t="s">
        <v>857</v>
      </c>
      <c r="S146" t="s">
        <v>997</v>
      </c>
      <c r="T146" t="s">
        <v>888</v>
      </c>
      <c r="U146" t="s">
        <v>858</v>
      </c>
      <c r="V146" t="str">
        <f t="shared" si="8"/>
        <v>2nd</v>
      </c>
      <c r="W146">
        <v>74</v>
      </c>
      <c r="X146" t="str">
        <f t="shared" si="9"/>
        <v>4th</v>
      </c>
      <c r="Y146">
        <v>75</v>
      </c>
      <c r="Z146" t="str">
        <f t="shared" si="10"/>
        <v>2nd</v>
      </c>
      <c r="AA146">
        <v>78</v>
      </c>
      <c r="AB146" t="str">
        <f t="shared" si="11"/>
        <v>4th</v>
      </c>
      <c r="AC146">
        <v>73</v>
      </c>
      <c r="AD146">
        <v>4</v>
      </c>
      <c r="AE146">
        <v>300</v>
      </c>
      <c r="AF146">
        <v>75</v>
      </c>
      <c r="AG146">
        <v>74.5</v>
      </c>
      <c r="AH146">
        <v>1.87</v>
      </c>
    </row>
    <row r="147" spans="17:34" x14ac:dyDescent="0.35">
      <c r="Q147">
        <v>5</v>
      </c>
      <c r="R147" t="s">
        <v>775</v>
      </c>
      <c r="S147" t="s">
        <v>891</v>
      </c>
      <c r="T147" t="s">
        <v>892</v>
      </c>
      <c r="U147" t="s">
        <v>776</v>
      </c>
      <c r="V147" t="str">
        <f t="shared" si="8"/>
        <v>3rd</v>
      </c>
      <c r="W147">
        <v>75</v>
      </c>
      <c r="X147" t="str">
        <f t="shared" si="9"/>
        <v>1st</v>
      </c>
      <c r="Y147">
        <v>81</v>
      </c>
      <c r="Z147" t="str">
        <f t="shared" si="10"/>
        <v>2nd</v>
      </c>
      <c r="AA147">
        <v>76</v>
      </c>
      <c r="AB147" t="str">
        <f t="shared" si="11"/>
        <v>1st</v>
      </c>
      <c r="AC147">
        <v>78</v>
      </c>
      <c r="AD147">
        <v>9</v>
      </c>
      <c r="AE147">
        <v>310</v>
      </c>
      <c r="AF147">
        <v>77.5</v>
      </c>
      <c r="AG147">
        <v>77</v>
      </c>
      <c r="AH147">
        <v>2.29</v>
      </c>
    </row>
    <row r="148" spans="17:34" x14ac:dyDescent="0.35">
      <c r="Q148" t="s">
        <v>922</v>
      </c>
      <c r="R148" t="s">
        <v>775</v>
      </c>
      <c r="S148" t="s">
        <v>923</v>
      </c>
      <c r="T148" t="s">
        <v>892</v>
      </c>
      <c r="U148" t="s">
        <v>776</v>
      </c>
      <c r="V148" t="str">
        <f t="shared" si="8"/>
        <v>3rd</v>
      </c>
      <c r="W148">
        <v>74</v>
      </c>
      <c r="X148" t="str">
        <f t="shared" si="9"/>
        <v>1st</v>
      </c>
      <c r="Y148">
        <v>77</v>
      </c>
      <c r="Z148" t="str">
        <f t="shared" si="10"/>
        <v>2nd</v>
      </c>
      <c r="AA148">
        <v>76</v>
      </c>
      <c r="AB148" t="str">
        <f t="shared" si="11"/>
        <v>1st</v>
      </c>
      <c r="AC148">
        <v>77</v>
      </c>
      <c r="AD148">
        <v>9</v>
      </c>
      <c r="AE148">
        <v>304</v>
      </c>
      <c r="AF148">
        <v>76</v>
      </c>
      <c r="AG148">
        <v>76.5</v>
      </c>
      <c r="AH148">
        <v>1.22</v>
      </c>
    </row>
    <row r="149" spans="17:34" x14ac:dyDescent="0.35">
      <c r="Q149" t="s">
        <v>834</v>
      </c>
      <c r="R149" t="s">
        <v>812</v>
      </c>
      <c r="S149" t="s">
        <v>942</v>
      </c>
      <c r="T149" t="s">
        <v>892</v>
      </c>
      <c r="U149" t="s">
        <v>801</v>
      </c>
      <c r="V149" t="str">
        <f t="shared" si="8"/>
        <v>3rd</v>
      </c>
      <c r="W149">
        <v>74</v>
      </c>
      <c r="X149" t="str">
        <f t="shared" si="9"/>
        <v>2nd</v>
      </c>
      <c r="Y149">
        <v>77</v>
      </c>
      <c r="Z149" t="str">
        <f t="shared" si="10"/>
        <v>2nd</v>
      </c>
      <c r="AA149">
        <v>75</v>
      </c>
      <c r="AB149" t="str">
        <f t="shared" si="11"/>
        <v>2nd</v>
      </c>
      <c r="AC149">
        <v>77</v>
      </c>
      <c r="AD149">
        <v>7</v>
      </c>
      <c r="AE149">
        <v>303</v>
      </c>
      <c r="AF149">
        <v>75.75</v>
      </c>
      <c r="AG149">
        <v>76</v>
      </c>
      <c r="AH149">
        <v>1.3</v>
      </c>
    </row>
    <row r="150" spans="17:34" x14ac:dyDescent="0.35">
      <c r="Q150">
        <v>103</v>
      </c>
      <c r="R150" t="s">
        <v>812</v>
      </c>
      <c r="S150" t="s">
        <v>996</v>
      </c>
      <c r="T150" t="s">
        <v>892</v>
      </c>
      <c r="U150" t="s">
        <v>801</v>
      </c>
      <c r="V150" t="str">
        <f t="shared" si="8"/>
        <v>3rd</v>
      </c>
      <c r="W150">
        <v>74</v>
      </c>
      <c r="X150" t="str">
        <f t="shared" si="9"/>
        <v>2nd</v>
      </c>
      <c r="Y150">
        <v>75</v>
      </c>
      <c r="Z150" t="str">
        <f t="shared" si="10"/>
        <v>2nd</v>
      </c>
      <c r="AA150">
        <v>74</v>
      </c>
      <c r="AB150" t="str">
        <f t="shared" si="11"/>
        <v>2nd</v>
      </c>
      <c r="AC150">
        <v>77</v>
      </c>
      <c r="AD150">
        <v>7</v>
      </c>
      <c r="AE150">
        <v>300</v>
      </c>
      <c r="AF150">
        <v>75</v>
      </c>
      <c r="AG150">
        <v>74.5</v>
      </c>
      <c r="AH150">
        <v>1.22</v>
      </c>
    </row>
    <row r="151" spans="17:34" x14ac:dyDescent="0.35">
      <c r="Q151" t="s">
        <v>557</v>
      </c>
      <c r="R151" t="s">
        <v>800</v>
      </c>
      <c r="S151" t="s">
        <v>965</v>
      </c>
      <c r="T151" t="s">
        <v>892</v>
      </c>
      <c r="U151" t="s">
        <v>801</v>
      </c>
      <c r="V151" t="str">
        <f t="shared" si="8"/>
        <v>4th</v>
      </c>
      <c r="W151">
        <v>73</v>
      </c>
      <c r="X151" t="str">
        <f t="shared" si="9"/>
        <v>2nd</v>
      </c>
      <c r="Y151">
        <v>75</v>
      </c>
      <c r="Z151" t="str">
        <f t="shared" si="10"/>
        <v>1st</v>
      </c>
      <c r="AA151">
        <v>77</v>
      </c>
      <c r="AB151" t="str">
        <f t="shared" si="11"/>
        <v>1st</v>
      </c>
      <c r="AC151">
        <v>76</v>
      </c>
      <c r="AD151">
        <v>8</v>
      </c>
      <c r="AE151">
        <v>301</v>
      </c>
      <c r="AF151">
        <v>75.25</v>
      </c>
      <c r="AG151">
        <v>75.5</v>
      </c>
      <c r="AH151">
        <v>1.48</v>
      </c>
    </row>
    <row r="152" spans="17:34" x14ac:dyDescent="0.35">
      <c r="Q152" t="s">
        <v>557</v>
      </c>
      <c r="R152" t="s">
        <v>800</v>
      </c>
      <c r="S152" t="s">
        <v>966</v>
      </c>
      <c r="T152" t="s">
        <v>892</v>
      </c>
      <c r="U152" t="s">
        <v>801</v>
      </c>
      <c r="V152" t="str">
        <f t="shared" si="8"/>
        <v>4th</v>
      </c>
      <c r="W152">
        <v>73</v>
      </c>
      <c r="X152" t="str">
        <f t="shared" si="9"/>
        <v>2nd</v>
      </c>
      <c r="Y152">
        <v>75</v>
      </c>
      <c r="Z152" t="str">
        <f t="shared" si="10"/>
        <v>1st</v>
      </c>
      <c r="AA152">
        <v>76</v>
      </c>
      <c r="AB152" t="str">
        <f t="shared" si="11"/>
        <v>1st</v>
      </c>
      <c r="AC152">
        <v>77</v>
      </c>
      <c r="AD152">
        <v>8</v>
      </c>
      <c r="AE152">
        <v>301</v>
      </c>
      <c r="AF152">
        <v>75.25</v>
      </c>
      <c r="AG152">
        <v>75.5</v>
      </c>
      <c r="AH152">
        <v>1.48</v>
      </c>
    </row>
    <row r="153" spans="17:34" x14ac:dyDescent="0.35">
      <c r="Q153">
        <v>145</v>
      </c>
      <c r="R153" t="s">
        <v>864</v>
      </c>
      <c r="S153" t="s">
        <v>1034</v>
      </c>
      <c r="T153" t="s">
        <v>892</v>
      </c>
      <c r="U153" t="s">
        <v>801</v>
      </c>
      <c r="V153" t="str">
        <f t="shared" si="8"/>
        <v>3rd</v>
      </c>
      <c r="W153">
        <v>73</v>
      </c>
      <c r="X153" t="str">
        <f t="shared" si="9"/>
        <v>2nd</v>
      </c>
      <c r="Y153">
        <v>79</v>
      </c>
      <c r="Z153" t="str">
        <f t="shared" si="10"/>
        <v>4th</v>
      </c>
      <c r="AA153">
        <v>73</v>
      </c>
      <c r="AB153" t="str">
        <f t="shared" si="11"/>
        <v>3rd</v>
      </c>
      <c r="AC153">
        <v>72</v>
      </c>
      <c r="AD153">
        <v>4</v>
      </c>
      <c r="AE153">
        <v>297</v>
      </c>
      <c r="AF153">
        <v>74.25</v>
      </c>
      <c r="AG153">
        <v>73</v>
      </c>
      <c r="AH153">
        <v>2.77</v>
      </c>
    </row>
    <row r="154" spans="17:34" x14ac:dyDescent="0.35">
      <c r="Q154">
        <v>154</v>
      </c>
      <c r="R154" t="s">
        <v>864</v>
      </c>
      <c r="S154" t="s">
        <v>1042</v>
      </c>
      <c r="T154" t="s">
        <v>892</v>
      </c>
      <c r="U154" t="s">
        <v>801</v>
      </c>
      <c r="V154" t="str">
        <f t="shared" si="8"/>
        <v>3rd</v>
      </c>
      <c r="W154">
        <v>74</v>
      </c>
      <c r="X154" t="str">
        <f t="shared" si="9"/>
        <v>2nd</v>
      </c>
      <c r="Y154">
        <v>78</v>
      </c>
      <c r="Z154" t="str">
        <f t="shared" si="10"/>
        <v>4th</v>
      </c>
      <c r="AA154">
        <v>72</v>
      </c>
      <c r="AB154" t="str">
        <f t="shared" si="11"/>
        <v>3rd</v>
      </c>
      <c r="AC154">
        <v>72</v>
      </c>
      <c r="AD154">
        <v>4</v>
      </c>
      <c r="AE154">
        <v>296</v>
      </c>
      <c r="AF154">
        <v>74</v>
      </c>
      <c r="AG154">
        <v>73</v>
      </c>
      <c r="AH154">
        <v>2.4500000000000002</v>
      </c>
    </row>
    <row r="155" spans="17:34" x14ac:dyDescent="0.35">
      <c r="Q155" t="s">
        <v>1028</v>
      </c>
      <c r="R155" t="s">
        <v>878</v>
      </c>
      <c r="S155" t="s">
        <v>1029</v>
      </c>
      <c r="T155" t="s">
        <v>892</v>
      </c>
      <c r="U155" t="s">
        <v>801</v>
      </c>
      <c r="V155" t="str">
        <f t="shared" si="8"/>
        <v>3rd</v>
      </c>
      <c r="W155">
        <v>77</v>
      </c>
      <c r="X155" t="str">
        <f t="shared" si="9"/>
        <v>2nd</v>
      </c>
      <c r="Y155">
        <v>77</v>
      </c>
      <c r="Z155" t="str">
        <f t="shared" si="10"/>
        <v>4th</v>
      </c>
      <c r="AA155">
        <v>72</v>
      </c>
      <c r="AB155" t="str">
        <f t="shared" si="11"/>
        <v>4th</v>
      </c>
      <c r="AC155">
        <v>71</v>
      </c>
      <c r="AD155">
        <v>3</v>
      </c>
      <c r="AE155">
        <v>297</v>
      </c>
      <c r="AF155">
        <v>74.25</v>
      </c>
      <c r="AG155">
        <v>74.5</v>
      </c>
      <c r="AH155">
        <v>2.77</v>
      </c>
    </row>
    <row r="156" spans="17:34" x14ac:dyDescent="0.35">
      <c r="Q156">
        <v>167</v>
      </c>
      <c r="R156" t="s">
        <v>878</v>
      </c>
      <c r="S156" t="s">
        <v>1056</v>
      </c>
      <c r="T156" t="s">
        <v>892</v>
      </c>
      <c r="U156" t="s">
        <v>801</v>
      </c>
      <c r="V156" t="str">
        <f t="shared" si="8"/>
        <v>3rd</v>
      </c>
      <c r="W156">
        <v>77</v>
      </c>
      <c r="X156" t="str">
        <f t="shared" si="9"/>
        <v>2nd</v>
      </c>
      <c r="Y156">
        <v>76</v>
      </c>
      <c r="Z156" t="str">
        <f t="shared" si="10"/>
        <v>4th</v>
      </c>
      <c r="AA156">
        <v>71</v>
      </c>
      <c r="AB156" t="str">
        <f t="shared" si="11"/>
        <v>4th</v>
      </c>
      <c r="AC156">
        <v>71</v>
      </c>
      <c r="AD156">
        <v>3</v>
      </c>
      <c r="AE156">
        <v>295</v>
      </c>
      <c r="AF156">
        <v>73.75</v>
      </c>
      <c r="AG156">
        <v>73.5</v>
      </c>
      <c r="AH156">
        <v>2.77</v>
      </c>
    </row>
    <row r="157" spans="17:34" x14ac:dyDescent="0.35">
      <c r="Q157" t="s">
        <v>1040</v>
      </c>
      <c r="R157" t="s">
        <v>852</v>
      </c>
      <c r="S157" t="s">
        <v>132</v>
      </c>
      <c r="T157" t="s">
        <v>888</v>
      </c>
      <c r="U157" t="s">
        <v>783</v>
      </c>
      <c r="V157" t="str">
        <f t="shared" si="8"/>
        <v>4th</v>
      </c>
      <c r="W157">
        <v>72</v>
      </c>
      <c r="X157" t="str">
        <f t="shared" si="9"/>
        <v>1st</v>
      </c>
      <c r="Y157">
        <v>78</v>
      </c>
      <c r="Z157" t="str">
        <f t="shared" si="10"/>
        <v>4th</v>
      </c>
      <c r="AA157">
        <v>72</v>
      </c>
      <c r="AB157" t="str">
        <f t="shared" si="11"/>
        <v>2nd</v>
      </c>
      <c r="AC157">
        <v>74</v>
      </c>
      <c r="AD157">
        <v>5</v>
      </c>
      <c r="AE157">
        <v>296</v>
      </c>
      <c r="AF157">
        <v>74</v>
      </c>
      <c r="AG157">
        <v>73</v>
      </c>
      <c r="AH157">
        <v>2.4500000000000002</v>
      </c>
    </row>
    <row r="158" spans="17:34" x14ac:dyDescent="0.35">
      <c r="Q158" t="s">
        <v>1040</v>
      </c>
      <c r="R158" t="s">
        <v>852</v>
      </c>
      <c r="S158" t="s">
        <v>1041</v>
      </c>
      <c r="T158" t="s">
        <v>888</v>
      </c>
      <c r="U158" t="s">
        <v>783</v>
      </c>
      <c r="V158" t="str">
        <f t="shared" si="8"/>
        <v>4th</v>
      </c>
      <c r="W158">
        <v>72</v>
      </c>
      <c r="X158" t="str">
        <f t="shared" si="9"/>
        <v>1st</v>
      </c>
      <c r="Y158">
        <v>78</v>
      </c>
      <c r="Z158" t="str">
        <f t="shared" si="10"/>
        <v>4th</v>
      </c>
      <c r="AA158">
        <v>73</v>
      </c>
      <c r="AB158" t="str">
        <f t="shared" si="11"/>
        <v>2nd</v>
      </c>
      <c r="AC158">
        <v>73</v>
      </c>
      <c r="AD158">
        <v>5</v>
      </c>
      <c r="AE158">
        <v>296</v>
      </c>
      <c r="AF158">
        <v>74</v>
      </c>
      <c r="AG158">
        <v>73</v>
      </c>
      <c r="AH158">
        <v>2.35</v>
      </c>
    </row>
    <row r="159" spans="17:34" x14ac:dyDescent="0.35">
      <c r="Q159">
        <v>33</v>
      </c>
      <c r="R159" t="s">
        <v>782</v>
      </c>
      <c r="S159" t="s">
        <v>919</v>
      </c>
      <c r="T159" t="s">
        <v>888</v>
      </c>
      <c r="U159" t="s">
        <v>783</v>
      </c>
      <c r="V159" t="str">
        <f t="shared" si="8"/>
        <v>2nd</v>
      </c>
      <c r="W159">
        <v>76</v>
      </c>
      <c r="X159" t="str">
        <f t="shared" si="9"/>
        <v>1st</v>
      </c>
      <c r="Y159">
        <v>75</v>
      </c>
      <c r="Z159" t="str">
        <f t="shared" si="10"/>
        <v>1st</v>
      </c>
      <c r="AA159">
        <v>78</v>
      </c>
      <c r="AB159" t="str">
        <f t="shared" si="11"/>
        <v>3rd</v>
      </c>
      <c r="AC159">
        <v>76</v>
      </c>
      <c r="AD159">
        <v>9</v>
      </c>
      <c r="AE159">
        <v>305</v>
      </c>
      <c r="AF159">
        <v>76.25</v>
      </c>
      <c r="AG159">
        <v>76</v>
      </c>
      <c r="AH159">
        <v>1.0900000000000001</v>
      </c>
    </row>
    <row r="160" spans="17:34" x14ac:dyDescent="0.35">
      <c r="Q160">
        <v>74</v>
      </c>
      <c r="R160" t="s">
        <v>782</v>
      </c>
      <c r="S160" t="s">
        <v>964</v>
      </c>
      <c r="T160" t="s">
        <v>888</v>
      </c>
      <c r="U160" t="s">
        <v>783</v>
      </c>
      <c r="V160" t="str">
        <f t="shared" si="8"/>
        <v>2nd</v>
      </c>
      <c r="W160">
        <v>73</v>
      </c>
      <c r="X160" t="str">
        <f t="shared" si="9"/>
        <v>1st</v>
      </c>
      <c r="Y160">
        <v>75</v>
      </c>
      <c r="Z160" t="str">
        <f t="shared" si="10"/>
        <v>1st</v>
      </c>
      <c r="AA160">
        <v>77</v>
      </c>
      <c r="AB160" t="str">
        <f t="shared" si="11"/>
        <v>3rd</v>
      </c>
      <c r="AC160">
        <v>76</v>
      </c>
      <c r="AD160">
        <v>9</v>
      </c>
      <c r="AE160">
        <v>301</v>
      </c>
      <c r="AF160">
        <v>75.25</v>
      </c>
      <c r="AG160">
        <v>75.5</v>
      </c>
      <c r="AH160">
        <v>1.48</v>
      </c>
    </row>
    <row r="161" spans="17:34" x14ac:dyDescent="0.35">
      <c r="Q161">
        <v>94</v>
      </c>
      <c r="R161" t="s">
        <v>849</v>
      </c>
      <c r="S161" t="s">
        <v>986</v>
      </c>
      <c r="T161" t="s">
        <v>888</v>
      </c>
      <c r="U161" t="s">
        <v>783</v>
      </c>
      <c r="V161" t="str">
        <f t="shared" si="8"/>
        <v>2nd</v>
      </c>
      <c r="W161">
        <v>77</v>
      </c>
      <c r="X161" t="str">
        <f t="shared" si="9"/>
        <v>2nd</v>
      </c>
      <c r="Y161">
        <v>76</v>
      </c>
      <c r="Z161" t="str">
        <f t="shared" si="10"/>
        <v>4th</v>
      </c>
      <c r="AA161">
        <v>71</v>
      </c>
      <c r="AB161" t="str">
        <f t="shared" si="11"/>
        <v>3rd</v>
      </c>
      <c r="AC161">
        <v>76</v>
      </c>
      <c r="AD161">
        <v>5</v>
      </c>
      <c r="AE161">
        <v>300</v>
      </c>
      <c r="AF161">
        <v>75</v>
      </c>
      <c r="AG161">
        <v>76</v>
      </c>
      <c r="AH161">
        <v>2.35</v>
      </c>
    </row>
    <row r="162" spans="17:34" x14ac:dyDescent="0.35">
      <c r="Q162">
        <v>146</v>
      </c>
      <c r="R162" t="s">
        <v>849</v>
      </c>
      <c r="S162" t="s">
        <v>1035</v>
      </c>
      <c r="T162" t="s">
        <v>888</v>
      </c>
      <c r="U162" t="s">
        <v>783</v>
      </c>
      <c r="V162" t="str">
        <f t="shared" si="8"/>
        <v>2nd</v>
      </c>
      <c r="W162">
        <v>76</v>
      </c>
      <c r="X162" t="str">
        <f t="shared" si="9"/>
        <v>2nd</v>
      </c>
      <c r="Y162">
        <v>75</v>
      </c>
      <c r="Z162" t="str">
        <f t="shared" si="10"/>
        <v>4th</v>
      </c>
      <c r="AA162">
        <v>70</v>
      </c>
      <c r="AB162" t="str">
        <f t="shared" si="11"/>
        <v>3rd</v>
      </c>
      <c r="AC162">
        <v>75</v>
      </c>
      <c r="AD162">
        <v>5</v>
      </c>
      <c r="AE162">
        <v>296</v>
      </c>
      <c r="AF162">
        <v>74</v>
      </c>
      <c r="AG162">
        <v>75</v>
      </c>
      <c r="AH162">
        <v>2.35</v>
      </c>
    </row>
    <row r="163" spans="17:34" x14ac:dyDescent="0.35">
      <c r="Q163" t="s">
        <v>865</v>
      </c>
      <c r="R163" t="s">
        <v>856</v>
      </c>
      <c r="S163" t="s">
        <v>973</v>
      </c>
      <c r="T163" t="s">
        <v>888</v>
      </c>
      <c r="U163" t="s">
        <v>783</v>
      </c>
      <c r="V163" t="str">
        <f t="shared" si="8"/>
        <v>1st</v>
      </c>
      <c r="W163">
        <v>76</v>
      </c>
      <c r="X163" t="str">
        <f t="shared" si="9"/>
        <v>4th</v>
      </c>
      <c r="Y163">
        <v>75</v>
      </c>
      <c r="Z163" t="str">
        <f t="shared" si="10"/>
        <v>3rd</v>
      </c>
      <c r="AA163">
        <v>76</v>
      </c>
      <c r="AB163" t="str">
        <f t="shared" si="11"/>
        <v>4th</v>
      </c>
      <c r="AC163">
        <v>74</v>
      </c>
      <c r="AD163">
        <v>4</v>
      </c>
      <c r="AE163">
        <v>301</v>
      </c>
      <c r="AF163">
        <v>75.25</v>
      </c>
      <c r="AG163">
        <v>75.5</v>
      </c>
      <c r="AH163">
        <v>0.83</v>
      </c>
    </row>
    <row r="164" spans="17:34" x14ac:dyDescent="0.35">
      <c r="Q164" t="s">
        <v>865</v>
      </c>
      <c r="R164" t="s">
        <v>856</v>
      </c>
      <c r="S164" t="s">
        <v>131</v>
      </c>
      <c r="T164" t="s">
        <v>888</v>
      </c>
      <c r="U164" t="s">
        <v>783</v>
      </c>
      <c r="V164" t="str">
        <f t="shared" si="8"/>
        <v>1st</v>
      </c>
      <c r="W164">
        <v>76</v>
      </c>
      <c r="X164" t="str">
        <f t="shared" si="9"/>
        <v>4th</v>
      </c>
      <c r="Y164">
        <v>74</v>
      </c>
      <c r="Z164" t="str">
        <f t="shared" si="10"/>
        <v>3rd</v>
      </c>
      <c r="AA164">
        <v>76</v>
      </c>
      <c r="AB164" t="str">
        <f t="shared" si="11"/>
        <v>4th</v>
      </c>
      <c r="AC164">
        <v>75</v>
      </c>
      <c r="AD164">
        <v>4</v>
      </c>
      <c r="AE164">
        <v>301</v>
      </c>
      <c r="AF164">
        <v>75.25</v>
      </c>
      <c r="AG164">
        <v>75.5</v>
      </c>
      <c r="AH164">
        <v>0.83</v>
      </c>
    </row>
    <row r="165" spans="17:34" x14ac:dyDescent="0.35">
      <c r="Q165" t="s">
        <v>609</v>
      </c>
      <c r="R165" t="s">
        <v>835</v>
      </c>
      <c r="S165" t="s">
        <v>1019</v>
      </c>
      <c r="T165" t="s">
        <v>892</v>
      </c>
      <c r="U165" t="s">
        <v>783</v>
      </c>
      <c r="V165" t="str">
        <f t="shared" si="8"/>
        <v>1st</v>
      </c>
      <c r="W165">
        <v>74</v>
      </c>
      <c r="X165" t="str">
        <f t="shared" si="9"/>
        <v>3rd</v>
      </c>
      <c r="Y165">
        <v>74</v>
      </c>
      <c r="Z165" t="str">
        <f t="shared" si="10"/>
        <v>4th</v>
      </c>
      <c r="AA165">
        <v>74</v>
      </c>
      <c r="AB165" t="str">
        <f t="shared" si="11"/>
        <v>2nd</v>
      </c>
      <c r="AC165">
        <v>76</v>
      </c>
      <c r="AD165">
        <v>6</v>
      </c>
      <c r="AE165">
        <v>298</v>
      </c>
      <c r="AF165">
        <v>74.5</v>
      </c>
      <c r="AG165">
        <v>74</v>
      </c>
      <c r="AH165">
        <v>0.87</v>
      </c>
    </row>
    <row r="166" spans="17:34" x14ac:dyDescent="0.35">
      <c r="Q166">
        <v>158</v>
      </c>
      <c r="R166" t="s">
        <v>835</v>
      </c>
      <c r="S166" t="s">
        <v>1046</v>
      </c>
      <c r="T166" t="s">
        <v>892</v>
      </c>
      <c r="U166" t="s">
        <v>783</v>
      </c>
      <c r="V166" t="str">
        <f t="shared" si="8"/>
        <v>1st</v>
      </c>
      <c r="W166">
        <v>74</v>
      </c>
      <c r="X166" t="str">
        <f t="shared" si="9"/>
        <v>3rd</v>
      </c>
      <c r="Y166">
        <v>74</v>
      </c>
      <c r="Z166" t="str">
        <f t="shared" si="10"/>
        <v>4th</v>
      </c>
      <c r="AA166">
        <v>72</v>
      </c>
      <c r="AB166" t="str">
        <f t="shared" si="11"/>
        <v>2nd</v>
      </c>
      <c r="AC166">
        <v>75</v>
      </c>
      <c r="AD166">
        <v>6</v>
      </c>
      <c r="AE166">
        <v>295</v>
      </c>
      <c r="AF166">
        <v>73.75</v>
      </c>
      <c r="AG166">
        <v>74</v>
      </c>
      <c r="AH166">
        <v>1.0900000000000001</v>
      </c>
    </row>
    <row r="167" spans="17:34" x14ac:dyDescent="0.35">
      <c r="Q167">
        <v>23</v>
      </c>
      <c r="R167" t="s">
        <v>789</v>
      </c>
      <c r="S167" t="s">
        <v>909</v>
      </c>
      <c r="T167" t="s">
        <v>888</v>
      </c>
      <c r="U167" t="s">
        <v>783</v>
      </c>
      <c r="V167" t="str">
        <f t="shared" si="8"/>
        <v>3rd</v>
      </c>
      <c r="W167">
        <v>74</v>
      </c>
      <c r="X167" t="str">
        <f t="shared" si="9"/>
        <v>2nd</v>
      </c>
      <c r="Y167">
        <v>78</v>
      </c>
      <c r="Z167" t="str">
        <f t="shared" si="10"/>
        <v>1st</v>
      </c>
      <c r="AA167">
        <v>77</v>
      </c>
      <c r="AB167" t="str">
        <f t="shared" si="11"/>
        <v>2nd</v>
      </c>
      <c r="AC167">
        <v>77</v>
      </c>
      <c r="AD167">
        <v>8</v>
      </c>
      <c r="AE167">
        <v>306</v>
      </c>
      <c r="AF167">
        <v>76.5</v>
      </c>
      <c r="AG167">
        <v>77</v>
      </c>
      <c r="AH167">
        <v>1.5</v>
      </c>
    </row>
    <row r="168" spans="17:34" x14ac:dyDescent="0.35">
      <c r="Q168">
        <v>30</v>
      </c>
      <c r="R168" t="s">
        <v>789</v>
      </c>
      <c r="S168" t="s">
        <v>916</v>
      </c>
      <c r="T168" t="s">
        <v>888</v>
      </c>
      <c r="U168" t="s">
        <v>783</v>
      </c>
      <c r="V168" t="str">
        <f t="shared" si="8"/>
        <v>3rd</v>
      </c>
      <c r="W168">
        <v>74</v>
      </c>
      <c r="X168" t="str">
        <f t="shared" si="9"/>
        <v>2nd</v>
      </c>
      <c r="Y168">
        <v>78</v>
      </c>
      <c r="Z168" t="str">
        <f t="shared" si="10"/>
        <v>1st</v>
      </c>
      <c r="AA168">
        <v>76</v>
      </c>
      <c r="AB168" t="str">
        <f t="shared" si="11"/>
        <v>2nd</v>
      </c>
      <c r="AC168">
        <v>77</v>
      </c>
      <c r="AD168">
        <v>8</v>
      </c>
      <c r="AE168">
        <v>305</v>
      </c>
      <c r="AF168">
        <v>76.25</v>
      </c>
      <c r="AG168">
        <v>76.5</v>
      </c>
      <c r="AH168">
        <v>1.48</v>
      </c>
    </row>
    <row r="169" spans="17:34" x14ac:dyDescent="0.35">
      <c r="Q169" t="s">
        <v>931</v>
      </c>
      <c r="R169" t="s">
        <v>794</v>
      </c>
      <c r="S169" t="s">
        <v>933</v>
      </c>
      <c r="T169" t="s">
        <v>888</v>
      </c>
      <c r="U169" t="s">
        <v>783</v>
      </c>
      <c r="V169" t="str">
        <f t="shared" si="8"/>
        <v>1st</v>
      </c>
      <c r="W169">
        <v>78</v>
      </c>
      <c r="X169" t="str">
        <f t="shared" si="9"/>
        <v>1st</v>
      </c>
      <c r="Y169">
        <v>77</v>
      </c>
      <c r="Z169" t="str">
        <f t="shared" si="10"/>
        <v>4th</v>
      </c>
      <c r="AA169">
        <v>74</v>
      </c>
      <c r="AB169" t="str">
        <f t="shared" si="11"/>
        <v>2nd</v>
      </c>
      <c r="AC169">
        <v>75</v>
      </c>
      <c r="AD169">
        <v>8</v>
      </c>
      <c r="AE169">
        <v>304</v>
      </c>
      <c r="AF169">
        <v>76</v>
      </c>
      <c r="AG169">
        <v>76</v>
      </c>
      <c r="AH169">
        <v>1.58</v>
      </c>
    </row>
    <row r="170" spans="17:34" x14ac:dyDescent="0.35">
      <c r="Q170" t="s">
        <v>536</v>
      </c>
      <c r="R170" t="s">
        <v>794</v>
      </c>
      <c r="S170" t="s">
        <v>939</v>
      </c>
      <c r="T170" t="s">
        <v>888</v>
      </c>
      <c r="U170" t="s">
        <v>783</v>
      </c>
      <c r="V170" t="str">
        <f t="shared" si="8"/>
        <v>1st</v>
      </c>
      <c r="W170">
        <v>78</v>
      </c>
      <c r="X170" t="str">
        <f t="shared" si="9"/>
        <v>1st</v>
      </c>
      <c r="Y170">
        <v>76</v>
      </c>
      <c r="Z170" t="str">
        <f t="shared" si="10"/>
        <v>4th</v>
      </c>
      <c r="AA170">
        <v>73</v>
      </c>
      <c r="AB170" t="str">
        <f t="shared" si="11"/>
        <v>2nd</v>
      </c>
      <c r="AC170">
        <v>76</v>
      </c>
      <c r="AD170">
        <v>8</v>
      </c>
      <c r="AE170">
        <v>303</v>
      </c>
      <c r="AF170">
        <v>75.75</v>
      </c>
      <c r="AG170">
        <v>76</v>
      </c>
      <c r="AH170">
        <v>1.79</v>
      </c>
    </row>
    <row r="171" spans="17:34" x14ac:dyDescent="0.35">
      <c r="Q171" t="s">
        <v>998</v>
      </c>
      <c r="R171" s="39" t="s">
        <v>831</v>
      </c>
      <c r="S171" t="s">
        <v>7</v>
      </c>
      <c r="T171" t="s">
        <v>892</v>
      </c>
      <c r="U171" t="s">
        <v>770</v>
      </c>
      <c r="V171" t="str">
        <f t="shared" si="8"/>
        <v>2nd</v>
      </c>
      <c r="W171">
        <v>75</v>
      </c>
      <c r="X171" t="str">
        <f t="shared" si="9"/>
        <v>4th</v>
      </c>
      <c r="Y171">
        <v>72</v>
      </c>
      <c r="Z171" t="str">
        <f t="shared" si="10"/>
        <v>2nd</v>
      </c>
      <c r="AA171">
        <v>76</v>
      </c>
      <c r="AB171" t="str">
        <f t="shared" si="11"/>
        <v>2nd</v>
      </c>
      <c r="AC171">
        <v>76</v>
      </c>
      <c r="AD171">
        <v>6</v>
      </c>
      <c r="AE171">
        <v>299</v>
      </c>
      <c r="AF171">
        <v>74.75</v>
      </c>
      <c r="AG171">
        <v>75.5</v>
      </c>
      <c r="AH171">
        <v>1.64</v>
      </c>
    </row>
    <row r="172" spans="17:34" x14ac:dyDescent="0.35">
      <c r="Q172" t="s">
        <v>617</v>
      </c>
      <c r="R172" s="39" t="s">
        <v>831</v>
      </c>
      <c r="S172" t="s">
        <v>67</v>
      </c>
      <c r="T172" t="s">
        <v>892</v>
      </c>
      <c r="U172" t="s">
        <v>770</v>
      </c>
      <c r="V172" t="str">
        <f t="shared" si="8"/>
        <v>2nd</v>
      </c>
      <c r="W172">
        <v>75</v>
      </c>
      <c r="X172" t="str">
        <f t="shared" si="9"/>
        <v>4th</v>
      </c>
      <c r="Y172">
        <v>73</v>
      </c>
      <c r="Z172" t="str">
        <f t="shared" si="10"/>
        <v>2nd</v>
      </c>
      <c r="AA172">
        <v>75</v>
      </c>
      <c r="AB172" t="str">
        <f t="shared" si="11"/>
        <v>2nd</v>
      </c>
      <c r="AC172">
        <v>74</v>
      </c>
      <c r="AD172">
        <v>6</v>
      </c>
      <c r="AE172">
        <v>297</v>
      </c>
      <c r="AF172">
        <v>74.25</v>
      </c>
      <c r="AG172">
        <v>74.5</v>
      </c>
      <c r="AH172">
        <v>0.83</v>
      </c>
    </row>
    <row r="173" spans="17:34" x14ac:dyDescent="0.35">
      <c r="Q173" t="s">
        <v>899</v>
      </c>
      <c r="R173" s="39" t="s">
        <v>769</v>
      </c>
      <c r="S173" t="s">
        <v>62</v>
      </c>
      <c r="T173" t="s">
        <v>888</v>
      </c>
      <c r="U173" t="s">
        <v>770</v>
      </c>
      <c r="V173" t="str">
        <f t="shared" si="8"/>
        <v>1st</v>
      </c>
      <c r="W173">
        <v>77</v>
      </c>
      <c r="X173" t="str">
        <f t="shared" si="9"/>
        <v>2nd</v>
      </c>
      <c r="Y173">
        <v>77</v>
      </c>
      <c r="Z173" t="str">
        <f t="shared" si="10"/>
        <v>1st</v>
      </c>
      <c r="AA173">
        <v>77</v>
      </c>
      <c r="AB173" t="str">
        <f t="shared" si="11"/>
        <v>2nd</v>
      </c>
      <c r="AC173">
        <v>77</v>
      </c>
      <c r="AD173">
        <v>10</v>
      </c>
      <c r="AE173">
        <v>308</v>
      </c>
      <c r="AF173">
        <v>77</v>
      </c>
      <c r="AG173">
        <v>77</v>
      </c>
      <c r="AH173">
        <v>0</v>
      </c>
    </row>
    <row r="174" spans="17:34" x14ac:dyDescent="0.35">
      <c r="Q174">
        <v>29</v>
      </c>
      <c r="R174" s="39" t="s">
        <v>769</v>
      </c>
      <c r="S174" t="s">
        <v>915</v>
      </c>
      <c r="T174" t="s">
        <v>888</v>
      </c>
      <c r="U174" t="s">
        <v>770</v>
      </c>
      <c r="V174" t="str">
        <f t="shared" si="8"/>
        <v>1st</v>
      </c>
      <c r="W174">
        <v>77</v>
      </c>
      <c r="X174" t="str">
        <f t="shared" si="9"/>
        <v>2nd</v>
      </c>
      <c r="Y174">
        <v>75</v>
      </c>
      <c r="Z174" t="str">
        <f t="shared" si="10"/>
        <v>1st</v>
      </c>
      <c r="AA174">
        <v>76</v>
      </c>
      <c r="AB174" t="str">
        <f t="shared" si="11"/>
        <v>2nd</v>
      </c>
      <c r="AC174">
        <v>77</v>
      </c>
      <c r="AD174">
        <v>10</v>
      </c>
      <c r="AE174">
        <v>305</v>
      </c>
      <c r="AF174">
        <v>76.25</v>
      </c>
      <c r="AG174">
        <v>76.5</v>
      </c>
      <c r="AH174">
        <v>0.83</v>
      </c>
    </row>
    <row r="175" spans="17:34" x14ac:dyDescent="0.35">
      <c r="Q175" t="s">
        <v>1008</v>
      </c>
      <c r="R175" s="39" t="s">
        <v>861</v>
      </c>
      <c r="S175" t="s">
        <v>35</v>
      </c>
      <c r="T175" t="s">
        <v>892</v>
      </c>
      <c r="U175" t="s">
        <v>770</v>
      </c>
      <c r="V175" t="str">
        <f t="shared" si="8"/>
        <v>3rd</v>
      </c>
      <c r="W175">
        <v>76</v>
      </c>
      <c r="X175" t="str">
        <f t="shared" si="9"/>
        <v>3rd</v>
      </c>
      <c r="Y175">
        <v>76</v>
      </c>
      <c r="Z175" t="str">
        <f t="shared" si="10"/>
        <v>3rd</v>
      </c>
      <c r="AA175">
        <v>74</v>
      </c>
      <c r="AB175" t="str">
        <f t="shared" si="11"/>
        <v>3rd</v>
      </c>
      <c r="AC175">
        <v>72</v>
      </c>
      <c r="AD175">
        <v>4</v>
      </c>
      <c r="AE175">
        <v>298</v>
      </c>
      <c r="AF175">
        <v>74.5</v>
      </c>
      <c r="AG175">
        <v>75</v>
      </c>
      <c r="AH175">
        <v>1.66</v>
      </c>
    </row>
    <row r="176" spans="17:34" x14ac:dyDescent="0.35">
      <c r="Q176">
        <v>139</v>
      </c>
      <c r="R176" s="39" t="s">
        <v>861</v>
      </c>
      <c r="S176" t="s">
        <v>1027</v>
      </c>
      <c r="T176" t="s">
        <v>892</v>
      </c>
      <c r="U176" t="s">
        <v>770</v>
      </c>
      <c r="V176" t="str">
        <f t="shared" si="8"/>
        <v>3rd</v>
      </c>
      <c r="W176">
        <v>76</v>
      </c>
      <c r="X176" t="str">
        <f t="shared" si="9"/>
        <v>3rd</v>
      </c>
      <c r="Y176">
        <v>75</v>
      </c>
      <c r="Z176" t="str">
        <f t="shared" si="10"/>
        <v>3rd</v>
      </c>
      <c r="AA176">
        <v>74</v>
      </c>
      <c r="AB176" t="str">
        <f t="shared" si="11"/>
        <v>3rd</v>
      </c>
      <c r="AC176">
        <v>72</v>
      </c>
      <c r="AD176">
        <v>4</v>
      </c>
      <c r="AE176">
        <v>297</v>
      </c>
      <c r="AF176">
        <v>74.25</v>
      </c>
      <c r="AG176">
        <v>74.5</v>
      </c>
      <c r="AH176">
        <v>1.48</v>
      </c>
    </row>
    <row r="177" spans="17:34" x14ac:dyDescent="0.35">
      <c r="Q177">
        <v>112</v>
      </c>
      <c r="R177" s="39" t="s">
        <v>875</v>
      </c>
      <c r="S177" t="s">
        <v>47</v>
      </c>
      <c r="T177" t="s">
        <v>888</v>
      </c>
      <c r="U177" t="s">
        <v>770</v>
      </c>
      <c r="V177" t="str">
        <f t="shared" si="8"/>
        <v>2nd</v>
      </c>
      <c r="W177">
        <v>75</v>
      </c>
      <c r="X177" t="str">
        <f t="shared" si="9"/>
        <v>4th</v>
      </c>
      <c r="Y177">
        <v>75</v>
      </c>
      <c r="Z177" t="str">
        <f t="shared" si="10"/>
        <v>4th</v>
      </c>
      <c r="AA177">
        <v>74</v>
      </c>
      <c r="AB177" t="str">
        <f t="shared" si="11"/>
        <v>3rd</v>
      </c>
      <c r="AC177">
        <v>75</v>
      </c>
      <c r="AD177">
        <v>3</v>
      </c>
      <c r="AE177">
        <v>299</v>
      </c>
      <c r="AF177">
        <v>74.75</v>
      </c>
      <c r="AG177">
        <v>75</v>
      </c>
      <c r="AH177">
        <v>0.43</v>
      </c>
    </row>
    <row r="178" spans="17:34" x14ac:dyDescent="0.35">
      <c r="Q178">
        <v>127</v>
      </c>
      <c r="R178" s="39" t="s">
        <v>875</v>
      </c>
      <c r="S178" t="s">
        <v>41</v>
      </c>
      <c r="T178" t="s">
        <v>888</v>
      </c>
      <c r="U178" t="s">
        <v>770</v>
      </c>
      <c r="V178" t="str">
        <f t="shared" si="8"/>
        <v>2nd</v>
      </c>
      <c r="W178">
        <v>75</v>
      </c>
      <c r="X178" t="str">
        <f t="shared" si="9"/>
        <v>4th</v>
      </c>
      <c r="Y178">
        <v>74</v>
      </c>
      <c r="Z178" t="str">
        <f t="shared" si="10"/>
        <v>4th</v>
      </c>
      <c r="AA178">
        <v>74</v>
      </c>
      <c r="AB178" t="str">
        <f t="shared" si="11"/>
        <v>3rd</v>
      </c>
      <c r="AC178">
        <v>75</v>
      </c>
      <c r="AD178">
        <v>3</v>
      </c>
      <c r="AE178">
        <v>298</v>
      </c>
      <c r="AF178">
        <v>74.5</v>
      </c>
      <c r="AG178">
        <v>74.5</v>
      </c>
      <c r="AH178">
        <v>0.5</v>
      </c>
    </row>
    <row r="179" spans="17:34" x14ac:dyDescent="0.35">
      <c r="Q179" t="s">
        <v>922</v>
      </c>
      <c r="R179" s="39" t="s">
        <v>781</v>
      </c>
      <c r="S179" t="s">
        <v>53</v>
      </c>
      <c r="T179" t="s">
        <v>888</v>
      </c>
      <c r="U179" t="s">
        <v>770</v>
      </c>
      <c r="V179" t="str">
        <f t="shared" si="8"/>
        <v>4th</v>
      </c>
      <c r="W179">
        <v>72</v>
      </c>
      <c r="X179" t="str">
        <f t="shared" si="9"/>
        <v>1st</v>
      </c>
      <c r="Y179">
        <v>77</v>
      </c>
      <c r="Z179" t="str">
        <f t="shared" si="10"/>
        <v>1st</v>
      </c>
      <c r="AA179">
        <v>76</v>
      </c>
      <c r="AB179" t="str">
        <f t="shared" si="11"/>
        <v>1st</v>
      </c>
      <c r="AC179">
        <v>79</v>
      </c>
      <c r="AD179">
        <v>9</v>
      </c>
      <c r="AE179">
        <v>304</v>
      </c>
      <c r="AF179">
        <v>76</v>
      </c>
      <c r="AG179">
        <v>76.5</v>
      </c>
      <c r="AH179">
        <v>2.5499999999999998</v>
      </c>
    </row>
    <row r="180" spans="17:34" x14ac:dyDescent="0.35">
      <c r="Q180">
        <v>55</v>
      </c>
      <c r="R180" s="39" t="s">
        <v>781</v>
      </c>
      <c r="S180" t="s">
        <v>52</v>
      </c>
      <c r="T180" t="s">
        <v>888</v>
      </c>
      <c r="U180" t="s">
        <v>770</v>
      </c>
      <c r="V180" t="str">
        <f t="shared" si="8"/>
        <v>4th</v>
      </c>
      <c r="W180">
        <v>73</v>
      </c>
      <c r="X180" t="str">
        <f t="shared" si="9"/>
        <v>1st</v>
      </c>
      <c r="Y180">
        <v>76</v>
      </c>
      <c r="Z180" t="str">
        <f t="shared" si="10"/>
        <v>1st</v>
      </c>
      <c r="AA180">
        <v>75</v>
      </c>
      <c r="AB180" t="str">
        <f t="shared" si="11"/>
        <v>1st</v>
      </c>
      <c r="AC180">
        <v>79</v>
      </c>
      <c r="AD180">
        <v>9</v>
      </c>
      <c r="AE180">
        <v>303</v>
      </c>
      <c r="AF180">
        <v>75.75</v>
      </c>
      <c r="AG180">
        <v>75.5</v>
      </c>
      <c r="AH180">
        <v>2.17</v>
      </c>
    </row>
    <row r="181" spans="17:34" x14ac:dyDescent="0.35">
      <c r="Q181">
        <v>16</v>
      </c>
      <c r="R181" s="39" t="s">
        <v>787</v>
      </c>
      <c r="S181" t="s">
        <v>61</v>
      </c>
      <c r="T181" t="s">
        <v>888</v>
      </c>
      <c r="U181" t="s">
        <v>770</v>
      </c>
      <c r="V181" t="str">
        <f t="shared" si="8"/>
        <v>1st</v>
      </c>
      <c r="W181">
        <v>78</v>
      </c>
      <c r="X181" t="str">
        <f t="shared" si="9"/>
        <v>2nd</v>
      </c>
      <c r="Y181">
        <v>76</v>
      </c>
      <c r="Z181" t="str">
        <f t="shared" si="10"/>
        <v>1st</v>
      </c>
      <c r="AA181">
        <v>78</v>
      </c>
      <c r="AB181" t="str">
        <f t="shared" si="11"/>
        <v>4th</v>
      </c>
      <c r="AC181">
        <v>75</v>
      </c>
      <c r="AD181">
        <v>8</v>
      </c>
      <c r="AE181">
        <v>307</v>
      </c>
      <c r="AF181">
        <v>76.75</v>
      </c>
      <c r="AG181">
        <v>77</v>
      </c>
      <c r="AH181">
        <v>1.3</v>
      </c>
    </row>
    <row r="182" spans="17:34" x14ac:dyDescent="0.35">
      <c r="Q182" t="s">
        <v>912</v>
      </c>
      <c r="R182" s="39" t="s">
        <v>787</v>
      </c>
      <c r="S182" t="s">
        <v>26</v>
      </c>
      <c r="T182" t="s">
        <v>888</v>
      </c>
      <c r="U182" t="s">
        <v>770</v>
      </c>
      <c r="V182" t="str">
        <f t="shared" si="8"/>
        <v>1st</v>
      </c>
      <c r="W182">
        <v>77</v>
      </c>
      <c r="X182" t="str">
        <f t="shared" si="9"/>
        <v>2nd</v>
      </c>
      <c r="Y182">
        <v>76</v>
      </c>
      <c r="Z182" t="str">
        <f t="shared" si="10"/>
        <v>1st</v>
      </c>
      <c r="AA182">
        <v>78</v>
      </c>
      <c r="AB182" t="str">
        <f t="shared" si="11"/>
        <v>4th</v>
      </c>
      <c r="AC182">
        <v>75</v>
      </c>
      <c r="AD182">
        <v>8</v>
      </c>
      <c r="AE182">
        <v>306</v>
      </c>
      <c r="AF182">
        <v>76.5</v>
      </c>
      <c r="AG182">
        <v>76.5</v>
      </c>
      <c r="AH182">
        <v>1.1200000000000001</v>
      </c>
    </row>
    <row r="183" spans="17:34" x14ac:dyDescent="0.35">
      <c r="Q183">
        <v>60</v>
      </c>
      <c r="R183" s="39" t="s">
        <v>824</v>
      </c>
      <c r="S183" t="s">
        <v>305</v>
      </c>
      <c r="T183" t="s">
        <v>888</v>
      </c>
      <c r="U183" t="s">
        <v>770</v>
      </c>
      <c r="V183" t="str">
        <f t="shared" si="8"/>
        <v>1st</v>
      </c>
      <c r="W183">
        <v>76</v>
      </c>
      <c r="X183" t="str">
        <f t="shared" si="9"/>
        <v>2nd</v>
      </c>
      <c r="Y183">
        <v>76</v>
      </c>
      <c r="Z183" t="str">
        <f t="shared" si="10"/>
        <v>4th</v>
      </c>
      <c r="AA183">
        <v>76</v>
      </c>
      <c r="AB183" t="str">
        <f t="shared" si="11"/>
        <v>3rd</v>
      </c>
      <c r="AC183">
        <v>74</v>
      </c>
      <c r="AD183">
        <v>6</v>
      </c>
      <c r="AE183">
        <v>302</v>
      </c>
      <c r="AF183">
        <v>75.5</v>
      </c>
      <c r="AG183">
        <v>76</v>
      </c>
      <c r="AH183">
        <v>0.87</v>
      </c>
    </row>
    <row r="184" spans="17:34" x14ac:dyDescent="0.35">
      <c r="Q184">
        <v>99</v>
      </c>
      <c r="R184" s="39" t="s">
        <v>824</v>
      </c>
      <c r="S184" t="s">
        <v>992</v>
      </c>
      <c r="T184" t="s">
        <v>888</v>
      </c>
      <c r="U184" t="s">
        <v>770</v>
      </c>
      <c r="V184" t="str">
        <f t="shared" si="8"/>
        <v>1st</v>
      </c>
      <c r="W184">
        <v>75</v>
      </c>
      <c r="X184" t="str">
        <f t="shared" si="9"/>
        <v>2nd</v>
      </c>
      <c r="Y184">
        <v>76</v>
      </c>
      <c r="Z184" t="str">
        <f t="shared" si="10"/>
        <v>4th</v>
      </c>
      <c r="AA184">
        <v>75</v>
      </c>
      <c r="AB184" t="str">
        <f t="shared" si="11"/>
        <v>3rd</v>
      </c>
      <c r="AC184">
        <v>74</v>
      </c>
      <c r="AD184">
        <v>6</v>
      </c>
      <c r="AE184">
        <v>300</v>
      </c>
      <c r="AF184">
        <v>75</v>
      </c>
      <c r="AG184">
        <v>75</v>
      </c>
      <c r="AH184">
        <v>0.71</v>
      </c>
    </row>
    <row r="185" spans="17:34" x14ac:dyDescent="0.35">
      <c r="Q185" t="s">
        <v>1016</v>
      </c>
      <c r="R185" s="39" t="s">
        <v>832</v>
      </c>
      <c r="S185" t="s">
        <v>1018</v>
      </c>
      <c r="T185" t="s">
        <v>888</v>
      </c>
      <c r="U185" t="s">
        <v>770</v>
      </c>
      <c r="V185" t="str">
        <f t="shared" si="8"/>
        <v>3rd</v>
      </c>
      <c r="W185">
        <v>74</v>
      </c>
      <c r="X185" t="str">
        <f t="shared" si="9"/>
        <v>3rd</v>
      </c>
      <c r="Y185">
        <v>75</v>
      </c>
      <c r="Z185" t="str">
        <f t="shared" si="10"/>
        <v>3rd</v>
      </c>
      <c r="AA185">
        <v>75</v>
      </c>
      <c r="AB185" t="str">
        <f t="shared" si="11"/>
        <v>1st</v>
      </c>
      <c r="AC185">
        <v>74</v>
      </c>
      <c r="AD185">
        <v>6</v>
      </c>
      <c r="AE185">
        <v>298</v>
      </c>
      <c r="AF185">
        <v>74.5</v>
      </c>
      <c r="AG185">
        <v>74.5</v>
      </c>
      <c r="AH185">
        <v>0.5</v>
      </c>
    </row>
    <row r="186" spans="17:34" x14ac:dyDescent="0.35">
      <c r="Q186">
        <v>142</v>
      </c>
      <c r="R186" s="39" t="s">
        <v>832</v>
      </c>
      <c r="S186" t="s">
        <v>1031</v>
      </c>
      <c r="T186" t="s">
        <v>888</v>
      </c>
      <c r="U186" t="s">
        <v>770</v>
      </c>
      <c r="V186" t="str">
        <f t="shared" si="8"/>
        <v>3rd</v>
      </c>
      <c r="W186">
        <v>73</v>
      </c>
      <c r="X186" t="str">
        <f t="shared" si="9"/>
        <v>3rd</v>
      </c>
      <c r="Y186">
        <v>76</v>
      </c>
      <c r="Z186" t="str">
        <f t="shared" si="10"/>
        <v>3rd</v>
      </c>
      <c r="AA186">
        <v>74</v>
      </c>
      <c r="AB186" t="str">
        <f t="shared" si="11"/>
        <v>1st</v>
      </c>
      <c r="AC186">
        <v>74</v>
      </c>
      <c r="AD186">
        <v>6</v>
      </c>
      <c r="AE186">
        <v>297</v>
      </c>
      <c r="AF186">
        <v>74.25</v>
      </c>
      <c r="AG186">
        <v>74</v>
      </c>
      <c r="AH186">
        <v>1.0900000000000001</v>
      </c>
    </row>
    <row r="187" spans="17:34" x14ac:dyDescent="0.35">
      <c r="Q187" t="s">
        <v>952</v>
      </c>
      <c r="R187" t="s">
        <v>811</v>
      </c>
      <c r="S187" t="s">
        <v>608</v>
      </c>
      <c r="T187" t="s">
        <v>888</v>
      </c>
      <c r="U187" t="s">
        <v>774</v>
      </c>
      <c r="V187" t="str">
        <f t="shared" si="8"/>
        <v>2nd</v>
      </c>
      <c r="W187">
        <v>76</v>
      </c>
      <c r="X187" t="str">
        <f t="shared" si="9"/>
        <v>3rd</v>
      </c>
      <c r="Y187">
        <v>75</v>
      </c>
      <c r="Z187" t="str">
        <f t="shared" si="10"/>
        <v>3rd</v>
      </c>
      <c r="AA187">
        <v>75</v>
      </c>
      <c r="AB187" t="str">
        <f t="shared" si="11"/>
        <v>1st</v>
      </c>
      <c r="AC187">
        <v>76</v>
      </c>
      <c r="AD187">
        <v>7</v>
      </c>
      <c r="AE187">
        <v>302</v>
      </c>
      <c r="AF187">
        <v>75.5</v>
      </c>
      <c r="AG187">
        <v>75.5</v>
      </c>
      <c r="AH187">
        <v>0.5</v>
      </c>
    </row>
    <row r="188" spans="17:34" x14ac:dyDescent="0.35">
      <c r="Q188" t="s">
        <v>976</v>
      </c>
      <c r="R188" t="s">
        <v>811</v>
      </c>
      <c r="S188" t="s">
        <v>977</v>
      </c>
      <c r="T188" t="s">
        <v>888</v>
      </c>
      <c r="U188" t="s">
        <v>774</v>
      </c>
      <c r="V188" t="str">
        <f t="shared" si="8"/>
        <v>2nd</v>
      </c>
      <c r="W188">
        <v>75</v>
      </c>
      <c r="X188" t="str">
        <f t="shared" si="9"/>
        <v>3rd</v>
      </c>
      <c r="Y188">
        <v>75</v>
      </c>
      <c r="Z188" t="str">
        <f t="shared" si="10"/>
        <v>3rd</v>
      </c>
      <c r="AA188">
        <v>74</v>
      </c>
      <c r="AB188" t="str">
        <f t="shared" si="11"/>
        <v>1st</v>
      </c>
      <c r="AC188">
        <v>77</v>
      </c>
      <c r="AD188">
        <v>7</v>
      </c>
      <c r="AE188">
        <v>301</v>
      </c>
      <c r="AF188">
        <v>75.25</v>
      </c>
      <c r="AG188">
        <v>75</v>
      </c>
      <c r="AH188">
        <v>1.0900000000000001</v>
      </c>
    </row>
    <row r="189" spans="17:34" x14ac:dyDescent="0.35">
      <c r="Q189">
        <v>4</v>
      </c>
      <c r="R189" t="s">
        <v>773</v>
      </c>
      <c r="S189" t="s">
        <v>570</v>
      </c>
      <c r="T189" t="s">
        <v>888</v>
      </c>
      <c r="U189" t="s">
        <v>774</v>
      </c>
      <c r="V189" t="str">
        <f t="shared" si="8"/>
        <v>1st</v>
      </c>
      <c r="W189">
        <v>78</v>
      </c>
      <c r="X189" t="str">
        <f t="shared" si="9"/>
        <v>1st</v>
      </c>
      <c r="Y189">
        <v>79</v>
      </c>
      <c r="Z189" t="str">
        <f t="shared" si="10"/>
        <v>2nd</v>
      </c>
      <c r="AA189">
        <v>77</v>
      </c>
      <c r="AB189" t="str">
        <f t="shared" si="11"/>
        <v>3rd</v>
      </c>
      <c r="AC189">
        <v>78</v>
      </c>
      <c r="AD189">
        <v>9</v>
      </c>
      <c r="AE189">
        <v>312</v>
      </c>
      <c r="AF189">
        <v>78</v>
      </c>
      <c r="AG189">
        <v>78</v>
      </c>
      <c r="AH189">
        <v>0.71</v>
      </c>
    </row>
    <row r="190" spans="17:34" x14ac:dyDescent="0.35">
      <c r="Q190">
        <v>10</v>
      </c>
      <c r="R190" t="s">
        <v>773</v>
      </c>
      <c r="S190" t="s">
        <v>897</v>
      </c>
      <c r="T190" t="s">
        <v>888</v>
      </c>
      <c r="U190" t="s">
        <v>774</v>
      </c>
      <c r="V190" t="str">
        <f t="shared" si="8"/>
        <v>1st</v>
      </c>
      <c r="W190">
        <v>77</v>
      </c>
      <c r="X190" t="str">
        <f t="shared" si="9"/>
        <v>1st</v>
      </c>
      <c r="Y190">
        <v>79</v>
      </c>
      <c r="Z190" t="str">
        <f t="shared" si="10"/>
        <v>2nd</v>
      </c>
      <c r="AA190">
        <v>76</v>
      </c>
      <c r="AB190" t="str">
        <f t="shared" si="11"/>
        <v>3rd</v>
      </c>
      <c r="AC190">
        <v>77</v>
      </c>
      <c r="AD190">
        <v>9</v>
      </c>
      <c r="AE190">
        <v>309</v>
      </c>
      <c r="AF190">
        <v>77.25</v>
      </c>
      <c r="AG190">
        <v>77</v>
      </c>
      <c r="AH190">
        <v>1.0900000000000001</v>
      </c>
    </row>
    <row r="191" spans="17:34" x14ac:dyDescent="0.35">
      <c r="Q191" t="s">
        <v>895</v>
      </c>
      <c r="R191" t="s">
        <v>788</v>
      </c>
      <c r="S191" t="s">
        <v>668</v>
      </c>
      <c r="T191" t="s">
        <v>888</v>
      </c>
      <c r="U191" t="s">
        <v>774</v>
      </c>
      <c r="V191" t="str">
        <f t="shared" si="8"/>
        <v>2nd</v>
      </c>
      <c r="W191">
        <v>78</v>
      </c>
      <c r="X191" t="str">
        <f t="shared" si="9"/>
        <v>2nd</v>
      </c>
      <c r="Y191">
        <v>78</v>
      </c>
      <c r="Z191" t="str">
        <f t="shared" si="10"/>
        <v>2nd</v>
      </c>
      <c r="AA191">
        <v>76</v>
      </c>
      <c r="AB191" t="str">
        <f t="shared" si="11"/>
        <v>2nd</v>
      </c>
      <c r="AC191">
        <v>77</v>
      </c>
      <c r="AD191">
        <v>8</v>
      </c>
      <c r="AE191">
        <v>309</v>
      </c>
      <c r="AF191">
        <v>77.25</v>
      </c>
      <c r="AG191">
        <v>77.5</v>
      </c>
      <c r="AH191">
        <v>0.83</v>
      </c>
    </row>
    <row r="192" spans="17:34" x14ac:dyDescent="0.35">
      <c r="Q192" t="s">
        <v>931</v>
      </c>
      <c r="R192" t="s">
        <v>788</v>
      </c>
      <c r="S192" t="s">
        <v>932</v>
      </c>
      <c r="T192" t="s">
        <v>888</v>
      </c>
      <c r="U192" t="s">
        <v>774</v>
      </c>
      <c r="V192" t="str">
        <f t="shared" si="8"/>
        <v>2nd</v>
      </c>
      <c r="W192">
        <v>76</v>
      </c>
      <c r="X192" t="str">
        <f t="shared" si="9"/>
        <v>2nd</v>
      </c>
      <c r="Y192">
        <v>78</v>
      </c>
      <c r="Z192" t="str">
        <f t="shared" si="10"/>
        <v>2nd</v>
      </c>
      <c r="AA192">
        <v>74</v>
      </c>
      <c r="AB192" t="str">
        <f t="shared" si="11"/>
        <v>2nd</v>
      </c>
      <c r="AC192">
        <v>76</v>
      </c>
      <c r="AD192">
        <v>8</v>
      </c>
      <c r="AE192">
        <v>304</v>
      </c>
      <c r="AF192">
        <v>76</v>
      </c>
      <c r="AG192">
        <v>76</v>
      </c>
      <c r="AH192">
        <v>1.41</v>
      </c>
    </row>
    <row r="193" spans="17:34" x14ac:dyDescent="0.35">
      <c r="Q193" t="s">
        <v>617</v>
      </c>
      <c r="R193" t="s">
        <v>833</v>
      </c>
      <c r="S193" t="s">
        <v>674</v>
      </c>
      <c r="T193" t="s">
        <v>888</v>
      </c>
      <c r="U193" t="s">
        <v>774</v>
      </c>
      <c r="V193" t="str">
        <f t="shared" si="8"/>
        <v>1st</v>
      </c>
      <c r="W193">
        <v>75</v>
      </c>
      <c r="X193" t="str">
        <f t="shared" si="9"/>
        <v>4th</v>
      </c>
      <c r="Y193">
        <v>74</v>
      </c>
      <c r="Z193" t="str">
        <f t="shared" si="10"/>
        <v>4th</v>
      </c>
      <c r="AA193">
        <v>71</v>
      </c>
      <c r="AB193" t="str">
        <f t="shared" si="11"/>
        <v>1st</v>
      </c>
      <c r="AC193">
        <v>77</v>
      </c>
      <c r="AD193">
        <v>6</v>
      </c>
      <c r="AE193">
        <v>297</v>
      </c>
      <c r="AF193">
        <v>74.25</v>
      </c>
      <c r="AG193">
        <v>74.5</v>
      </c>
      <c r="AH193">
        <v>2.17</v>
      </c>
    </row>
    <row r="194" spans="17:34" x14ac:dyDescent="0.35">
      <c r="Q194" t="s">
        <v>617</v>
      </c>
      <c r="R194" t="s">
        <v>833</v>
      </c>
      <c r="S194" t="s">
        <v>1025</v>
      </c>
      <c r="T194" t="s">
        <v>888</v>
      </c>
      <c r="U194" t="s">
        <v>774</v>
      </c>
      <c r="V194" t="str">
        <f t="shared" si="8"/>
        <v>1st</v>
      </c>
      <c r="W194">
        <v>74</v>
      </c>
      <c r="X194" t="str">
        <f t="shared" si="9"/>
        <v>4th</v>
      </c>
      <c r="Y194">
        <v>75</v>
      </c>
      <c r="Z194" t="str">
        <f t="shared" si="10"/>
        <v>4th</v>
      </c>
      <c r="AA194">
        <v>71</v>
      </c>
      <c r="AB194" t="str">
        <f t="shared" si="11"/>
        <v>1st</v>
      </c>
      <c r="AC194">
        <v>77</v>
      </c>
      <c r="AD194">
        <v>6</v>
      </c>
      <c r="AE194">
        <v>297</v>
      </c>
      <c r="AF194">
        <v>74.25</v>
      </c>
      <c r="AG194">
        <v>74.5</v>
      </c>
      <c r="AH194">
        <v>2.17</v>
      </c>
    </row>
    <row r="297" spans="3:13" x14ac:dyDescent="0.35">
      <c r="C297" s="38" t="s">
        <v>479</v>
      </c>
      <c r="D297" s="38" t="s">
        <v>335</v>
      </c>
      <c r="E297" s="38" t="s">
        <v>165</v>
      </c>
      <c r="F297" s="38" t="s">
        <v>336</v>
      </c>
      <c r="G297" s="38" t="s">
        <v>166</v>
      </c>
      <c r="H297" s="38" t="s">
        <v>337</v>
      </c>
      <c r="I297" s="38" t="s">
        <v>167</v>
      </c>
      <c r="J297" s="38" t="s">
        <v>338</v>
      </c>
      <c r="K297" s="38" t="s">
        <v>168</v>
      </c>
      <c r="L297" s="38" t="s">
        <v>339</v>
      </c>
      <c r="M297" s="38" t="s">
        <v>169</v>
      </c>
    </row>
    <row r="298" spans="3:13" x14ac:dyDescent="0.35">
      <c r="C298" t="s">
        <v>7</v>
      </c>
    </row>
    <row r="299" spans="3:13" x14ac:dyDescent="0.35">
      <c r="C299" t="s">
        <v>67</v>
      </c>
    </row>
    <row r="300" spans="3:13" x14ac:dyDescent="0.35">
      <c r="C300" t="s">
        <v>62</v>
      </c>
    </row>
    <row r="301" spans="3:13" x14ac:dyDescent="0.35">
      <c r="C301" t="s">
        <v>915</v>
      </c>
    </row>
    <row r="302" spans="3:13" x14ac:dyDescent="0.35">
      <c r="C302" t="s">
        <v>35</v>
      </c>
    </row>
    <row r="303" spans="3:13" x14ac:dyDescent="0.35">
      <c r="C303" t="s">
        <v>1027</v>
      </c>
    </row>
    <row r="304" spans="3:13" x14ac:dyDescent="0.35">
      <c r="C304" t="s">
        <v>47</v>
      </c>
    </row>
    <row r="305" spans="3:3" x14ac:dyDescent="0.35">
      <c r="C305" t="s">
        <v>41</v>
      </c>
    </row>
    <row r="306" spans="3:3" x14ac:dyDescent="0.35">
      <c r="C306" t="s">
        <v>53</v>
      </c>
    </row>
    <row r="307" spans="3:3" x14ac:dyDescent="0.35">
      <c r="C307" t="s">
        <v>52</v>
      </c>
    </row>
    <row r="308" spans="3:3" x14ac:dyDescent="0.35">
      <c r="C308" t="s">
        <v>61</v>
      </c>
    </row>
    <row r="309" spans="3:3" x14ac:dyDescent="0.35">
      <c r="C309" t="s">
        <v>26</v>
      </c>
    </row>
    <row r="310" spans="3:3" x14ac:dyDescent="0.35">
      <c r="C310" t="s">
        <v>305</v>
      </c>
    </row>
    <row r="311" spans="3:3" x14ac:dyDescent="0.35">
      <c r="C311" t="s">
        <v>992</v>
      </c>
    </row>
    <row r="312" spans="3:3" x14ac:dyDescent="0.35">
      <c r="C312" t="s">
        <v>1018</v>
      </c>
    </row>
    <row r="313" spans="3:3" x14ac:dyDescent="0.35">
      <c r="C313" t="s">
        <v>1031</v>
      </c>
    </row>
  </sheetData>
  <sortState xmlns:xlrd2="http://schemas.microsoft.com/office/spreadsheetml/2017/richdata2" ref="B3:O98">
    <sortCondition ref="C3:C9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335C-5252-4A75-A3A3-6DA323A8F651}">
  <dimension ref="B1:AF225"/>
  <sheetViews>
    <sheetView tabSelected="1" topLeftCell="A125" zoomScaleNormal="100" workbookViewId="0">
      <selection activeCell="T208" sqref="T208"/>
    </sheetView>
  </sheetViews>
  <sheetFormatPr defaultRowHeight="14.5" x14ac:dyDescent="0.35"/>
  <cols>
    <col min="1" max="1" width="1.1796875" customWidth="1"/>
    <col min="3" max="3" width="39" bestFit="1" customWidth="1"/>
    <col min="4" max="5" width="39" customWidth="1"/>
    <col min="6" max="6" width="11.453125" bestFit="1" customWidth="1"/>
    <col min="17" max="17" width="22.81640625" bestFit="1" customWidth="1"/>
    <col min="18" max="18" width="10.1796875" bestFit="1" customWidth="1"/>
    <col min="19" max="19" width="35.36328125" bestFit="1" customWidth="1"/>
    <col min="20" max="20" width="35.36328125" customWidth="1"/>
  </cols>
  <sheetData>
    <row r="1" spans="2:15" ht="6.75" customHeight="1" x14ac:dyDescent="0.35"/>
    <row r="2" spans="2:15" x14ac:dyDescent="0.35">
      <c r="B2" t="s">
        <v>162</v>
      </c>
      <c r="C2" t="s">
        <v>163</v>
      </c>
      <c r="D2" t="s">
        <v>340</v>
      </c>
      <c r="E2" t="s">
        <v>341</v>
      </c>
      <c r="F2" t="s">
        <v>164</v>
      </c>
      <c r="G2" t="s">
        <v>165</v>
      </c>
      <c r="H2" t="s">
        <v>166</v>
      </c>
      <c r="I2" t="s">
        <v>167</v>
      </c>
      <c r="J2" t="s">
        <v>168</v>
      </c>
      <c r="K2" t="s">
        <v>169</v>
      </c>
      <c r="L2" t="s">
        <v>170</v>
      </c>
      <c r="M2" t="s">
        <v>171</v>
      </c>
      <c r="N2" t="s">
        <v>172</v>
      </c>
      <c r="O2" t="s">
        <v>173</v>
      </c>
    </row>
    <row r="3" spans="2:15" x14ac:dyDescent="0.35">
      <c r="B3">
        <v>30</v>
      </c>
      <c r="C3" t="s">
        <v>210</v>
      </c>
      <c r="D3" t="s">
        <v>302</v>
      </c>
      <c r="E3" t="s">
        <v>308</v>
      </c>
      <c r="F3" t="s">
        <v>185</v>
      </c>
      <c r="G3" t="s">
        <v>175</v>
      </c>
      <c r="H3" t="s">
        <v>175</v>
      </c>
      <c r="I3" t="s">
        <v>178</v>
      </c>
      <c r="J3" t="s">
        <v>175</v>
      </c>
      <c r="K3" t="s">
        <v>186</v>
      </c>
      <c r="L3">
        <v>7</v>
      </c>
      <c r="M3">
        <v>745</v>
      </c>
      <c r="N3">
        <v>0</v>
      </c>
      <c r="O3">
        <v>3</v>
      </c>
    </row>
    <row r="4" spans="2:15" x14ac:dyDescent="0.35">
      <c r="B4">
        <v>8</v>
      </c>
      <c r="C4" t="s">
        <v>187</v>
      </c>
      <c r="D4" t="s">
        <v>241</v>
      </c>
      <c r="E4" t="s">
        <v>245</v>
      </c>
      <c r="F4" t="s">
        <v>182</v>
      </c>
      <c r="G4" t="s">
        <v>176</v>
      </c>
      <c r="H4" t="s">
        <v>176</v>
      </c>
      <c r="I4" t="s">
        <v>178</v>
      </c>
      <c r="J4" t="s">
        <v>175</v>
      </c>
      <c r="K4" t="s">
        <v>178</v>
      </c>
      <c r="L4">
        <v>10</v>
      </c>
      <c r="M4">
        <v>786</v>
      </c>
      <c r="N4">
        <v>2</v>
      </c>
      <c r="O4">
        <v>1</v>
      </c>
    </row>
    <row r="5" spans="2:15" x14ac:dyDescent="0.35">
      <c r="B5">
        <v>15</v>
      </c>
      <c r="C5" t="s">
        <v>194</v>
      </c>
      <c r="D5" t="s">
        <v>257</v>
      </c>
      <c r="E5" t="s">
        <v>257</v>
      </c>
      <c r="G5" t="s">
        <v>176</v>
      </c>
      <c r="H5" t="s">
        <v>175</v>
      </c>
      <c r="I5" t="s">
        <v>176</v>
      </c>
      <c r="J5" t="s">
        <v>186</v>
      </c>
      <c r="K5" t="s">
        <v>178</v>
      </c>
      <c r="L5">
        <v>9</v>
      </c>
      <c r="M5">
        <v>772</v>
      </c>
      <c r="N5">
        <v>2</v>
      </c>
      <c r="O5">
        <v>1</v>
      </c>
    </row>
    <row r="6" spans="2:15" x14ac:dyDescent="0.35">
      <c r="B6">
        <v>26</v>
      </c>
      <c r="C6" t="s">
        <v>206</v>
      </c>
      <c r="D6" t="s">
        <v>277</v>
      </c>
      <c r="E6" t="s">
        <v>276</v>
      </c>
      <c r="F6" t="s">
        <v>182</v>
      </c>
      <c r="G6" t="s">
        <v>186</v>
      </c>
      <c r="H6" t="s">
        <v>176</v>
      </c>
      <c r="I6" t="s">
        <v>186</v>
      </c>
      <c r="J6" t="s">
        <v>175</v>
      </c>
      <c r="K6" t="s">
        <v>175</v>
      </c>
      <c r="L6">
        <v>7</v>
      </c>
      <c r="M6">
        <v>764</v>
      </c>
      <c r="N6">
        <v>1</v>
      </c>
      <c r="O6">
        <v>2</v>
      </c>
    </row>
    <row r="7" spans="2:15" x14ac:dyDescent="0.35">
      <c r="B7">
        <v>11</v>
      </c>
      <c r="C7" t="s">
        <v>190</v>
      </c>
      <c r="D7" t="s">
        <v>299</v>
      </c>
      <c r="E7" t="s">
        <v>265</v>
      </c>
      <c r="F7" t="s">
        <v>182</v>
      </c>
      <c r="G7" t="s">
        <v>178</v>
      </c>
      <c r="H7" t="s">
        <v>186</v>
      </c>
      <c r="I7" t="s">
        <v>176</v>
      </c>
      <c r="J7" t="s">
        <v>176</v>
      </c>
      <c r="K7" t="s">
        <v>176</v>
      </c>
      <c r="L7">
        <v>10</v>
      </c>
      <c r="M7">
        <v>760</v>
      </c>
      <c r="N7">
        <v>3</v>
      </c>
      <c r="O7">
        <v>0</v>
      </c>
    </row>
    <row r="8" spans="2:15" x14ac:dyDescent="0.35">
      <c r="B8">
        <v>36</v>
      </c>
      <c r="C8" t="s">
        <v>217</v>
      </c>
      <c r="D8" t="s">
        <v>300</v>
      </c>
      <c r="E8" t="s">
        <v>296</v>
      </c>
      <c r="G8" t="s">
        <v>186</v>
      </c>
      <c r="H8" t="s">
        <v>175</v>
      </c>
      <c r="I8" t="s">
        <v>176</v>
      </c>
      <c r="J8" t="s">
        <v>186</v>
      </c>
      <c r="K8" t="s">
        <v>178</v>
      </c>
      <c r="L8">
        <v>6</v>
      </c>
      <c r="M8">
        <v>753</v>
      </c>
      <c r="N8">
        <v>1</v>
      </c>
      <c r="O8">
        <v>1</v>
      </c>
    </row>
    <row r="9" spans="2:15" x14ac:dyDescent="0.35">
      <c r="B9">
        <v>16</v>
      </c>
      <c r="C9" t="s">
        <v>195</v>
      </c>
      <c r="D9" t="s">
        <v>293</v>
      </c>
      <c r="E9" t="s">
        <v>275</v>
      </c>
      <c r="F9" t="s">
        <v>182</v>
      </c>
      <c r="G9" t="s">
        <v>186</v>
      </c>
      <c r="H9" t="s">
        <v>178</v>
      </c>
      <c r="I9" t="s">
        <v>176</v>
      </c>
      <c r="J9" t="s">
        <v>176</v>
      </c>
      <c r="K9" t="s">
        <v>175</v>
      </c>
      <c r="L9">
        <v>9</v>
      </c>
      <c r="M9">
        <v>760</v>
      </c>
      <c r="N9">
        <v>2</v>
      </c>
      <c r="O9">
        <v>1</v>
      </c>
    </row>
    <row r="10" spans="2:15" x14ac:dyDescent="0.35">
      <c r="B10">
        <v>6</v>
      </c>
      <c r="C10" t="s">
        <v>183</v>
      </c>
      <c r="D10" t="s">
        <v>286</v>
      </c>
      <c r="E10" t="s">
        <v>260</v>
      </c>
      <c r="G10" t="s">
        <v>175</v>
      </c>
      <c r="H10" t="s">
        <v>175</v>
      </c>
      <c r="I10" t="s">
        <v>175</v>
      </c>
      <c r="J10" t="s">
        <v>176</v>
      </c>
      <c r="K10" t="s">
        <v>175</v>
      </c>
      <c r="L10">
        <v>11</v>
      </c>
      <c r="M10">
        <v>766</v>
      </c>
      <c r="N10">
        <v>1</v>
      </c>
      <c r="O10">
        <v>4</v>
      </c>
    </row>
    <row r="11" spans="2:15" x14ac:dyDescent="0.35">
      <c r="B11">
        <v>10</v>
      </c>
      <c r="C11" t="s">
        <v>189</v>
      </c>
      <c r="D11" t="s">
        <v>279</v>
      </c>
      <c r="E11" t="s">
        <v>259</v>
      </c>
      <c r="G11" t="s">
        <v>175</v>
      </c>
      <c r="H11" t="s">
        <v>176</v>
      </c>
      <c r="I11" t="s">
        <v>186</v>
      </c>
      <c r="J11" t="s">
        <v>176</v>
      </c>
      <c r="K11" t="s">
        <v>175</v>
      </c>
      <c r="L11">
        <v>10</v>
      </c>
      <c r="M11">
        <v>768</v>
      </c>
      <c r="N11">
        <v>2</v>
      </c>
      <c r="O11">
        <v>2</v>
      </c>
    </row>
    <row r="12" spans="2:15" x14ac:dyDescent="0.35">
      <c r="B12">
        <v>21</v>
      </c>
      <c r="C12" t="s">
        <v>200</v>
      </c>
      <c r="D12" t="s">
        <v>290</v>
      </c>
      <c r="E12" t="s">
        <v>273</v>
      </c>
      <c r="F12" t="s">
        <v>185</v>
      </c>
      <c r="G12" t="s">
        <v>178</v>
      </c>
      <c r="H12" t="s">
        <v>175</v>
      </c>
      <c r="I12" t="s">
        <v>178</v>
      </c>
      <c r="J12" t="s">
        <v>175</v>
      </c>
      <c r="K12" t="s">
        <v>175</v>
      </c>
      <c r="L12">
        <v>8</v>
      </c>
      <c r="M12">
        <v>761</v>
      </c>
      <c r="N12">
        <v>0</v>
      </c>
      <c r="O12">
        <v>3</v>
      </c>
    </row>
    <row r="13" spans="2:15" x14ac:dyDescent="0.35">
      <c r="B13">
        <v>22</v>
      </c>
      <c r="C13" t="s">
        <v>201</v>
      </c>
      <c r="D13" t="s">
        <v>310</v>
      </c>
      <c r="E13" t="s">
        <v>272</v>
      </c>
      <c r="F13" t="s">
        <v>182</v>
      </c>
      <c r="G13" t="s">
        <v>176</v>
      </c>
      <c r="H13" t="s">
        <v>178</v>
      </c>
      <c r="I13" t="s">
        <v>175</v>
      </c>
      <c r="J13" t="s">
        <v>178</v>
      </c>
      <c r="K13" t="s">
        <v>178</v>
      </c>
      <c r="L13">
        <v>8</v>
      </c>
      <c r="M13">
        <v>749</v>
      </c>
      <c r="N13">
        <v>1</v>
      </c>
      <c r="O13">
        <v>1</v>
      </c>
    </row>
    <row r="14" spans="2:15" x14ac:dyDescent="0.35">
      <c r="B14">
        <v>24</v>
      </c>
      <c r="C14" t="s">
        <v>204</v>
      </c>
      <c r="D14" t="s">
        <v>258</v>
      </c>
      <c r="E14" t="s">
        <v>248</v>
      </c>
      <c r="G14" t="s">
        <v>176</v>
      </c>
      <c r="H14" t="s">
        <v>178</v>
      </c>
      <c r="I14" t="s">
        <v>178</v>
      </c>
      <c r="J14" t="s">
        <v>178</v>
      </c>
      <c r="K14" t="s">
        <v>178</v>
      </c>
      <c r="L14">
        <v>7</v>
      </c>
      <c r="M14">
        <v>778</v>
      </c>
      <c r="N14">
        <v>1</v>
      </c>
      <c r="O14">
        <v>0</v>
      </c>
    </row>
    <row r="15" spans="2:15" x14ac:dyDescent="0.35">
      <c r="B15">
        <v>17</v>
      </c>
      <c r="C15" t="s">
        <v>196</v>
      </c>
      <c r="D15" t="s">
        <v>255</v>
      </c>
      <c r="E15" t="s">
        <v>251</v>
      </c>
      <c r="F15" t="s">
        <v>185</v>
      </c>
      <c r="G15" t="s">
        <v>175</v>
      </c>
      <c r="H15" t="s">
        <v>176</v>
      </c>
      <c r="I15" t="s">
        <v>186</v>
      </c>
      <c r="J15" t="s">
        <v>178</v>
      </c>
      <c r="K15" t="s">
        <v>175</v>
      </c>
      <c r="L15">
        <v>8</v>
      </c>
      <c r="M15">
        <v>778</v>
      </c>
      <c r="N15">
        <v>1</v>
      </c>
      <c r="O15">
        <v>2</v>
      </c>
    </row>
    <row r="16" spans="2:15" x14ac:dyDescent="0.35">
      <c r="B16">
        <v>5</v>
      </c>
      <c r="C16" t="s">
        <v>181</v>
      </c>
      <c r="D16" t="s">
        <v>278</v>
      </c>
      <c r="E16" t="s">
        <v>252</v>
      </c>
      <c r="F16" t="s">
        <v>182</v>
      </c>
      <c r="G16" t="s">
        <v>178</v>
      </c>
      <c r="H16" t="s">
        <v>176</v>
      </c>
      <c r="I16" t="s">
        <v>175</v>
      </c>
      <c r="J16" t="s">
        <v>175</v>
      </c>
      <c r="K16" t="s">
        <v>176</v>
      </c>
      <c r="L16">
        <v>11</v>
      </c>
      <c r="M16">
        <v>771</v>
      </c>
      <c r="N16">
        <v>2</v>
      </c>
      <c r="O16">
        <v>2</v>
      </c>
    </row>
    <row r="17" spans="2:15" x14ac:dyDescent="0.35">
      <c r="B17">
        <v>20</v>
      </c>
      <c r="C17" t="s">
        <v>199</v>
      </c>
      <c r="D17" t="s">
        <v>92</v>
      </c>
      <c r="E17" t="s">
        <v>91</v>
      </c>
      <c r="G17" t="s">
        <v>186</v>
      </c>
      <c r="H17" t="s">
        <v>176</v>
      </c>
      <c r="I17" t="s">
        <v>175</v>
      </c>
      <c r="J17" t="s">
        <v>186</v>
      </c>
      <c r="K17" t="s">
        <v>176</v>
      </c>
      <c r="L17">
        <v>8</v>
      </c>
      <c r="M17">
        <v>762</v>
      </c>
      <c r="N17">
        <v>2</v>
      </c>
      <c r="O17">
        <v>1</v>
      </c>
    </row>
    <row r="18" spans="2:15" x14ac:dyDescent="0.35">
      <c r="B18">
        <v>7</v>
      </c>
      <c r="C18" t="s">
        <v>184</v>
      </c>
      <c r="D18" t="s">
        <v>247</v>
      </c>
      <c r="E18" t="s">
        <v>242</v>
      </c>
      <c r="F18" t="s">
        <v>185</v>
      </c>
      <c r="G18" t="s">
        <v>178</v>
      </c>
      <c r="H18" t="s">
        <v>176</v>
      </c>
      <c r="I18" t="s">
        <v>176</v>
      </c>
      <c r="J18" t="s">
        <v>176</v>
      </c>
      <c r="K18" t="s">
        <v>186</v>
      </c>
      <c r="L18">
        <v>10</v>
      </c>
      <c r="M18">
        <v>786</v>
      </c>
      <c r="N18">
        <v>3</v>
      </c>
      <c r="O18">
        <v>0</v>
      </c>
    </row>
    <row r="19" spans="2:15" x14ac:dyDescent="0.35">
      <c r="B19">
        <v>49</v>
      </c>
      <c r="C19" t="s">
        <v>230</v>
      </c>
      <c r="D19" t="s">
        <v>323</v>
      </c>
      <c r="E19" t="s">
        <v>319</v>
      </c>
      <c r="F19" t="s">
        <v>212</v>
      </c>
      <c r="G19" t="s">
        <v>186</v>
      </c>
      <c r="H19" t="s">
        <v>186</v>
      </c>
      <c r="I19" t="s">
        <v>186</v>
      </c>
      <c r="J19" t="s">
        <v>186</v>
      </c>
      <c r="K19" t="s">
        <v>203</v>
      </c>
      <c r="L19">
        <v>0</v>
      </c>
      <c r="M19">
        <v>590</v>
      </c>
      <c r="N19">
        <v>0</v>
      </c>
      <c r="O19">
        <v>0</v>
      </c>
    </row>
    <row r="20" spans="2:15" x14ac:dyDescent="0.35">
      <c r="B20">
        <v>46</v>
      </c>
      <c r="C20" t="s">
        <v>227</v>
      </c>
      <c r="D20" t="s">
        <v>311</v>
      </c>
      <c r="E20" t="s">
        <v>309</v>
      </c>
      <c r="G20" t="s">
        <v>186</v>
      </c>
      <c r="H20" t="s">
        <v>186</v>
      </c>
      <c r="I20" t="s">
        <v>175</v>
      </c>
      <c r="J20" t="s">
        <v>186</v>
      </c>
      <c r="K20" t="s">
        <v>186</v>
      </c>
      <c r="L20">
        <v>2</v>
      </c>
      <c r="M20">
        <v>733</v>
      </c>
      <c r="N20">
        <v>0</v>
      </c>
      <c r="O20">
        <v>1</v>
      </c>
    </row>
    <row r="21" spans="2:15" x14ac:dyDescent="0.35">
      <c r="B21">
        <v>32</v>
      </c>
      <c r="C21" t="s">
        <v>213</v>
      </c>
      <c r="D21" t="s">
        <v>262</v>
      </c>
      <c r="E21" t="s">
        <v>261</v>
      </c>
      <c r="F21" t="s">
        <v>185</v>
      </c>
      <c r="G21" t="s">
        <v>178</v>
      </c>
      <c r="H21" t="s">
        <v>175</v>
      </c>
      <c r="I21" t="s">
        <v>178</v>
      </c>
      <c r="J21" t="s">
        <v>175</v>
      </c>
      <c r="K21" t="s">
        <v>186</v>
      </c>
      <c r="L21">
        <v>6</v>
      </c>
      <c r="M21">
        <v>771</v>
      </c>
      <c r="N21">
        <v>0</v>
      </c>
      <c r="O21">
        <v>2</v>
      </c>
    </row>
    <row r="22" spans="2:15" x14ac:dyDescent="0.35">
      <c r="B22">
        <v>9</v>
      </c>
      <c r="C22" t="s">
        <v>188</v>
      </c>
      <c r="D22" t="s">
        <v>264</v>
      </c>
      <c r="E22" t="s">
        <v>253</v>
      </c>
      <c r="G22" t="s">
        <v>176</v>
      </c>
      <c r="H22" t="s">
        <v>178</v>
      </c>
      <c r="I22" t="s">
        <v>176</v>
      </c>
      <c r="J22" t="s">
        <v>186</v>
      </c>
      <c r="K22" t="s">
        <v>176</v>
      </c>
      <c r="L22">
        <v>10</v>
      </c>
      <c r="M22">
        <v>774</v>
      </c>
      <c r="N22">
        <v>3</v>
      </c>
      <c r="O22">
        <v>0</v>
      </c>
    </row>
    <row r="23" spans="2:15" x14ac:dyDescent="0.35">
      <c r="B23">
        <v>4</v>
      </c>
      <c r="C23" t="s">
        <v>180</v>
      </c>
      <c r="D23" t="s">
        <v>250</v>
      </c>
      <c r="E23" t="s">
        <v>243</v>
      </c>
      <c r="G23" t="s">
        <v>176</v>
      </c>
      <c r="H23" t="s">
        <v>175</v>
      </c>
      <c r="I23" t="s">
        <v>178</v>
      </c>
      <c r="J23" t="s">
        <v>176</v>
      </c>
      <c r="K23" t="s">
        <v>175</v>
      </c>
      <c r="L23">
        <v>11</v>
      </c>
      <c r="M23">
        <v>783</v>
      </c>
      <c r="N23">
        <v>2</v>
      </c>
      <c r="O23">
        <v>2</v>
      </c>
    </row>
    <row r="24" spans="2:15" x14ac:dyDescent="0.35">
      <c r="B24">
        <v>38</v>
      </c>
      <c r="C24" t="s">
        <v>219</v>
      </c>
      <c r="D24" t="s">
        <v>303</v>
      </c>
      <c r="E24" t="s">
        <v>295</v>
      </c>
      <c r="G24" t="s">
        <v>175</v>
      </c>
      <c r="H24" t="s">
        <v>186</v>
      </c>
      <c r="I24" t="s">
        <v>186</v>
      </c>
      <c r="J24" t="s">
        <v>176</v>
      </c>
      <c r="K24" t="s">
        <v>186</v>
      </c>
      <c r="L24">
        <v>5</v>
      </c>
      <c r="M24">
        <v>751</v>
      </c>
      <c r="N24">
        <v>1</v>
      </c>
      <c r="O24">
        <v>1</v>
      </c>
    </row>
    <row r="25" spans="2:15" x14ac:dyDescent="0.35">
      <c r="B25">
        <v>42</v>
      </c>
      <c r="C25" t="s">
        <v>223</v>
      </c>
      <c r="D25" t="s">
        <v>322</v>
      </c>
      <c r="E25" t="s">
        <v>317</v>
      </c>
      <c r="F25" t="s">
        <v>212</v>
      </c>
      <c r="G25" t="s">
        <v>178</v>
      </c>
      <c r="H25" t="s">
        <v>186</v>
      </c>
      <c r="I25" t="s">
        <v>176</v>
      </c>
      <c r="J25" t="s">
        <v>203</v>
      </c>
      <c r="K25" t="s">
        <v>178</v>
      </c>
      <c r="L25">
        <v>5</v>
      </c>
      <c r="M25">
        <v>603</v>
      </c>
      <c r="N25">
        <v>1</v>
      </c>
      <c r="O25">
        <v>0</v>
      </c>
    </row>
    <row r="26" spans="2:15" x14ac:dyDescent="0.35">
      <c r="B26">
        <v>29</v>
      </c>
      <c r="C26" t="s">
        <v>209</v>
      </c>
      <c r="D26" t="s">
        <v>306</v>
      </c>
      <c r="E26" t="s">
        <v>282</v>
      </c>
      <c r="F26" t="s">
        <v>182</v>
      </c>
      <c r="G26" t="s">
        <v>175</v>
      </c>
      <c r="H26" t="s">
        <v>186</v>
      </c>
      <c r="I26" t="s">
        <v>175</v>
      </c>
      <c r="J26" t="s">
        <v>178</v>
      </c>
      <c r="K26" t="s">
        <v>175</v>
      </c>
      <c r="L26">
        <v>7</v>
      </c>
      <c r="M26">
        <v>754</v>
      </c>
      <c r="N26">
        <v>0</v>
      </c>
      <c r="O26">
        <v>3</v>
      </c>
    </row>
    <row r="27" spans="2:15" x14ac:dyDescent="0.35">
      <c r="B27">
        <v>28</v>
      </c>
      <c r="C27" t="s">
        <v>208</v>
      </c>
      <c r="D27" t="s">
        <v>316</v>
      </c>
      <c r="E27" t="s">
        <v>283</v>
      </c>
      <c r="F27" t="s">
        <v>185</v>
      </c>
      <c r="G27" t="s">
        <v>175</v>
      </c>
      <c r="H27" t="s">
        <v>175</v>
      </c>
      <c r="I27" t="s">
        <v>186</v>
      </c>
      <c r="J27" t="s">
        <v>186</v>
      </c>
      <c r="K27" t="s">
        <v>176</v>
      </c>
      <c r="L27">
        <v>7</v>
      </c>
      <c r="M27">
        <v>760</v>
      </c>
      <c r="N27">
        <v>1</v>
      </c>
      <c r="O27">
        <v>2</v>
      </c>
    </row>
    <row r="28" spans="2:15" x14ac:dyDescent="0.35">
      <c r="B28">
        <v>1</v>
      </c>
      <c r="C28" t="s">
        <v>174</v>
      </c>
      <c r="D28" t="s">
        <v>236</v>
      </c>
      <c r="E28" t="s">
        <v>235</v>
      </c>
      <c r="G28" t="s">
        <v>175</v>
      </c>
      <c r="H28" t="s">
        <v>176</v>
      </c>
      <c r="I28" t="s">
        <v>176</v>
      </c>
      <c r="J28" t="s">
        <v>176</v>
      </c>
      <c r="K28" t="s">
        <v>176</v>
      </c>
      <c r="L28">
        <v>14</v>
      </c>
      <c r="M28">
        <v>812</v>
      </c>
      <c r="N28">
        <v>4</v>
      </c>
      <c r="O28">
        <v>1</v>
      </c>
    </row>
    <row r="29" spans="2:15" x14ac:dyDescent="0.35">
      <c r="B29">
        <v>3</v>
      </c>
      <c r="C29" t="s">
        <v>179</v>
      </c>
      <c r="D29" t="s">
        <v>239</v>
      </c>
      <c r="E29" t="s">
        <v>238</v>
      </c>
      <c r="G29" t="s">
        <v>176</v>
      </c>
      <c r="H29" t="s">
        <v>176</v>
      </c>
      <c r="I29" t="s">
        <v>175</v>
      </c>
      <c r="J29" t="s">
        <v>178</v>
      </c>
      <c r="K29" t="s">
        <v>176</v>
      </c>
      <c r="L29">
        <v>12</v>
      </c>
      <c r="M29">
        <v>798</v>
      </c>
      <c r="N29">
        <v>3</v>
      </c>
      <c r="O29">
        <v>1</v>
      </c>
    </row>
    <row r="30" spans="2:15" x14ac:dyDescent="0.35">
      <c r="B30">
        <v>18</v>
      </c>
      <c r="C30" t="s">
        <v>197</v>
      </c>
      <c r="D30" t="s">
        <v>281</v>
      </c>
      <c r="E30" t="s">
        <v>254</v>
      </c>
      <c r="F30" t="s">
        <v>185</v>
      </c>
      <c r="G30" t="s">
        <v>176</v>
      </c>
      <c r="H30" t="s">
        <v>175</v>
      </c>
      <c r="I30" t="s">
        <v>175</v>
      </c>
      <c r="J30" t="s">
        <v>178</v>
      </c>
      <c r="K30" t="s">
        <v>186</v>
      </c>
      <c r="L30">
        <v>8</v>
      </c>
      <c r="M30">
        <v>770</v>
      </c>
      <c r="N30">
        <v>1</v>
      </c>
      <c r="O30">
        <v>2</v>
      </c>
    </row>
    <row r="31" spans="2:15" x14ac:dyDescent="0.35">
      <c r="B31">
        <v>37</v>
      </c>
      <c r="C31" t="s">
        <v>218</v>
      </c>
      <c r="D31" t="s">
        <v>304</v>
      </c>
      <c r="E31" t="s">
        <v>292</v>
      </c>
      <c r="F31" t="s">
        <v>185</v>
      </c>
      <c r="G31" t="s">
        <v>186</v>
      </c>
      <c r="H31" t="s">
        <v>175</v>
      </c>
      <c r="I31" t="s">
        <v>186</v>
      </c>
      <c r="J31" t="s">
        <v>175</v>
      </c>
      <c r="K31" t="s">
        <v>175</v>
      </c>
      <c r="L31">
        <v>6</v>
      </c>
      <c r="M31">
        <v>752</v>
      </c>
      <c r="N31">
        <v>0</v>
      </c>
      <c r="O31">
        <v>3</v>
      </c>
    </row>
    <row r="32" spans="2:15" x14ac:dyDescent="0.35">
      <c r="B32">
        <v>34</v>
      </c>
      <c r="C32" t="s">
        <v>215</v>
      </c>
      <c r="D32" t="s">
        <v>291</v>
      </c>
      <c r="E32" t="s">
        <v>285</v>
      </c>
      <c r="F32" t="s">
        <v>182</v>
      </c>
      <c r="G32" t="s">
        <v>186</v>
      </c>
      <c r="H32" t="s">
        <v>178</v>
      </c>
      <c r="I32" t="s">
        <v>175</v>
      </c>
      <c r="J32" t="s">
        <v>175</v>
      </c>
      <c r="K32" t="s">
        <v>178</v>
      </c>
      <c r="L32">
        <v>6</v>
      </c>
      <c r="M32">
        <v>759</v>
      </c>
      <c r="N32">
        <v>0</v>
      </c>
      <c r="O32">
        <v>2</v>
      </c>
    </row>
    <row r="33" spans="2:15" x14ac:dyDescent="0.35">
      <c r="B33">
        <v>47</v>
      </c>
      <c r="C33" t="s">
        <v>228</v>
      </c>
      <c r="D33" t="s">
        <v>320</v>
      </c>
      <c r="E33" t="s">
        <v>318</v>
      </c>
      <c r="F33" t="s">
        <v>182</v>
      </c>
      <c r="G33" t="s">
        <v>186</v>
      </c>
      <c r="H33" t="s">
        <v>178</v>
      </c>
      <c r="I33" t="s">
        <v>186</v>
      </c>
      <c r="J33" t="s">
        <v>178</v>
      </c>
      <c r="K33" t="s">
        <v>203</v>
      </c>
      <c r="L33">
        <v>2</v>
      </c>
      <c r="M33">
        <v>591</v>
      </c>
      <c r="N33">
        <v>0</v>
      </c>
      <c r="O33">
        <v>0</v>
      </c>
    </row>
    <row r="34" spans="2:15" x14ac:dyDescent="0.35">
      <c r="B34">
        <v>25</v>
      </c>
      <c r="C34" t="s">
        <v>205</v>
      </c>
      <c r="D34" t="s">
        <v>280</v>
      </c>
      <c r="E34" t="s">
        <v>268</v>
      </c>
      <c r="G34" t="s">
        <v>176</v>
      </c>
      <c r="H34" t="s">
        <v>186</v>
      </c>
      <c r="I34" t="s">
        <v>175</v>
      </c>
      <c r="J34" t="s">
        <v>175</v>
      </c>
      <c r="K34" t="s">
        <v>186</v>
      </c>
      <c r="L34">
        <v>7</v>
      </c>
      <c r="M34">
        <v>765</v>
      </c>
      <c r="N34">
        <v>1</v>
      </c>
      <c r="O34">
        <v>2</v>
      </c>
    </row>
    <row r="35" spans="2:15" x14ac:dyDescent="0.35">
      <c r="B35">
        <v>50</v>
      </c>
      <c r="C35" t="s">
        <v>231</v>
      </c>
      <c r="D35" t="e">
        <v>#N/A</v>
      </c>
      <c r="E35" t="e">
        <v>#N/A</v>
      </c>
      <c r="G35" t="s">
        <v>203</v>
      </c>
      <c r="H35" t="s">
        <v>203</v>
      </c>
      <c r="I35" t="s">
        <v>203</v>
      </c>
      <c r="J35" t="s">
        <v>203</v>
      </c>
      <c r="K35" t="s">
        <v>203</v>
      </c>
      <c r="L35" t="s">
        <v>203</v>
      </c>
      <c r="M35" t="s">
        <v>203</v>
      </c>
      <c r="N35">
        <v>0</v>
      </c>
      <c r="O35">
        <v>0</v>
      </c>
    </row>
    <row r="36" spans="2:15" x14ac:dyDescent="0.35">
      <c r="B36">
        <v>48</v>
      </c>
      <c r="C36" t="s">
        <v>229</v>
      </c>
      <c r="D36" t="s">
        <v>324</v>
      </c>
      <c r="E36" t="s">
        <v>324</v>
      </c>
      <c r="G36" t="s">
        <v>203</v>
      </c>
      <c r="H36" t="s">
        <v>203</v>
      </c>
      <c r="I36" t="s">
        <v>203</v>
      </c>
      <c r="J36" t="s">
        <v>178</v>
      </c>
      <c r="K36" t="s">
        <v>203</v>
      </c>
      <c r="L36">
        <v>1</v>
      </c>
      <c r="M36">
        <v>154</v>
      </c>
      <c r="N36">
        <v>0</v>
      </c>
      <c r="O36">
        <v>0</v>
      </c>
    </row>
    <row r="37" spans="2:15" x14ac:dyDescent="0.35">
      <c r="B37">
        <v>45</v>
      </c>
      <c r="C37" t="s">
        <v>226</v>
      </c>
      <c r="D37" t="s">
        <v>314</v>
      </c>
      <c r="E37" t="s">
        <v>315</v>
      </c>
      <c r="G37" t="s">
        <v>175</v>
      </c>
      <c r="H37" t="s">
        <v>186</v>
      </c>
      <c r="I37" t="s">
        <v>186</v>
      </c>
      <c r="J37" t="s">
        <v>178</v>
      </c>
      <c r="K37" t="s">
        <v>203</v>
      </c>
      <c r="L37">
        <v>3</v>
      </c>
      <c r="M37">
        <v>612</v>
      </c>
      <c r="N37">
        <v>0</v>
      </c>
      <c r="O37">
        <v>1</v>
      </c>
    </row>
    <row r="38" spans="2:15" x14ac:dyDescent="0.35">
      <c r="B38">
        <v>23</v>
      </c>
      <c r="C38" t="s">
        <v>202</v>
      </c>
      <c r="D38" t="s">
        <v>313</v>
      </c>
      <c r="E38" t="s">
        <v>321</v>
      </c>
      <c r="G38" t="s">
        <v>175</v>
      </c>
      <c r="H38" t="s">
        <v>178</v>
      </c>
      <c r="I38" t="s">
        <v>175</v>
      </c>
      <c r="J38" t="s">
        <v>176</v>
      </c>
      <c r="K38" t="s">
        <v>203</v>
      </c>
      <c r="L38">
        <v>8</v>
      </c>
      <c r="M38">
        <v>619</v>
      </c>
      <c r="N38">
        <v>1</v>
      </c>
      <c r="O38">
        <v>2</v>
      </c>
    </row>
    <row r="39" spans="2:15" x14ac:dyDescent="0.35">
      <c r="B39">
        <v>31</v>
      </c>
      <c r="C39" t="s">
        <v>211</v>
      </c>
      <c r="D39" t="s">
        <v>256</v>
      </c>
      <c r="E39" t="s">
        <v>269</v>
      </c>
      <c r="F39" t="s">
        <v>212</v>
      </c>
      <c r="G39" t="s">
        <v>176</v>
      </c>
      <c r="H39" t="s">
        <v>186</v>
      </c>
      <c r="I39" t="s">
        <v>186</v>
      </c>
      <c r="J39" t="s">
        <v>176</v>
      </c>
      <c r="K39" t="s">
        <v>186</v>
      </c>
      <c r="L39">
        <v>6</v>
      </c>
      <c r="M39">
        <v>771</v>
      </c>
      <c r="N39">
        <v>2</v>
      </c>
      <c r="O39">
        <v>0</v>
      </c>
    </row>
    <row r="40" spans="2:15" x14ac:dyDescent="0.35">
      <c r="B40">
        <v>33</v>
      </c>
      <c r="C40" t="s">
        <v>214</v>
      </c>
      <c r="D40" t="s">
        <v>287</v>
      </c>
      <c r="E40" t="s">
        <v>289</v>
      </c>
      <c r="F40" t="s">
        <v>212</v>
      </c>
      <c r="G40" t="s">
        <v>186</v>
      </c>
      <c r="H40" t="s">
        <v>175</v>
      </c>
      <c r="I40" t="s">
        <v>178</v>
      </c>
      <c r="J40" t="s">
        <v>186</v>
      </c>
      <c r="K40" t="s">
        <v>176</v>
      </c>
      <c r="L40">
        <v>6</v>
      </c>
      <c r="M40">
        <v>760</v>
      </c>
      <c r="N40">
        <v>1</v>
      </c>
      <c r="O40">
        <v>1</v>
      </c>
    </row>
    <row r="41" spans="2:15" x14ac:dyDescent="0.35">
      <c r="B41">
        <v>2</v>
      </c>
      <c r="C41" t="s">
        <v>177</v>
      </c>
      <c r="D41" t="s">
        <v>237</v>
      </c>
      <c r="E41" t="s">
        <v>240</v>
      </c>
      <c r="G41" t="s">
        <v>176</v>
      </c>
      <c r="H41" t="s">
        <v>176</v>
      </c>
      <c r="I41" t="s">
        <v>176</v>
      </c>
      <c r="J41" t="s">
        <v>175</v>
      </c>
      <c r="K41" t="s">
        <v>178</v>
      </c>
      <c r="L41">
        <v>12</v>
      </c>
      <c r="M41">
        <v>801</v>
      </c>
      <c r="N41">
        <v>3</v>
      </c>
      <c r="O41">
        <v>1</v>
      </c>
    </row>
    <row r="42" spans="2:15" x14ac:dyDescent="0.35">
      <c r="B42">
        <v>12</v>
      </c>
      <c r="C42" t="s">
        <v>191</v>
      </c>
      <c r="D42" t="s">
        <v>244</v>
      </c>
      <c r="E42" t="s">
        <v>249</v>
      </c>
      <c r="G42" t="s">
        <v>175</v>
      </c>
      <c r="H42" t="s">
        <v>178</v>
      </c>
      <c r="I42" t="s">
        <v>176</v>
      </c>
      <c r="J42" t="s">
        <v>178</v>
      </c>
      <c r="K42" t="s">
        <v>175</v>
      </c>
      <c r="L42">
        <v>9</v>
      </c>
      <c r="M42">
        <v>782</v>
      </c>
      <c r="N42">
        <v>1</v>
      </c>
      <c r="O42">
        <v>2</v>
      </c>
    </row>
    <row r="43" spans="2:15" x14ac:dyDescent="0.35">
      <c r="B43">
        <v>40</v>
      </c>
      <c r="C43" t="s">
        <v>221</v>
      </c>
      <c r="D43" t="s">
        <v>301</v>
      </c>
      <c r="E43" t="s">
        <v>307</v>
      </c>
      <c r="G43" t="s">
        <v>186</v>
      </c>
      <c r="H43" t="s">
        <v>186</v>
      </c>
      <c r="I43" t="s">
        <v>178</v>
      </c>
      <c r="J43" t="s">
        <v>176</v>
      </c>
      <c r="K43" t="s">
        <v>178</v>
      </c>
      <c r="L43">
        <v>5</v>
      </c>
      <c r="M43">
        <v>746</v>
      </c>
      <c r="N43">
        <v>1</v>
      </c>
      <c r="O43">
        <v>0</v>
      </c>
    </row>
    <row r="44" spans="2:15" x14ac:dyDescent="0.35">
      <c r="B44">
        <v>27</v>
      </c>
      <c r="C44" t="s">
        <v>207</v>
      </c>
      <c r="D44" t="s">
        <v>284</v>
      </c>
      <c r="E44" t="s">
        <v>288</v>
      </c>
      <c r="F44" t="s">
        <v>182</v>
      </c>
      <c r="G44" t="s">
        <v>176</v>
      </c>
      <c r="H44" t="s">
        <v>186</v>
      </c>
      <c r="I44" t="s">
        <v>178</v>
      </c>
      <c r="J44" t="s">
        <v>186</v>
      </c>
      <c r="K44" t="s">
        <v>176</v>
      </c>
      <c r="L44">
        <v>7</v>
      </c>
      <c r="M44">
        <v>761</v>
      </c>
      <c r="N44">
        <v>2</v>
      </c>
      <c r="O44">
        <v>0</v>
      </c>
    </row>
    <row r="45" spans="2:15" x14ac:dyDescent="0.35">
      <c r="B45">
        <v>43</v>
      </c>
      <c r="C45" t="s">
        <v>224</v>
      </c>
      <c r="D45" t="s">
        <v>274</v>
      </c>
      <c r="E45" t="s">
        <v>297</v>
      </c>
      <c r="F45" t="s">
        <v>185</v>
      </c>
      <c r="G45" t="s">
        <v>178</v>
      </c>
      <c r="H45" t="s">
        <v>175</v>
      </c>
      <c r="I45" t="s">
        <v>186</v>
      </c>
      <c r="J45" t="s">
        <v>186</v>
      </c>
      <c r="K45" t="s">
        <v>178</v>
      </c>
      <c r="L45">
        <v>4</v>
      </c>
      <c r="M45">
        <v>759</v>
      </c>
      <c r="N45">
        <v>0</v>
      </c>
      <c r="O45">
        <v>1</v>
      </c>
    </row>
    <row r="46" spans="2:15" x14ac:dyDescent="0.35">
      <c r="B46">
        <v>35</v>
      </c>
      <c r="C46" t="s">
        <v>216</v>
      </c>
      <c r="D46" t="s">
        <v>294</v>
      </c>
      <c r="E46" t="s">
        <v>298</v>
      </c>
      <c r="F46" t="s">
        <v>185</v>
      </c>
      <c r="G46" t="s">
        <v>178</v>
      </c>
      <c r="H46" t="s">
        <v>178</v>
      </c>
      <c r="I46" t="s">
        <v>178</v>
      </c>
      <c r="J46" t="s">
        <v>178</v>
      </c>
      <c r="K46" t="s">
        <v>175</v>
      </c>
      <c r="L46">
        <v>6</v>
      </c>
      <c r="M46">
        <v>755</v>
      </c>
      <c r="N46">
        <v>0</v>
      </c>
      <c r="O46">
        <v>1</v>
      </c>
    </row>
    <row r="47" spans="2:15" x14ac:dyDescent="0.35">
      <c r="B47">
        <v>13</v>
      </c>
      <c r="C47" t="s">
        <v>192</v>
      </c>
      <c r="D47" t="s">
        <v>263</v>
      </c>
      <c r="E47" t="s">
        <v>312</v>
      </c>
      <c r="F47" t="s">
        <v>182</v>
      </c>
      <c r="G47" t="s">
        <v>175</v>
      </c>
      <c r="H47" t="s">
        <v>178</v>
      </c>
      <c r="I47" t="s">
        <v>178</v>
      </c>
      <c r="J47" t="s">
        <v>175</v>
      </c>
      <c r="K47" t="s">
        <v>176</v>
      </c>
      <c r="L47">
        <v>9</v>
      </c>
      <c r="M47">
        <v>775</v>
      </c>
      <c r="N47">
        <v>1</v>
      </c>
      <c r="O47">
        <v>2</v>
      </c>
    </row>
    <row r="48" spans="2:15" x14ac:dyDescent="0.35">
      <c r="B48">
        <v>41</v>
      </c>
      <c r="C48" t="s">
        <v>222</v>
      </c>
      <c r="D48" t="s">
        <v>41</v>
      </c>
      <c r="E48" t="s">
        <v>53</v>
      </c>
      <c r="G48" t="s">
        <v>178</v>
      </c>
      <c r="H48" t="s">
        <v>178</v>
      </c>
      <c r="I48" t="s">
        <v>176</v>
      </c>
      <c r="J48" t="s">
        <v>186</v>
      </c>
      <c r="K48" t="s">
        <v>186</v>
      </c>
      <c r="L48">
        <v>5</v>
      </c>
      <c r="M48">
        <v>745</v>
      </c>
      <c r="N48">
        <v>1</v>
      </c>
      <c r="O48">
        <v>0</v>
      </c>
    </row>
    <row r="49" spans="2:28" x14ac:dyDescent="0.35">
      <c r="B49">
        <v>39</v>
      </c>
      <c r="C49" t="s">
        <v>220</v>
      </c>
      <c r="D49" t="s">
        <v>61</v>
      </c>
      <c r="E49" t="s">
        <v>42</v>
      </c>
      <c r="G49" t="s">
        <v>178</v>
      </c>
      <c r="H49" t="s">
        <v>176</v>
      </c>
      <c r="I49" t="s">
        <v>186</v>
      </c>
      <c r="J49" t="s">
        <v>178</v>
      </c>
      <c r="K49" t="s">
        <v>186</v>
      </c>
      <c r="L49">
        <v>5</v>
      </c>
      <c r="M49">
        <v>750</v>
      </c>
      <c r="N49">
        <v>1</v>
      </c>
      <c r="O49">
        <v>0</v>
      </c>
    </row>
    <row r="50" spans="2:28" x14ac:dyDescent="0.35">
      <c r="B50">
        <v>44</v>
      </c>
      <c r="C50" t="s">
        <v>225</v>
      </c>
      <c r="D50" t="s">
        <v>305</v>
      </c>
      <c r="E50" t="s">
        <v>52</v>
      </c>
      <c r="F50" t="s">
        <v>182</v>
      </c>
      <c r="G50" t="s">
        <v>178</v>
      </c>
      <c r="H50" t="s">
        <v>186</v>
      </c>
      <c r="I50" t="s">
        <v>178</v>
      </c>
      <c r="J50" t="s">
        <v>175</v>
      </c>
      <c r="K50" t="s">
        <v>186</v>
      </c>
      <c r="L50">
        <v>4</v>
      </c>
      <c r="M50">
        <v>747</v>
      </c>
      <c r="N50">
        <v>0</v>
      </c>
      <c r="O50">
        <v>1</v>
      </c>
    </row>
    <row r="51" spans="2:28" x14ac:dyDescent="0.35">
      <c r="B51">
        <v>14</v>
      </c>
      <c r="C51" t="s">
        <v>193</v>
      </c>
      <c r="D51" t="s">
        <v>62</v>
      </c>
      <c r="E51" t="s">
        <v>271</v>
      </c>
      <c r="G51" t="s">
        <v>186</v>
      </c>
      <c r="H51" t="s">
        <v>176</v>
      </c>
      <c r="I51" t="s">
        <v>176</v>
      </c>
      <c r="J51" t="s">
        <v>186</v>
      </c>
      <c r="K51" t="s">
        <v>176</v>
      </c>
      <c r="L51">
        <v>9</v>
      </c>
      <c r="M51">
        <v>773</v>
      </c>
      <c r="N51">
        <v>3</v>
      </c>
      <c r="O51">
        <v>0</v>
      </c>
    </row>
    <row r="52" spans="2:28" x14ac:dyDescent="0.35">
      <c r="B52">
        <v>19</v>
      </c>
      <c r="C52" t="s">
        <v>198</v>
      </c>
      <c r="D52" t="s">
        <v>266</v>
      </c>
      <c r="E52" t="s">
        <v>267</v>
      </c>
      <c r="F52" t="s">
        <v>185</v>
      </c>
      <c r="G52" t="s">
        <v>178</v>
      </c>
      <c r="H52" t="s">
        <v>178</v>
      </c>
      <c r="I52" t="s">
        <v>175</v>
      </c>
      <c r="J52" t="s">
        <v>176</v>
      </c>
      <c r="K52" t="s">
        <v>178</v>
      </c>
      <c r="L52">
        <v>8</v>
      </c>
      <c r="M52">
        <v>766</v>
      </c>
      <c r="N52">
        <v>1</v>
      </c>
      <c r="O52">
        <v>1</v>
      </c>
    </row>
    <row r="55" spans="2:28" x14ac:dyDescent="0.35">
      <c r="C55" t="s">
        <v>163</v>
      </c>
      <c r="D55" t="s">
        <v>340</v>
      </c>
      <c r="E55" t="s">
        <v>341</v>
      </c>
      <c r="F55" t="s">
        <v>342</v>
      </c>
      <c r="G55" t="s">
        <v>343</v>
      </c>
      <c r="H55" s="34" t="s">
        <v>165</v>
      </c>
      <c r="I55" s="34" t="s">
        <v>166</v>
      </c>
      <c r="J55" s="34" t="s">
        <v>167</v>
      </c>
      <c r="K55" s="34" t="s">
        <v>168</v>
      </c>
      <c r="L55" s="34" t="s">
        <v>169</v>
      </c>
      <c r="M55" s="34" t="s">
        <v>232</v>
      </c>
      <c r="N55" s="34" t="s">
        <v>233</v>
      </c>
      <c r="O55" s="34" t="s">
        <v>234</v>
      </c>
      <c r="P55" s="33" t="s">
        <v>165</v>
      </c>
      <c r="Q55" s="33" t="s">
        <v>166</v>
      </c>
      <c r="R55" s="33" t="s">
        <v>167</v>
      </c>
      <c r="S55" s="33" t="s">
        <v>168</v>
      </c>
      <c r="T55" s="33"/>
      <c r="U55" s="33" t="s">
        <v>169</v>
      </c>
      <c r="V55" s="33"/>
      <c r="W55" s="33" t="s">
        <v>232</v>
      </c>
      <c r="X55" s="33"/>
      <c r="Y55" s="33" t="s">
        <v>233</v>
      </c>
      <c r="Z55" s="33"/>
      <c r="AA55" s="33" t="s">
        <v>234</v>
      </c>
      <c r="AB55" s="33"/>
    </row>
    <row r="56" spans="2:28" x14ac:dyDescent="0.35">
      <c r="C56" t="s">
        <v>210</v>
      </c>
      <c r="D56" t="s">
        <v>302</v>
      </c>
      <c r="E56" t="s">
        <v>308</v>
      </c>
      <c r="F56" t="s">
        <v>185</v>
      </c>
      <c r="G56" t="s">
        <v>185</v>
      </c>
      <c r="H56">
        <v>74</v>
      </c>
      <c r="I56">
        <v>76</v>
      </c>
      <c r="J56">
        <v>78</v>
      </c>
      <c r="K56">
        <v>77</v>
      </c>
      <c r="L56">
        <v>69</v>
      </c>
      <c r="M56">
        <v>374</v>
      </c>
      <c r="N56">
        <v>74.8</v>
      </c>
      <c r="O56">
        <v>3.19</v>
      </c>
      <c r="P56">
        <v>74</v>
      </c>
      <c r="Q56">
        <v>75</v>
      </c>
      <c r="R56">
        <v>76</v>
      </c>
      <c r="S56">
        <v>76</v>
      </c>
      <c r="U56">
        <v>70</v>
      </c>
      <c r="W56">
        <v>371</v>
      </c>
      <c r="Y56">
        <v>74.2</v>
      </c>
      <c r="AA56">
        <v>2.23</v>
      </c>
    </row>
    <row r="57" spans="2:28" x14ac:dyDescent="0.35">
      <c r="C57" t="s">
        <v>187</v>
      </c>
      <c r="D57" t="s">
        <v>241</v>
      </c>
      <c r="E57" t="s">
        <v>245</v>
      </c>
      <c r="F57" t="s">
        <v>325</v>
      </c>
      <c r="G57" t="s">
        <v>246</v>
      </c>
      <c r="H57">
        <v>78</v>
      </c>
      <c r="I57">
        <v>81</v>
      </c>
      <c r="J57">
        <v>78</v>
      </c>
      <c r="K57">
        <v>78</v>
      </c>
      <c r="L57">
        <v>79</v>
      </c>
      <c r="M57">
        <v>394</v>
      </c>
      <c r="N57">
        <v>78.8</v>
      </c>
      <c r="O57">
        <v>1.17</v>
      </c>
      <c r="P57">
        <v>77</v>
      </c>
      <c r="Q57">
        <v>81</v>
      </c>
      <c r="R57">
        <v>78</v>
      </c>
      <c r="S57">
        <v>77</v>
      </c>
      <c r="U57">
        <v>79</v>
      </c>
      <c r="W57">
        <v>392</v>
      </c>
      <c r="Y57">
        <v>78.400000000000006</v>
      </c>
      <c r="AA57">
        <v>1.5</v>
      </c>
    </row>
    <row r="58" spans="2:28" x14ac:dyDescent="0.35">
      <c r="C58" t="s">
        <v>194</v>
      </c>
      <c r="D58" t="s">
        <v>257</v>
      </c>
      <c r="E58" t="s">
        <v>257</v>
      </c>
      <c r="F58" t="s">
        <v>325</v>
      </c>
      <c r="G58" t="s">
        <v>325</v>
      </c>
      <c r="H58">
        <v>79</v>
      </c>
      <c r="I58">
        <v>81</v>
      </c>
      <c r="J58">
        <v>74</v>
      </c>
      <c r="K58">
        <v>78</v>
      </c>
      <c r="L58">
        <v>76</v>
      </c>
      <c r="M58">
        <v>388</v>
      </c>
      <c r="N58">
        <v>77.599999999999994</v>
      </c>
      <c r="O58">
        <v>2.42</v>
      </c>
      <c r="P58">
        <v>79</v>
      </c>
      <c r="Q58">
        <v>81</v>
      </c>
      <c r="R58">
        <v>74</v>
      </c>
      <c r="S58">
        <v>78</v>
      </c>
      <c r="U58">
        <v>76</v>
      </c>
      <c r="W58">
        <v>388</v>
      </c>
      <c r="Y58">
        <v>77.599999999999994</v>
      </c>
      <c r="AA58">
        <v>2.42</v>
      </c>
    </row>
    <row r="59" spans="2:28" x14ac:dyDescent="0.35">
      <c r="C59" t="s">
        <v>206</v>
      </c>
      <c r="D59" t="s">
        <v>277</v>
      </c>
      <c r="E59" t="s">
        <v>276</v>
      </c>
      <c r="F59" t="s">
        <v>246</v>
      </c>
      <c r="G59" t="s">
        <v>246</v>
      </c>
      <c r="H59">
        <v>76</v>
      </c>
      <c r="I59">
        <v>77</v>
      </c>
      <c r="J59">
        <v>75</v>
      </c>
      <c r="K59">
        <v>78</v>
      </c>
      <c r="L59">
        <v>76</v>
      </c>
      <c r="M59">
        <v>382</v>
      </c>
      <c r="N59">
        <v>76.400000000000006</v>
      </c>
      <c r="O59">
        <v>1.02</v>
      </c>
      <c r="P59">
        <v>76</v>
      </c>
      <c r="Q59">
        <v>77</v>
      </c>
      <c r="R59">
        <v>73</v>
      </c>
      <c r="S59">
        <v>79</v>
      </c>
      <c r="U59">
        <v>77</v>
      </c>
      <c r="W59">
        <v>382</v>
      </c>
      <c r="Y59">
        <v>76.400000000000006</v>
      </c>
      <c r="AA59">
        <v>1.96</v>
      </c>
    </row>
    <row r="60" spans="2:28" x14ac:dyDescent="0.35">
      <c r="C60" t="s">
        <v>190</v>
      </c>
      <c r="D60" t="s">
        <v>299</v>
      </c>
      <c r="E60" t="s">
        <v>265</v>
      </c>
      <c r="F60" t="s">
        <v>185</v>
      </c>
      <c r="G60" t="s">
        <v>246</v>
      </c>
      <c r="H60">
        <v>73</v>
      </c>
      <c r="I60">
        <v>74</v>
      </c>
      <c r="J60">
        <v>76</v>
      </c>
      <c r="K60">
        <v>75</v>
      </c>
      <c r="L60">
        <v>78</v>
      </c>
      <c r="M60">
        <v>376</v>
      </c>
      <c r="N60">
        <v>75.2</v>
      </c>
      <c r="O60">
        <v>1.72</v>
      </c>
      <c r="P60">
        <v>75</v>
      </c>
      <c r="Q60">
        <v>75</v>
      </c>
      <c r="R60">
        <v>77</v>
      </c>
      <c r="S60">
        <v>77</v>
      </c>
      <c r="U60">
        <v>80</v>
      </c>
      <c r="W60">
        <v>384</v>
      </c>
      <c r="Y60">
        <v>76.8</v>
      </c>
      <c r="AA60">
        <v>1.83</v>
      </c>
    </row>
    <row r="61" spans="2:28" x14ac:dyDescent="0.35">
      <c r="C61" t="s">
        <v>217</v>
      </c>
      <c r="D61" t="s">
        <v>300</v>
      </c>
      <c r="E61" t="s">
        <v>296</v>
      </c>
      <c r="F61" t="s">
        <v>325</v>
      </c>
      <c r="G61" t="s">
        <v>325</v>
      </c>
      <c r="H61">
        <v>75</v>
      </c>
      <c r="I61">
        <v>77</v>
      </c>
      <c r="J61">
        <v>78</v>
      </c>
      <c r="K61">
        <v>71</v>
      </c>
      <c r="L61">
        <v>75</v>
      </c>
      <c r="M61">
        <v>376</v>
      </c>
      <c r="N61">
        <v>75.2</v>
      </c>
      <c r="O61">
        <v>2.4</v>
      </c>
      <c r="P61">
        <v>74</v>
      </c>
      <c r="Q61">
        <v>76</v>
      </c>
      <c r="R61">
        <v>78</v>
      </c>
      <c r="S61">
        <v>72</v>
      </c>
      <c r="U61">
        <v>77</v>
      </c>
      <c r="W61">
        <v>377</v>
      </c>
      <c r="Y61">
        <v>75.400000000000006</v>
      </c>
      <c r="AA61">
        <v>2.15</v>
      </c>
    </row>
    <row r="62" spans="2:28" x14ac:dyDescent="0.35">
      <c r="C62" t="s">
        <v>195</v>
      </c>
      <c r="D62" t="s">
        <v>293</v>
      </c>
      <c r="E62" t="s">
        <v>275</v>
      </c>
      <c r="F62" t="s">
        <v>246</v>
      </c>
      <c r="G62" t="s">
        <v>325</v>
      </c>
      <c r="H62">
        <v>71</v>
      </c>
      <c r="I62">
        <v>74</v>
      </c>
      <c r="J62">
        <v>78</v>
      </c>
      <c r="K62">
        <v>80</v>
      </c>
      <c r="L62">
        <v>75</v>
      </c>
      <c r="M62">
        <v>378</v>
      </c>
      <c r="N62">
        <v>75.599999999999994</v>
      </c>
      <c r="O62">
        <v>3.14</v>
      </c>
      <c r="P62">
        <v>71</v>
      </c>
      <c r="Q62">
        <v>75</v>
      </c>
      <c r="R62">
        <v>78</v>
      </c>
      <c r="S62">
        <v>80</v>
      </c>
      <c r="U62">
        <v>78</v>
      </c>
      <c r="W62">
        <v>382</v>
      </c>
      <c r="Y62">
        <v>76.400000000000006</v>
      </c>
      <c r="AA62">
        <v>3.14</v>
      </c>
    </row>
    <row r="63" spans="2:28" x14ac:dyDescent="0.35">
      <c r="C63" t="s">
        <v>183</v>
      </c>
      <c r="D63" t="s">
        <v>286</v>
      </c>
      <c r="E63" t="s">
        <v>260</v>
      </c>
      <c r="F63" t="s">
        <v>325</v>
      </c>
      <c r="G63" t="s">
        <v>325</v>
      </c>
      <c r="H63">
        <v>75</v>
      </c>
      <c r="I63">
        <v>79</v>
      </c>
      <c r="J63">
        <v>76</v>
      </c>
      <c r="K63">
        <v>73</v>
      </c>
      <c r="L63">
        <v>77</v>
      </c>
      <c r="M63">
        <v>380</v>
      </c>
      <c r="N63">
        <v>76</v>
      </c>
      <c r="O63">
        <v>2</v>
      </c>
      <c r="P63">
        <v>74</v>
      </c>
      <c r="Q63">
        <v>78</v>
      </c>
      <c r="R63">
        <v>79</v>
      </c>
      <c r="S63">
        <v>74</v>
      </c>
      <c r="U63">
        <v>81</v>
      </c>
      <c r="W63">
        <v>386</v>
      </c>
      <c r="Y63">
        <v>77.2</v>
      </c>
      <c r="AA63">
        <v>2.79</v>
      </c>
    </row>
    <row r="64" spans="2:28" x14ac:dyDescent="0.35">
      <c r="C64" t="s">
        <v>189</v>
      </c>
      <c r="D64" t="s">
        <v>279</v>
      </c>
      <c r="E64" t="s">
        <v>259</v>
      </c>
      <c r="F64" t="s">
        <v>325</v>
      </c>
      <c r="G64" t="s">
        <v>325</v>
      </c>
      <c r="H64">
        <v>77</v>
      </c>
      <c r="I64">
        <v>76</v>
      </c>
      <c r="J64">
        <v>75</v>
      </c>
      <c r="K64">
        <v>78</v>
      </c>
      <c r="L64">
        <v>76</v>
      </c>
      <c r="M64">
        <v>382</v>
      </c>
      <c r="N64">
        <v>76.400000000000006</v>
      </c>
      <c r="O64">
        <v>1.02</v>
      </c>
      <c r="P64">
        <v>78</v>
      </c>
      <c r="Q64">
        <v>77</v>
      </c>
      <c r="R64">
        <v>76</v>
      </c>
      <c r="S64">
        <v>78</v>
      </c>
      <c r="U64">
        <v>77</v>
      </c>
      <c r="W64">
        <v>386</v>
      </c>
      <c r="Y64">
        <v>77.2</v>
      </c>
      <c r="AA64">
        <v>0.75</v>
      </c>
    </row>
    <row r="65" spans="3:27" x14ac:dyDescent="0.35">
      <c r="C65" t="s">
        <v>200</v>
      </c>
      <c r="D65" t="s">
        <v>290</v>
      </c>
      <c r="E65" t="s">
        <v>273</v>
      </c>
      <c r="F65" t="s">
        <v>185</v>
      </c>
      <c r="G65" t="s">
        <v>270</v>
      </c>
      <c r="H65">
        <v>76</v>
      </c>
      <c r="I65">
        <v>77</v>
      </c>
      <c r="J65">
        <v>74</v>
      </c>
      <c r="K65">
        <v>76</v>
      </c>
      <c r="L65">
        <v>76</v>
      </c>
      <c r="M65">
        <v>379</v>
      </c>
      <c r="N65">
        <v>75.8</v>
      </c>
      <c r="O65">
        <v>0.98</v>
      </c>
      <c r="P65">
        <v>77</v>
      </c>
      <c r="Q65">
        <v>76</v>
      </c>
      <c r="R65">
        <v>74</v>
      </c>
      <c r="S65">
        <v>77</v>
      </c>
      <c r="U65">
        <v>78</v>
      </c>
      <c r="W65">
        <v>382</v>
      </c>
      <c r="Y65">
        <v>76.400000000000006</v>
      </c>
      <c r="AA65">
        <v>1.36</v>
      </c>
    </row>
    <row r="66" spans="3:27" x14ac:dyDescent="0.35">
      <c r="C66" t="s">
        <v>201</v>
      </c>
      <c r="D66" t="s">
        <v>310</v>
      </c>
      <c r="E66" t="s">
        <v>272</v>
      </c>
      <c r="F66" t="s">
        <v>246</v>
      </c>
      <c r="G66" t="s">
        <v>325</v>
      </c>
      <c r="H66">
        <v>76</v>
      </c>
      <c r="I66">
        <v>76</v>
      </c>
      <c r="J66">
        <v>72</v>
      </c>
      <c r="K66">
        <v>70</v>
      </c>
      <c r="L66">
        <v>73</v>
      </c>
      <c r="M66">
        <v>367</v>
      </c>
      <c r="N66">
        <v>73.400000000000006</v>
      </c>
      <c r="O66">
        <v>2.33</v>
      </c>
      <c r="P66">
        <v>79</v>
      </c>
      <c r="Q66">
        <v>79</v>
      </c>
      <c r="R66">
        <v>74</v>
      </c>
      <c r="S66">
        <v>73</v>
      </c>
      <c r="U66">
        <v>77</v>
      </c>
      <c r="W66">
        <v>382</v>
      </c>
      <c r="Y66">
        <v>76.400000000000006</v>
      </c>
      <c r="AA66">
        <v>2.5</v>
      </c>
    </row>
    <row r="67" spans="3:27" x14ac:dyDescent="0.35">
      <c r="C67" t="s">
        <v>204</v>
      </c>
      <c r="D67" t="s">
        <v>258</v>
      </c>
      <c r="E67" t="s">
        <v>248</v>
      </c>
      <c r="F67" t="s">
        <v>325</v>
      </c>
      <c r="G67" t="s">
        <v>325</v>
      </c>
      <c r="H67">
        <v>79</v>
      </c>
      <c r="I67">
        <v>77</v>
      </c>
      <c r="J67">
        <v>78</v>
      </c>
      <c r="K67">
        <v>75</v>
      </c>
      <c r="L67">
        <v>78</v>
      </c>
      <c r="M67">
        <v>387</v>
      </c>
      <c r="N67">
        <v>77.400000000000006</v>
      </c>
      <c r="O67">
        <v>1.36</v>
      </c>
      <c r="P67">
        <v>80</v>
      </c>
      <c r="Q67">
        <v>78</v>
      </c>
      <c r="R67">
        <v>77</v>
      </c>
      <c r="S67">
        <v>76</v>
      </c>
      <c r="U67">
        <v>80</v>
      </c>
      <c r="W67">
        <v>391</v>
      </c>
      <c r="Y67">
        <v>78.2</v>
      </c>
      <c r="AA67">
        <v>1.6</v>
      </c>
    </row>
    <row r="68" spans="3:27" x14ac:dyDescent="0.35">
      <c r="C68" t="s">
        <v>196</v>
      </c>
      <c r="D68" t="s">
        <v>255</v>
      </c>
      <c r="E68" t="s">
        <v>251</v>
      </c>
      <c r="F68" t="s">
        <v>185</v>
      </c>
      <c r="G68" t="s">
        <v>185</v>
      </c>
      <c r="H68">
        <v>76</v>
      </c>
      <c r="I68">
        <v>80</v>
      </c>
      <c r="J68">
        <v>76</v>
      </c>
      <c r="K68">
        <v>75</v>
      </c>
      <c r="L68">
        <v>81</v>
      </c>
      <c r="M68">
        <v>388</v>
      </c>
      <c r="N68">
        <v>77.599999999999994</v>
      </c>
      <c r="O68">
        <v>2.42</v>
      </c>
      <c r="P68">
        <v>77</v>
      </c>
      <c r="Q68">
        <v>80</v>
      </c>
      <c r="R68">
        <v>76</v>
      </c>
      <c r="S68">
        <v>75</v>
      </c>
      <c r="U68">
        <v>82</v>
      </c>
      <c r="W68">
        <v>390</v>
      </c>
      <c r="Y68">
        <v>78</v>
      </c>
      <c r="AA68">
        <v>2.61</v>
      </c>
    </row>
    <row r="69" spans="3:27" x14ac:dyDescent="0.35">
      <c r="C69" t="s">
        <v>181</v>
      </c>
      <c r="D69" t="s">
        <v>278</v>
      </c>
      <c r="E69" t="s">
        <v>252</v>
      </c>
      <c r="F69" t="s">
        <v>246</v>
      </c>
      <c r="G69" t="s">
        <v>325</v>
      </c>
      <c r="H69">
        <v>71</v>
      </c>
      <c r="I69">
        <v>77</v>
      </c>
      <c r="J69">
        <v>77</v>
      </c>
      <c r="K69">
        <v>81</v>
      </c>
      <c r="L69">
        <v>76</v>
      </c>
      <c r="M69">
        <v>382</v>
      </c>
      <c r="N69">
        <v>76.400000000000006</v>
      </c>
      <c r="O69">
        <v>3.2</v>
      </c>
      <c r="P69">
        <v>72</v>
      </c>
      <c r="Q69">
        <v>78</v>
      </c>
      <c r="R69">
        <v>79</v>
      </c>
      <c r="S69">
        <v>82</v>
      </c>
      <c r="U69">
        <v>78</v>
      </c>
      <c r="W69">
        <v>389</v>
      </c>
      <c r="Y69">
        <v>77.8</v>
      </c>
      <c r="AA69">
        <v>3.25</v>
      </c>
    </row>
    <row r="70" spans="3:27" x14ac:dyDescent="0.35">
      <c r="C70" t="s">
        <v>199</v>
      </c>
      <c r="D70" t="s">
        <v>92</v>
      </c>
      <c r="E70" t="s">
        <v>91</v>
      </c>
      <c r="F70" t="s">
        <v>325</v>
      </c>
      <c r="G70" t="s">
        <v>325</v>
      </c>
      <c r="H70">
        <v>75</v>
      </c>
      <c r="I70">
        <v>78</v>
      </c>
      <c r="J70">
        <v>77</v>
      </c>
      <c r="K70">
        <v>73</v>
      </c>
      <c r="L70">
        <v>77</v>
      </c>
      <c r="M70">
        <v>380</v>
      </c>
      <c r="N70">
        <v>76</v>
      </c>
      <c r="O70">
        <v>1.79</v>
      </c>
      <c r="P70">
        <v>75</v>
      </c>
      <c r="Q70">
        <v>79</v>
      </c>
      <c r="R70">
        <v>77</v>
      </c>
      <c r="S70">
        <v>73</v>
      </c>
      <c r="U70">
        <v>78</v>
      </c>
      <c r="W70">
        <v>382</v>
      </c>
      <c r="Y70">
        <v>76.400000000000006</v>
      </c>
      <c r="AA70">
        <v>2.15</v>
      </c>
    </row>
    <row r="71" spans="3:27" x14ac:dyDescent="0.35">
      <c r="C71" t="s">
        <v>184</v>
      </c>
      <c r="D71" t="s">
        <v>247</v>
      </c>
      <c r="E71" t="s">
        <v>242</v>
      </c>
      <c r="F71" t="s">
        <v>185</v>
      </c>
      <c r="G71" t="s">
        <v>185</v>
      </c>
      <c r="H71">
        <v>76</v>
      </c>
      <c r="I71">
        <v>78</v>
      </c>
      <c r="J71">
        <v>81</v>
      </c>
      <c r="K71">
        <v>80</v>
      </c>
      <c r="L71">
        <v>77</v>
      </c>
      <c r="M71">
        <v>392</v>
      </c>
      <c r="N71">
        <v>78.400000000000006</v>
      </c>
      <c r="O71">
        <v>1.85</v>
      </c>
      <c r="P71">
        <v>77</v>
      </c>
      <c r="Q71">
        <v>78</v>
      </c>
      <c r="R71">
        <v>82</v>
      </c>
      <c r="S71">
        <v>79</v>
      </c>
      <c r="U71">
        <v>78</v>
      </c>
      <c r="W71">
        <v>394</v>
      </c>
      <c r="Y71">
        <v>78.8</v>
      </c>
      <c r="AA71">
        <v>1.72</v>
      </c>
    </row>
    <row r="72" spans="3:27" x14ac:dyDescent="0.35">
      <c r="C72" t="s">
        <v>230</v>
      </c>
      <c r="D72" t="s">
        <v>323</v>
      </c>
      <c r="E72" t="s">
        <v>319</v>
      </c>
      <c r="F72" t="s">
        <v>270</v>
      </c>
      <c r="G72" t="s">
        <v>270</v>
      </c>
      <c r="H72">
        <v>73</v>
      </c>
      <c r="I72">
        <v>74</v>
      </c>
      <c r="J72" t="s">
        <v>203</v>
      </c>
      <c r="K72" t="s">
        <v>203</v>
      </c>
      <c r="L72" t="s">
        <v>203</v>
      </c>
      <c r="M72">
        <v>147</v>
      </c>
      <c r="N72">
        <v>73.5</v>
      </c>
      <c r="O72">
        <v>0.5</v>
      </c>
      <c r="P72">
        <v>73</v>
      </c>
      <c r="Q72">
        <v>74</v>
      </c>
      <c r="R72">
        <v>72</v>
      </c>
      <c r="S72">
        <v>77</v>
      </c>
      <c r="U72" t="s">
        <v>203</v>
      </c>
      <c r="W72">
        <v>296</v>
      </c>
      <c r="Y72">
        <v>74</v>
      </c>
      <c r="AA72">
        <v>1.87</v>
      </c>
    </row>
    <row r="73" spans="3:27" x14ac:dyDescent="0.35">
      <c r="C73" t="s">
        <v>227</v>
      </c>
      <c r="D73" t="s">
        <v>311</v>
      </c>
      <c r="E73" t="s">
        <v>309</v>
      </c>
      <c r="F73" t="s">
        <v>325</v>
      </c>
      <c r="G73" t="s">
        <v>325</v>
      </c>
      <c r="H73">
        <v>72</v>
      </c>
      <c r="I73">
        <v>73</v>
      </c>
      <c r="J73">
        <v>74</v>
      </c>
      <c r="K73">
        <v>73</v>
      </c>
      <c r="L73">
        <v>73</v>
      </c>
      <c r="M73">
        <v>365</v>
      </c>
      <c r="N73">
        <v>73</v>
      </c>
      <c r="O73">
        <v>0.63</v>
      </c>
      <c r="P73">
        <v>73</v>
      </c>
      <c r="Q73">
        <v>73</v>
      </c>
      <c r="R73">
        <v>76</v>
      </c>
      <c r="S73">
        <v>73</v>
      </c>
      <c r="U73">
        <v>73</v>
      </c>
      <c r="W73">
        <v>368</v>
      </c>
      <c r="Y73">
        <v>73.599999999999994</v>
      </c>
      <c r="AA73">
        <v>1.2</v>
      </c>
    </row>
    <row r="74" spans="3:27" x14ac:dyDescent="0.35">
      <c r="C74" t="s">
        <v>213</v>
      </c>
      <c r="D74" t="s">
        <v>262</v>
      </c>
      <c r="E74" t="s">
        <v>261</v>
      </c>
      <c r="F74" t="s">
        <v>185</v>
      </c>
      <c r="G74" t="s">
        <v>185</v>
      </c>
      <c r="H74">
        <v>78</v>
      </c>
      <c r="I74">
        <v>76</v>
      </c>
      <c r="J74">
        <v>79</v>
      </c>
      <c r="K74">
        <v>74</v>
      </c>
      <c r="L74">
        <v>78</v>
      </c>
      <c r="M74">
        <v>385</v>
      </c>
      <c r="N74">
        <v>77</v>
      </c>
      <c r="O74">
        <v>1.79</v>
      </c>
      <c r="P74">
        <v>76</v>
      </c>
      <c r="Q74">
        <v>78</v>
      </c>
      <c r="R74">
        <v>77</v>
      </c>
      <c r="S74">
        <v>76</v>
      </c>
      <c r="U74">
        <v>79</v>
      </c>
      <c r="W74">
        <v>386</v>
      </c>
      <c r="Y74">
        <v>77.2</v>
      </c>
      <c r="AA74">
        <v>1.17</v>
      </c>
    </row>
    <row r="75" spans="3:27" x14ac:dyDescent="0.35">
      <c r="C75" t="s">
        <v>188</v>
      </c>
      <c r="D75" t="s">
        <v>264</v>
      </c>
      <c r="E75" t="s">
        <v>253</v>
      </c>
      <c r="F75" t="s">
        <v>325</v>
      </c>
      <c r="G75" t="s">
        <v>325</v>
      </c>
      <c r="H75">
        <v>76</v>
      </c>
      <c r="I75">
        <v>76</v>
      </c>
      <c r="J75">
        <v>79</v>
      </c>
      <c r="K75">
        <v>72</v>
      </c>
      <c r="L75">
        <v>82</v>
      </c>
      <c r="M75">
        <v>385</v>
      </c>
      <c r="N75">
        <v>77</v>
      </c>
      <c r="O75">
        <v>3.35</v>
      </c>
      <c r="P75">
        <v>77</v>
      </c>
      <c r="Q75">
        <v>79</v>
      </c>
      <c r="R75">
        <v>79</v>
      </c>
      <c r="S75">
        <v>73</v>
      </c>
      <c r="U75">
        <v>81</v>
      </c>
      <c r="W75">
        <v>389</v>
      </c>
      <c r="Y75">
        <v>77.8</v>
      </c>
      <c r="AA75">
        <v>2.71</v>
      </c>
    </row>
    <row r="76" spans="3:27" x14ac:dyDescent="0.35">
      <c r="C76" t="s">
        <v>180</v>
      </c>
      <c r="D76" t="s">
        <v>250</v>
      </c>
      <c r="E76" t="s">
        <v>243</v>
      </c>
      <c r="F76" t="s">
        <v>325</v>
      </c>
      <c r="G76" t="s">
        <v>325</v>
      </c>
      <c r="H76">
        <v>78</v>
      </c>
      <c r="I76">
        <v>78</v>
      </c>
      <c r="J76">
        <v>72</v>
      </c>
      <c r="K76">
        <v>82</v>
      </c>
      <c r="L76">
        <v>80</v>
      </c>
      <c r="M76">
        <v>390</v>
      </c>
      <c r="N76">
        <v>78</v>
      </c>
      <c r="O76">
        <v>3.35</v>
      </c>
      <c r="P76">
        <v>79</v>
      </c>
      <c r="Q76">
        <v>78</v>
      </c>
      <c r="R76">
        <v>72</v>
      </c>
      <c r="S76">
        <v>83</v>
      </c>
      <c r="U76">
        <v>81</v>
      </c>
      <c r="W76">
        <v>393</v>
      </c>
      <c r="Y76">
        <v>78.599999999999994</v>
      </c>
      <c r="AA76">
        <v>3.72</v>
      </c>
    </row>
    <row r="77" spans="3:27" x14ac:dyDescent="0.35">
      <c r="C77" t="s">
        <v>219</v>
      </c>
      <c r="D77" t="s">
        <v>303</v>
      </c>
      <c r="E77" t="s">
        <v>295</v>
      </c>
      <c r="F77" t="s">
        <v>325</v>
      </c>
      <c r="G77" t="s">
        <v>325</v>
      </c>
      <c r="H77">
        <v>77</v>
      </c>
      <c r="I77">
        <v>71</v>
      </c>
      <c r="J77">
        <v>74</v>
      </c>
      <c r="K77">
        <v>78</v>
      </c>
      <c r="L77">
        <v>74</v>
      </c>
      <c r="M77">
        <v>374</v>
      </c>
      <c r="N77">
        <v>74.8</v>
      </c>
      <c r="O77">
        <v>2.48</v>
      </c>
      <c r="P77">
        <v>78</v>
      </c>
      <c r="Q77">
        <v>73</v>
      </c>
      <c r="R77">
        <v>74</v>
      </c>
      <c r="S77">
        <v>78</v>
      </c>
      <c r="U77">
        <v>74</v>
      </c>
      <c r="W77">
        <v>377</v>
      </c>
      <c r="Y77">
        <v>75.400000000000006</v>
      </c>
      <c r="AA77">
        <v>2.15</v>
      </c>
    </row>
    <row r="78" spans="3:27" x14ac:dyDescent="0.35">
      <c r="C78" t="s">
        <v>223</v>
      </c>
      <c r="D78" t="s">
        <v>322</v>
      </c>
      <c r="E78" t="s">
        <v>317</v>
      </c>
      <c r="F78" t="s">
        <v>270</v>
      </c>
      <c r="G78" t="s">
        <v>270</v>
      </c>
      <c r="H78">
        <v>76</v>
      </c>
      <c r="I78" t="s">
        <v>203</v>
      </c>
      <c r="J78">
        <v>78</v>
      </c>
      <c r="K78" t="s">
        <v>203</v>
      </c>
      <c r="L78">
        <v>74</v>
      </c>
      <c r="M78">
        <v>228</v>
      </c>
      <c r="N78">
        <v>76</v>
      </c>
      <c r="O78">
        <v>1.63</v>
      </c>
      <c r="P78">
        <v>75</v>
      </c>
      <c r="Q78">
        <v>74</v>
      </c>
      <c r="R78">
        <v>77</v>
      </c>
      <c r="S78" t="s">
        <v>203</v>
      </c>
      <c r="U78">
        <v>75</v>
      </c>
      <c r="W78">
        <v>301</v>
      </c>
      <c r="Y78">
        <v>75.25</v>
      </c>
      <c r="AA78">
        <v>1.0900000000000001</v>
      </c>
    </row>
    <row r="79" spans="3:27" x14ac:dyDescent="0.35">
      <c r="C79" t="s">
        <v>209</v>
      </c>
      <c r="D79" t="s">
        <v>306</v>
      </c>
      <c r="E79" t="s">
        <v>282</v>
      </c>
      <c r="F79" t="s">
        <v>246</v>
      </c>
      <c r="G79" t="s">
        <v>246</v>
      </c>
      <c r="H79">
        <v>78</v>
      </c>
      <c r="I79">
        <v>71</v>
      </c>
      <c r="J79">
        <v>77</v>
      </c>
      <c r="K79">
        <v>73</v>
      </c>
      <c r="L79">
        <v>74</v>
      </c>
      <c r="M79">
        <v>373</v>
      </c>
      <c r="N79">
        <v>74.599999999999994</v>
      </c>
      <c r="O79">
        <v>2.58</v>
      </c>
      <c r="P79">
        <v>79</v>
      </c>
      <c r="Q79">
        <v>72</v>
      </c>
      <c r="R79">
        <v>77</v>
      </c>
      <c r="S79">
        <v>76</v>
      </c>
      <c r="U79">
        <v>77</v>
      </c>
      <c r="W79">
        <v>381</v>
      </c>
      <c r="Y79">
        <v>76.2</v>
      </c>
      <c r="AA79">
        <v>2.3199999999999998</v>
      </c>
    </row>
    <row r="80" spans="3:27" x14ac:dyDescent="0.35">
      <c r="C80" t="s">
        <v>208</v>
      </c>
      <c r="D80" t="s">
        <v>316</v>
      </c>
      <c r="E80" t="s">
        <v>283</v>
      </c>
      <c r="F80" t="s">
        <v>185</v>
      </c>
      <c r="G80" t="s">
        <v>185</v>
      </c>
      <c r="H80">
        <v>76</v>
      </c>
      <c r="I80">
        <v>76</v>
      </c>
      <c r="J80">
        <v>76</v>
      </c>
      <c r="K80" t="s">
        <v>203</v>
      </c>
      <c r="L80">
        <v>76</v>
      </c>
      <c r="M80">
        <v>304</v>
      </c>
      <c r="N80">
        <v>76</v>
      </c>
      <c r="O80">
        <v>0</v>
      </c>
      <c r="P80">
        <v>77</v>
      </c>
      <c r="Q80">
        <v>75</v>
      </c>
      <c r="R80">
        <v>76</v>
      </c>
      <c r="S80">
        <v>75</v>
      </c>
      <c r="U80">
        <v>78</v>
      </c>
      <c r="W80">
        <v>381</v>
      </c>
      <c r="Y80">
        <v>76.2</v>
      </c>
      <c r="AA80">
        <v>1.17</v>
      </c>
    </row>
    <row r="81" spans="3:27" x14ac:dyDescent="0.35">
      <c r="C81" t="s">
        <v>174</v>
      </c>
      <c r="D81" t="s">
        <v>236</v>
      </c>
      <c r="E81" t="s">
        <v>235</v>
      </c>
      <c r="F81" t="s">
        <v>325</v>
      </c>
      <c r="G81" t="s">
        <v>325</v>
      </c>
      <c r="H81">
        <v>80</v>
      </c>
      <c r="I81">
        <v>81</v>
      </c>
      <c r="J81">
        <v>82</v>
      </c>
      <c r="K81">
        <v>80</v>
      </c>
      <c r="L81">
        <v>81</v>
      </c>
      <c r="M81">
        <v>404</v>
      </c>
      <c r="N81">
        <v>80.8</v>
      </c>
      <c r="O81">
        <v>0.75</v>
      </c>
      <c r="P81">
        <v>81</v>
      </c>
      <c r="Q81">
        <v>82</v>
      </c>
      <c r="R81">
        <v>81</v>
      </c>
      <c r="S81">
        <v>82</v>
      </c>
      <c r="U81">
        <v>82</v>
      </c>
      <c r="W81">
        <v>408</v>
      </c>
      <c r="Y81">
        <v>81.599999999999994</v>
      </c>
      <c r="AA81">
        <v>0.49</v>
      </c>
    </row>
    <row r="82" spans="3:27" x14ac:dyDescent="0.35">
      <c r="C82" t="s">
        <v>179</v>
      </c>
      <c r="D82" t="s">
        <v>239</v>
      </c>
      <c r="E82" t="s">
        <v>238</v>
      </c>
      <c r="F82" t="s">
        <v>325</v>
      </c>
      <c r="G82" t="s">
        <v>325</v>
      </c>
      <c r="H82">
        <v>80</v>
      </c>
      <c r="I82">
        <v>79</v>
      </c>
      <c r="J82">
        <v>80</v>
      </c>
      <c r="K82">
        <v>78</v>
      </c>
      <c r="L82">
        <v>81</v>
      </c>
      <c r="M82">
        <v>398</v>
      </c>
      <c r="N82">
        <v>79.599999999999994</v>
      </c>
      <c r="O82">
        <v>1.02</v>
      </c>
      <c r="P82">
        <v>79</v>
      </c>
      <c r="Q82">
        <v>80</v>
      </c>
      <c r="R82">
        <v>80</v>
      </c>
      <c r="S82">
        <v>78</v>
      </c>
      <c r="U82">
        <v>83</v>
      </c>
      <c r="W82">
        <v>400</v>
      </c>
      <c r="Y82">
        <v>80</v>
      </c>
      <c r="AA82">
        <v>1.67</v>
      </c>
    </row>
    <row r="83" spans="3:27" x14ac:dyDescent="0.35">
      <c r="C83" t="s">
        <v>197</v>
      </c>
      <c r="D83" t="s">
        <v>281</v>
      </c>
      <c r="E83" t="s">
        <v>254</v>
      </c>
      <c r="F83" t="s">
        <v>185</v>
      </c>
      <c r="G83" t="s">
        <v>185</v>
      </c>
      <c r="H83">
        <v>78</v>
      </c>
      <c r="I83">
        <v>77</v>
      </c>
      <c r="J83">
        <v>78</v>
      </c>
      <c r="K83">
        <v>73</v>
      </c>
      <c r="L83">
        <v>76</v>
      </c>
      <c r="M83">
        <v>382</v>
      </c>
      <c r="N83">
        <v>76.400000000000006</v>
      </c>
      <c r="O83">
        <v>1.85</v>
      </c>
      <c r="P83">
        <v>79</v>
      </c>
      <c r="Q83">
        <v>79</v>
      </c>
      <c r="R83">
        <v>79</v>
      </c>
      <c r="S83">
        <v>74</v>
      </c>
      <c r="U83">
        <v>77</v>
      </c>
      <c r="W83">
        <v>388</v>
      </c>
      <c r="Y83">
        <v>77.599999999999994</v>
      </c>
      <c r="AA83">
        <v>1.96</v>
      </c>
    </row>
    <row r="84" spans="3:27" x14ac:dyDescent="0.35">
      <c r="C84" t="s">
        <v>218</v>
      </c>
      <c r="D84" t="s">
        <v>304</v>
      </c>
      <c r="E84" t="s">
        <v>292</v>
      </c>
      <c r="F84" t="s">
        <v>185</v>
      </c>
      <c r="G84" t="s">
        <v>185</v>
      </c>
      <c r="H84">
        <v>75</v>
      </c>
      <c r="I84">
        <v>75</v>
      </c>
      <c r="J84">
        <v>72</v>
      </c>
      <c r="K84">
        <v>77</v>
      </c>
      <c r="L84">
        <v>75</v>
      </c>
      <c r="M84">
        <v>374</v>
      </c>
      <c r="N84">
        <v>74.8</v>
      </c>
      <c r="O84">
        <v>1.6</v>
      </c>
      <c r="P84">
        <v>75</v>
      </c>
      <c r="Q84">
        <v>75</v>
      </c>
      <c r="R84">
        <v>73</v>
      </c>
      <c r="S84">
        <v>78</v>
      </c>
      <c r="U84">
        <v>77</v>
      </c>
      <c r="W84">
        <v>378</v>
      </c>
      <c r="Y84">
        <v>75.599999999999994</v>
      </c>
      <c r="AA84">
        <v>1.74</v>
      </c>
    </row>
    <row r="85" spans="3:27" x14ac:dyDescent="0.35">
      <c r="C85" t="s">
        <v>215</v>
      </c>
      <c r="D85" t="s">
        <v>291</v>
      </c>
      <c r="E85" t="s">
        <v>285</v>
      </c>
      <c r="F85" t="s">
        <v>270</v>
      </c>
      <c r="G85" t="s">
        <v>246</v>
      </c>
      <c r="H85">
        <v>77</v>
      </c>
      <c r="I85">
        <v>75</v>
      </c>
      <c r="J85">
        <v>75</v>
      </c>
      <c r="K85">
        <v>77</v>
      </c>
      <c r="L85">
        <v>75</v>
      </c>
      <c r="M85">
        <v>379</v>
      </c>
      <c r="N85">
        <v>75.8</v>
      </c>
      <c r="O85">
        <v>0.98</v>
      </c>
      <c r="P85">
        <v>77</v>
      </c>
      <c r="Q85">
        <v>76</v>
      </c>
      <c r="R85">
        <v>75</v>
      </c>
      <c r="S85">
        <v>77</v>
      </c>
      <c r="U85">
        <v>75</v>
      </c>
      <c r="W85">
        <v>380</v>
      </c>
      <c r="Y85">
        <v>76</v>
      </c>
      <c r="AA85">
        <v>0.89</v>
      </c>
    </row>
    <row r="86" spans="3:27" x14ac:dyDescent="0.35">
      <c r="C86" t="s">
        <v>228</v>
      </c>
      <c r="D86" t="s">
        <v>320</v>
      </c>
      <c r="E86" t="s">
        <v>318</v>
      </c>
      <c r="F86" t="s">
        <v>246</v>
      </c>
      <c r="G86" t="s">
        <v>246</v>
      </c>
      <c r="H86">
        <v>71</v>
      </c>
      <c r="I86">
        <v>74</v>
      </c>
      <c r="J86">
        <v>74</v>
      </c>
      <c r="K86">
        <v>75</v>
      </c>
      <c r="L86" t="s">
        <v>203</v>
      </c>
      <c r="M86">
        <v>294</v>
      </c>
      <c r="N86">
        <v>73.5</v>
      </c>
      <c r="O86">
        <v>1.5</v>
      </c>
      <c r="P86">
        <v>73</v>
      </c>
      <c r="Q86">
        <v>75</v>
      </c>
      <c r="R86">
        <v>74</v>
      </c>
      <c r="S86">
        <v>75</v>
      </c>
      <c r="U86" t="s">
        <v>203</v>
      </c>
      <c r="W86">
        <v>297</v>
      </c>
      <c r="Y86">
        <v>74.25</v>
      </c>
      <c r="AA86">
        <v>0.83</v>
      </c>
    </row>
    <row r="87" spans="3:27" x14ac:dyDescent="0.35">
      <c r="C87" t="s">
        <v>205</v>
      </c>
      <c r="D87" t="s">
        <v>280</v>
      </c>
      <c r="E87" t="s">
        <v>268</v>
      </c>
      <c r="F87" t="s">
        <v>325</v>
      </c>
      <c r="G87" t="s">
        <v>325</v>
      </c>
      <c r="H87">
        <v>81</v>
      </c>
      <c r="I87">
        <v>77</v>
      </c>
      <c r="J87">
        <v>76</v>
      </c>
      <c r="K87">
        <v>72</v>
      </c>
      <c r="L87">
        <v>76</v>
      </c>
      <c r="M87">
        <v>382</v>
      </c>
      <c r="N87">
        <v>76.400000000000006</v>
      </c>
      <c r="O87">
        <v>2.87</v>
      </c>
      <c r="P87">
        <v>82</v>
      </c>
      <c r="Q87">
        <v>77</v>
      </c>
      <c r="R87">
        <v>76</v>
      </c>
      <c r="S87">
        <v>72</v>
      </c>
      <c r="U87">
        <v>76</v>
      </c>
      <c r="W87">
        <v>383</v>
      </c>
      <c r="Y87">
        <v>76.599999999999994</v>
      </c>
      <c r="AA87">
        <v>3.2</v>
      </c>
    </row>
    <row r="88" spans="3:27" x14ac:dyDescent="0.35">
      <c r="C88" t="s">
        <v>231</v>
      </c>
    </row>
    <row r="89" spans="3:27" x14ac:dyDescent="0.35">
      <c r="C89" t="s">
        <v>229</v>
      </c>
      <c r="D89" t="s">
        <v>324</v>
      </c>
      <c r="E89" t="s">
        <v>324</v>
      </c>
      <c r="F89" t="s">
        <v>325</v>
      </c>
      <c r="G89" t="s">
        <v>325</v>
      </c>
      <c r="H89" t="s">
        <v>203</v>
      </c>
      <c r="I89" t="s">
        <v>203</v>
      </c>
      <c r="J89" t="s">
        <v>203</v>
      </c>
      <c r="K89">
        <v>77</v>
      </c>
      <c r="L89" t="s">
        <v>203</v>
      </c>
      <c r="M89">
        <v>77</v>
      </c>
      <c r="N89">
        <v>77</v>
      </c>
      <c r="O89">
        <v>0</v>
      </c>
      <c r="P89" t="s">
        <v>203</v>
      </c>
      <c r="Q89" t="s">
        <v>203</v>
      </c>
      <c r="R89" t="s">
        <v>203</v>
      </c>
      <c r="S89">
        <v>77</v>
      </c>
      <c r="U89" t="s">
        <v>203</v>
      </c>
      <c r="W89">
        <v>77</v>
      </c>
      <c r="Y89">
        <v>77</v>
      </c>
      <c r="AA89">
        <v>0</v>
      </c>
    </row>
    <row r="90" spans="3:27" x14ac:dyDescent="0.35">
      <c r="C90" t="s">
        <v>226</v>
      </c>
      <c r="D90" t="s">
        <v>314</v>
      </c>
      <c r="E90" t="s">
        <v>315</v>
      </c>
      <c r="F90" t="s">
        <v>325</v>
      </c>
      <c r="G90" t="s">
        <v>325</v>
      </c>
      <c r="H90">
        <v>77</v>
      </c>
      <c r="I90">
        <v>77</v>
      </c>
      <c r="J90">
        <v>75</v>
      </c>
      <c r="K90">
        <v>77</v>
      </c>
      <c r="L90" t="s">
        <v>203</v>
      </c>
      <c r="M90">
        <v>306</v>
      </c>
      <c r="N90">
        <v>76.5</v>
      </c>
      <c r="O90">
        <v>0.87</v>
      </c>
      <c r="P90">
        <v>78</v>
      </c>
      <c r="Q90">
        <v>76</v>
      </c>
      <c r="R90">
        <v>75</v>
      </c>
      <c r="S90">
        <v>77</v>
      </c>
      <c r="U90" t="s">
        <v>203</v>
      </c>
      <c r="W90">
        <v>306</v>
      </c>
      <c r="Y90">
        <v>76.5</v>
      </c>
      <c r="AA90">
        <v>1.1200000000000001</v>
      </c>
    </row>
    <row r="91" spans="3:27" x14ac:dyDescent="0.35">
      <c r="C91" t="s">
        <v>202</v>
      </c>
      <c r="D91" t="s">
        <v>313</v>
      </c>
      <c r="E91" t="s">
        <v>321</v>
      </c>
      <c r="F91" t="s">
        <v>325</v>
      </c>
      <c r="G91" t="s">
        <v>325</v>
      </c>
      <c r="H91">
        <v>79</v>
      </c>
      <c r="I91">
        <v>74</v>
      </c>
      <c r="J91">
        <v>78</v>
      </c>
      <c r="K91">
        <v>77</v>
      </c>
      <c r="L91" t="s">
        <v>203</v>
      </c>
      <c r="M91">
        <v>308</v>
      </c>
      <c r="N91">
        <v>77</v>
      </c>
      <c r="O91">
        <v>1.87</v>
      </c>
      <c r="P91" t="s">
        <v>203</v>
      </c>
      <c r="Q91">
        <v>75</v>
      </c>
      <c r="R91">
        <v>79</v>
      </c>
      <c r="S91">
        <v>78</v>
      </c>
      <c r="U91" t="s">
        <v>203</v>
      </c>
      <c r="W91">
        <v>232</v>
      </c>
      <c r="Y91">
        <v>77.33</v>
      </c>
      <c r="AA91">
        <v>1.7</v>
      </c>
    </row>
    <row r="92" spans="3:27" x14ac:dyDescent="0.35">
      <c r="C92" t="s">
        <v>211</v>
      </c>
      <c r="D92" t="s">
        <v>256</v>
      </c>
      <c r="E92" t="s">
        <v>269</v>
      </c>
      <c r="F92" t="s">
        <v>185</v>
      </c>
      <c r="G92" t="s">
        <v>270</v>
      </c>
      <c r="H92">
        <v>79</v>
      </c>
      <c r="I92">
        <v>77</v>
      </c>
      <c r="J92">
        <v>78</v>
      </c>
      <c r="K92">
        <v>79</v>
      </c>
      <c r="L92">
        <v>75</v>
      </c>
      <c r="M92">
        <v>388</v>
      </c>
      <c r="N92">
        <v>77.599999999999994</v>
      </c>
      <c r="O92">
        <v>1.5</v>
      </c>
      <c r="P92">
        <v>78</v>
      </c>
      <c r="Q92">
        <v>76</v>
      </c>
      <c r="R92">
        <v>77</v>
      </c>
      <c r="S92">
        <v>78</v>
      </c>
      <c r="U92">
        <v>74</v>
      </c>
      <c r="W92">
        <v>383</v>
      </c>
      <c r="Y92">
        <v>76.599999999999994</v>
      </c>
      <c r="AA92">
        <v>1.5</v>
      </c>
    </row>
    <row r="93" spans="3:27" x14ac:dyDescent="0.35">
      <c r="C93" t="s">
        <v>214</v>
      </c>
      <c r="D93" t="s">
        <v>287</v>
      </c>
      <c r="E93" t="s">
        <v>289</v>
      </c>
      <c r="F93" t="s">
        <v>270</v>
      </c>
      <c r="G93" t="s">
        <v>270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380</v>
      </c>
      <c r="N93">
        <v>76</v>
      </c>
      <c r="O93">
        <v>0</v>
      </c>
      <c r="P93">
        <v>76</v>
      </c>
      <c r="Q93">
        <v>77</v>
      </c>
      <c r="R93">
        <v>75</v>
      </c>
      <c r="S93">
        <v>75</v>
      </c>
      <c r="U93">
        <v>77</v>
      </c>
      <c r="W93">
        <v>380</v>
      </c>
      <c r="Y93">
        <v>76</v>
      </c>
      <c r="AA93">
        <v>0.89</v>
      </c>
    </row>
    <row r="94" spans="3:27" x14ac:dyDescent="0.35">
      <c r="C94" t="s">
        <v>177</v>
      </c>
      <c r="D94" t="s">
        <v>237</v>
      </c>
      <c r="E94" t="s">
        <v>240</v>
      </c>
      <c r="F94" t="s">
        <v>325</v>
      </c>
      <c r="G94" t="s">
        <v>325</v>
      </c>
      <c r="H94">
        <v>81</v>
      </c>
      <c r="I94">
        <v>81</v>
      </c>
      <c r="J94">
        <v>81</v>
      </c>
      <c r="K94">
        <v>81</v>
      </c>
      <c r="L94">
        <v>79</v>
      </c>
      <c r="M94">
        <v>403</v>
      </c>
      <c r="N94">
        <v>80.599999999999994</v>
      </c>
      <c r="O94">
        <v>0.8</v>
      </c>
      <c r="P94">
        <v>80</v>
      </c>
      <c r="Q94">
        <v>80</v>
      </c>
      <c r="R94">
        <v>80</v>
      </c>
      <c r="S94">
        <v>80</v>
      </c>
      <c r="U94">
        <v>78</v>
      </c>
      <c r="W94">
        <v>398</v>
      </c>
      <c r="Y94">
        <v>79.599999999999994</v>
      </c>
      <c r="AA94">
        <v>0.8</v>
      </c>
    </row>
    <row r="95" spans="3:27" x14ac:dyDescent="0.35">
      <c r="C95" t="s">
        <v>191</v>
      </c>
      <c r="D95" t="s">
        <v>244</v>
      </c>
      <c r="E95" t="s">
        <v>249</v>
      </c>
      <c r="F95" t="s">
        <v>325</v>
      </c>
      <c r="G95" t="s">
        <v>325</v>
      </c>
      <c r="H95">
        <v>77</v>
      </c>
      <c r="I95">
        <v>78</v>
      </c>
      <c r="J95">
        <v>78</v>
      </c>
      <c r="K95">
        <v>81</v>
      </c>
      <c r="L95">
        <v>78</v>
      </c>
      <c r="M95">
        <v>392</v>
      </c>
      <c r="N95">
        <v>78.400000000000006</v>
      </c>
      <c r="O95">
        <v>1.36</v>
      </c>
      <c r="P95">
        <v>76</v>
      </c>
      <c r="Q95">
        <v>78</v>
      </c>
      <c r="R95">
        <v>78</v>
      </c>
      <c r="S95">
        <v>79</v>
      </c>
      <c r="U95">
        <v>79</v>
      </c>
      <c r="W95">
        <v>390</v>
      </c>
      <c r="Y95">
        <v>78</v>
      </c>
      <c r="AA95">
        <v>1.1000000000000001</v>
      </c>
    </row>
    <row r="96" spans="3:27" x14ac:dyDescent="0.35">
      <c r="C96" t="s">
        <v>221</v>
      </c>
      <c r="D96" t="s">
        <v>301</v>
      </c>
      <c r="E96" t="s">
        <v>307</v>
      </c>
      <c r="F96" t="s">
        <v>325</v>
      </c>
      <c r="G96" t="s">
        <v>325</v>
      </c>
      <c r="H96">
        <v>75</v>
      </c>
      <c r="I96">
        <v>74</v>
      </c>
      <c r="J96">
        <v>72</v>
      </c>
      <c r="K96">
        <v>78</v>
      </c>
      <c r="L96">
        <v>75</v>
      </c>
      <c r="M96">
        <v>374</v>
      </c>
      <c r="N96">
        <v>74.8</v>
      </c>
      <c r="O96">
        <v>1.94</v>
      </c>
      <c r="P96">
        <v>76</v>
      </c>
      <c r="Q96">
        <v>74</v>
      </c>
      <c r="R96">
        <v>72</v>
      </c>
      <c r="S96">
        <v>76</v>
      </c>
      <c r="U96">
        <v>74</v>
      </c>
      <c r="W96">
        <v>372</v>
      </c>
      <c r="Y96">
        <v>74.400000000000006</v>
      </c>
      <c r="AA96">
        <v>1.5</v>
      </c>
    </row>
    <row r="97" spans="3:27" x14ac:dyDescent="0.35">
      <c r="C97" t="s">
        <v>207</v>
      </c>
      <c r="D97" t="s">
        <v>284</v>
      </c>
      <c r="E97" t="s">
        <v>288</v>
      </c>
      <c r="F97" t="s">
        <v>246</v>
      </c>
      <c r="G97" t="s">
        <v>246</v>
      </c>
      <c r="H97">
        <v>78</v>
      </c>
      <c r="I97">
        <v>76</v>
      </c>
      <c r="J97">
        <v>77</v>
      </c>
      <c r="K97">
        <v>74</v>
      </c>
      <c r="L97">
        <v>76</v>
      </c>
      <c r="M97">
        <v>381</v>
      </c>
      <c r="N97">
        <v>76.2</v>
      </c>
      <c r="O97">
        <v>1.33</v>
      </c>
      <c r="P97">
        <v>76</v>
      </c>
      <c r="Q97">
        <v>76</v>
      </c>
      <c r="R97">
        <v>78</v>
      </c>
      <c r="S97">
        <v>74</v>
      </c>
      <c r="U97">
        <v>76</v>
      </c>
      <c r="W97">
        <v>380</v>
      </c>
      <c r="Y97">
        <v>76</v>
      </c>
      <c r="AA97">
        <v>1.26</v>
      </c>
    </row>
    <row r="98" spans="3:27" x14ac:dyDescent="0.35">
      <c r="C98" t="s">
        <v>224</v>
      </c>
      <c r="D98" t="s">
        <v>274</v>
      </c>
      <c r="E98" t="s">
        <v>297</v>
      </c>
      <c r="F98" t="s">
        <v>185</v>
      </c>
      <c r="G98" t="s">
        <v>185</v>
      </c>
      <c r="H98">
        <v>78</v>
      </c>
      <c r="I98">
        <v>77</v>
      </c>
      <c r="J98">
        <v>75</v>
      </c>
      <c r="K98">
        <v>77</v>
      </c>
      <c r="L98">
        <v>75</v>
      </c>
      <c r="M98">
        <v>382</v>
      </c>
      <c r="N98">
        <v>76.400000000000006</v>
      </c>
      <c r="O98">
        <v>1.2</v>
      </c>
      <c r="P98">
        <v>74</v>
      </c>
      <c r="Q98">
        <v>77</v>
      </c>
      <c r="R98">
        <v>76</v>
      </c>
      <c r="S98">
        <v>75</v>
      </c>
      <c r="U98">
        <v>75</v>
      </c>
      <c r="W98">
        <v>377</v>
      </c>
      <c r="Y98">
        <v>75.400000000000006</v>
      </c>
      <c r="AA98">
        <v>1.02</v>
      </c>
    </row>
    <row r="99" spans="3:27" x14ac:dyDescent="0.35">
      <c r="C99" t="s">
        <v>216</v>
      </c>
      <c r="D99" t="s">
        <v>294</v>
      </c>
      <c r="E99" t="s">
        <v>298</v>
      </c>
      <c r="F99" t="s">
        <v>185</v>
      </c>
      <c r="G99" t="s">
        <v>185</v>
      </c>
      <c r="H99">
        <v>76</v>
      </c>
      <c r="I99">
        <v>76</v>
      </c>
      <c r="J99">
        <v>75</v>
      </c>
      <c r="K99">
        <v>76</v>
      </c>
      <c r="L99">
        <v>75</v>
      </c>
      <c r="M99">
        <v>378</v>
      </c>
      <c r="N99">
        <v>75.599999999999994</v>
      </c>
      <c r="O99">
        <v>0.49</v>
      </c>
      <c r="P99">
        <v>75</v>
      </c>
      <c r="Q99">
        <v>74</v>
      </c>
      <c r="R99">
        <v>75</v>
      </c>
      <c r="S99">
        <v>77</v>
      </c>
      <c r="U99">
        <v>76</v>
      </c>
      <c r="W99">
        <v>377</v>
      </c>
      <c r="Y99">
        <v>75.400000000000006</v>
      </c>
      <c r="AA99">
        <v>1.02</v>
      </c>
    </row>
    <row r="100" spans="3:27" x14ac:dyDescent="0.35">
      <c r="C100" t="s">
        <v>192</v>
      </c>
      <c r="D100" t="s">
        <v>263</v>
      </c>
      <c r="E100" t="s">
        <v>312</v>
      </c>
      <c r="F100" t="s">
        <v>246</v>
      </c>
      <c r="G100" t="s">
        <v>325</v>
      </c>
      <c r="H100">
        <v>78</v>
      </c>
      <c r="I100">
        <v>74</v>
      </c>
      <c r="J100">
        <v>76</v>
      </c>
      <c r="K100">
        <v>78</v>
      </c>
      <c r="L100">
        <v>79</v>
      </c>
      <c r="M100">
        <v>385</v>
      </c>
      <c r="N100">
        <v>77</v>
      </c>
      <c r="O100">
        <v>1.79</v>
      </c>
      <c r="P100">
        <v>79</v>
      </c>
      <c r="Q100">
        <v>76</v>
      </c>
      <c r="R100">
        <v>77</v>
      </c>
      <c r="S100" t="s">
        <v>203</v>
      </c>
      <c r="U100">
        <v>80</v>
      </c>
      <c r="W100">
        <v>312</v>
      </c>
      <c r="Y100">
        <v>78</v>
      </c>
      <c r="AA100">
        <v>1.58</v>
      </c>
    </row>
    <row r="101" spans="3:27" x14ac:dyDescent="0.35">
      <c r="C101" t="s">
        <v>222</v>
      </c>
      <c r="D101" t="s">
        <v>41</v>
      </c>
      <c r="E101" t="s">
        <v>53</v>
      </c>
      <c r="F101" t="s">
        <v>325</v>
      </c>
      <c r="G101" t="s">
        <v>325</v>
      </c>
      <c r="H101">
        <v>77</v>
      </c>
      <c r="I101">
        <v>75</v>
      </c>
      <c r="J101">
        <v>78</v>
      </c>
      <c r="K101">
        <v>69</v>
      </c>
      <c r="L101">
        <v>74</v>
      </c>
      <c r="M101">
        <v>373</v>
      </c>
      <c r="N101">
        <v>74.599999999999994</v>
      </c>
      <c r="O101">
        <v>3.14</v>
      </c>
      <c r="P101">
        <v>77</v>
      </c>
      <c r="Q101">
        <v>75</v>
      </c>
      <c r="R101">
        <v>77</v>
      </c>
      <c r="S101">
        <v>69</v>
      </c>
      <c r="U101">
        <v>74</v>
      </c>
      <c r="W101">
        <v>372</v>
      </c>
      <c r="Y101">
        <v>74.400000000000006</v>
      </c>
      <c r="AA101">
        <v>2.94</v>
      </c>
    </row>
    <row r="102" spans="3:27" x14ac:dyDescent="0.35">
      <c r="C102" t="s">
        <v>220</v>
      </c>
      <c r="D102" t="s">
        <v>61</v>
      </c>
      <c r="E102" t="s">
        <v>42</v>
      </c>
      <c r="F102" t="s">
        <v>325</v>
      </c>
      <c r="G102" t="s">
        <v>325</v>
      </c>
      <c r="H102">
        <v>75</v>
      </c>
      <c r="I102">
        <v>79</v>
      </c>
      <c r="J102">
        <v>72</v>
      </c>
      <c r="K102">
        <v>78</v>
      </c>
      <c r="L102">
        <v>75</v>
      </c>
      <c r="M102">
        <v>379</v>
      </c>
      <c r="N102">
        <v>75.8</v>
      </c>
      <c r="O102">
        <v>2.48</v>
      </c>
      <c r="P102">
        <v>73</v>
      </c>
      <c r="Q102">
        <v>76</v>
      </c>
      <c r="R102">
        <v>71</v>
      </c>
      <c r="S102">
        <v>77</v>
      </c>
      <c r="U102" t="s">
        <v>203</v>
      </c>
      <c r="W102">
        <v>297</v>
      </c>
      <c r="Y102">
        <v>74.25</v>
      </c>
      <c r="AA102">
        <v>2.38</v>
      </c>
    </row>
    <row r="103" spans="3:27" x14ac:dyDescent="0.35">
      <c r="C103" t="s">
        <v>225</v>
      </c>
      <c r="D103" t="s">
        <v>305</v>
      </c>
      <c r="E103" t="s">
        <v>52</v>
      </c>
      <c r="F103" t="s">
        <v>246</v>
      </c>
      <c r="G103" t="s">
        <v>325</v>
      </c>
      <c r="H103">
        <v>76</v>
      </c>
      <c r="I103">
        <v>74</v>
      </c>
      <c r="J103">
        <v>74</v>
      </c>
      <c r="K103">
        <v>76</v>
      </c>
      <c r="L103">
        <v>74</v>
      </c>
      <c r="M103">
        <v>374</v>
      </c>
      <c r="N103">
        <v>74.8</v>
      </c>
      <c r="O103">
        <v>0.98</v>
      </c>
      <c r="P103">
        <v>75</v>
      </c>
      <c r="Q103">
        <v>74</v>
      </c>
      <c r="R103">
        <v>75</v>
      </c>
      <c r="S103">
        <v>75</v>
      </c>
      <c r="U103">
        <v>74</v>
      </c>
      <c r="W103">
        <v>373</v>
      </c>
      <c r="Y103">
        <v>74.599999999999994</v>
      </c>
      <c r="AA103">
        <v>0.49</v>
      </c>
    </row>
    <row r="104" spans="3:27" x14ac:dyDescent="0.35">
      <c r="C104" t="s">
        <v>193</v>
      </c>
      <c r="D104" t="s">
        <v>62</v>
      </c>
      <c r="E104" t="s">
        <v>271</v>
      </c>
      <c r="F104" t="s">
        <v>325</v>
      </c>
      <c r="G104" t="s">
        <v>325</v>
      </c>
      <c r="H104">
        <v>73</v>
      </c>
      <c r="I104">
        <v>76</v>
      </c>
      <c r="J104">
        <v>81</v>
      </c>
      <c r="K104">
        <v>77</v>
      </c>
      <c r="L104">
        <v>83</v>
      </c>
      <c r="M104">
        <v>390</v>
      </c>
      <c r="N104">
        <v>78</v>
      </c>
      <c r="O104">
        <v>3.58</v>
      </c>
      <c r="P104">
        <v>72</v>
      </c>
      <c r="Q104">
        <v>75</v>
      </c>
      <c r="R104">
        <v>78</v>
      </c>
      <c r="S104">
        <v>77</v>
      </c>
      <c r="U104">
        <v>81</v>
      </c>
      <c r="W104">
        <v>383</v>
      </c>
      <c r="Y104">
        <v>76.599999999999994</v>
      </c>
      <c r="AA104">
        <v>3.01</v>
      </c>
    </row>
    <row r="105" spans="3:27" x14ac:dyDescent="0.35">
      <c r="C105" t="s">
        <v>198</v>
      </c>
      <c r="D105" t="s">
        <v>266</v>
      </c>
      <c r="E105" t="s">
        <v>267</v>
      </c>
      <c r="F105" t="s">
        <v>185</v>
      </c>
      <c r="G105" t="s">
        <v>185</v>
      </c>
      <c r="H105">
        <v>78</v>
      </c>
      <c r="I105">
        <v>74</v>
      </c>
      <c r="J105">
        <v>76</v>
      </c>
      <c r="K105">
        <v>78</v>
      </c>
      <c r="L105">
        <v>77</v>
      </c>
      <c r="M105">
        <v>383</v>
      </c>
      <c r="N105">
        <v>76.599999999999994</v>
      </c>
      <c r="O105">
        <v>1.5</v>
      </c>
      <c r="P105">
        <v>78</v>
      </c>
      <c r="Q105">
        <v>75</v>
      </c>
      <c r="R105">
        <v>75</v>
      </c>
      <c r="S105">
        <v>79</v>
      </c>
      <c r="U105">
        <v>76</v>
      </c>
      <c r="W105">
        <v>383</v>
      </c>
      <c r="Y105">
        <v>76.599999999999994</v>
      </c>
      <c r="AA105">
        <v>1.62</v>
      </c>
    </row>
    <row r="106" spans="3:27" x14ac:dyDescent="0.35">
      <c r="H106" s="24">
        <f>AVERAGE(H$56:H$105)</f>
        <v>76.375</v>
      </c>
      <c r="I106" s="24">
        <f t="shared" ref="I106:AA106" si="0">AVERAGE(I$56:I$105)</f>
        <v>76.361702127659569</v>
      </c>
      <c r="J106" s="24">
        <f t="shared" si="0"/>
        <v>76.40425531914893</v>
      </c>
      <c r="K106" s="24">
        <f t="shared" si="0"/>
        <v>76.326086956521735</v>
      </c>
      <c r="L106" s="24">
        <f t="shared" si="0"/>
        <v>76.477272727272734</v>
      </c>
      <c r="M106">
        <f t="shared" si="0"/>
        <v>361.67346938775512</v>
      </c>
      <c r="N106">
        <f t="shared" si="0"/>
        <v>76.348979591836738</v>
      </c>
      <c r="O106">
        <f t="shared" si="0"/>
        <v>1.7085714285714286</v>
      </c>
      <c r="P106" s="24">
        <f t="shared" si="0"/>
        <v>76.40425531914893</v>
      </c>
      <c r="Q106" s="24">
        <f t="shared" si="0"/>
        <v>76.604166666666671</v>
      </c>
      <c r="R106" s="24">
        <f t="shared" si="0"/>
        <v>76.333333333333329</v>
      </c>
      <c r="S106" s="24">
        <f t="shared" si="0"/>
        <v>76.510638297872347</v>
      </c>
      <c r="T106" s="24"/>
      <c r="U106" s="24">
        <f t="shared" si="0"/>
        <v>77.395348837209298</v>
      </c>
      <c r="V106" s="24"/>
      <c r="W106">
        <f t="shared" si="0"/>
        <v>364.40816326530614</v>
      </c>
      <c r="Y106">
        <f t="shared" si="0"/>
        <v>76.615918367346922</v>
      </c>
      <c r="AA106">
        <f t="shared" si="0"/>
        <v>1.7565306122448978</v>
      </c>
    </row>
    <row r="108" spans="3:27" x14ac:dyDescent="0.35">
      <c r="C108" s="38" t="s">
        <v>18</v>
      </c>
      <c r="D108" s="38" t="s">
        <v>335</v>
      </c>
      <c r="E108" s="38" t="s">
        <v>165</v>
      </c>
      <c r="F108" s="38" t="s">
        <v>336</v>
      </c>
      <c r="G108" s="38" t="s">
        <v>166</v>
      </c>
      <c r="H108" s="38" t="s">
        <v>337</v>
      </c>
      <c r="I108" s="38" t="s">
        <v>167</v>
      </c>
      <c r="J108" s="38" t="s">
        <v>338</v>
      </c>
      <c r="K108" s="38" t="s">
        <v>168</v>
      </c>
      <c r="L108" s="38" t="s">
        <v>339</v>
      </c>
      <c r="M108" s="38" t="s">
        <v>169</v>
      </c>
    </row>
    <row r="109" spans="3:27" x14ac:dyDescent="0.35">
      <c r="C109" t="s">
        <v>41</v>
      </c>
      <c r="D109" s="36" t="s">
        <v>334</v>
      </c>
      <c r="E109" s="35">
        <v>3</v>
      </c>
      <c r="F109" s="36" t="s">
        <v>327</v>
      </c>
      <c r="G109" s="35">
        <v>3</v>
      </c>
      <c r="H109" s="36" t="s">
        <v>329</v>
      </c>
      <c r="I109" s="35">
        <v>1</v>
      </c>
      <c r="J109" s="36" t="s">
        <v>332</v>
      </c>
      <c r="K109" s="35">
        <v>4</v>
      </c>
      <c r="L109" s="36" t="s">
        <v>327</v>
      </c>
      <c r="M109" s="35">
        <v>4</v>
      </c>
    </row>
    <row r="110" spans="3:27" x14ac:dyDescent="0.35">
      <c r="C110" t="s">
        <v>61</v>
      </c>
      <c r="D110" s="34" t="s">
        <v>328</v>
      </c>
      <c r="E110" s="37">
        <v>3</v>
      </c>
      <c r="F110" s="34" t="s">
        <v>333</v>
      </c>
      <c r="G110" s="37">
        <v>1</v>
      </c>
      <c r="H110" s="34" t="s">
        <v>330</v>
      </c>
      <c r="I110" s="37">
        <v>4</v>
      </c>
      <c r="J110" s="34" t="s">
        <v>331</v>
      </c>
      <c r="K110" s="37">
        <v>3</v>
      </c>
      <c r="L110" s="34" t="s">
        <v>344</v>
      </c>
      <c r="M110" s="37">
        <v>4</v>
      </c>
    </row>
    <row r="111" spans="3:27" x14ac:dyDescent="0.35">
      <c r="C111" t="s">
        <v>305</v>
      </c>
      <c r="D111" s="36" t="s">
        <v>330</v>
      </c>
      <c r="E111" s="35">
        <v>3</v>
      </c>
      <c r="F111" s="36" t="s">
        <v>327</v>
      </c>
      <c r="G111" s="35">
        <v>4</v>
      </c>
      <c r="H111" s="36" t="s">
        <v>331</v>
      </c>
      <c r="I111" s="35">
        <v>3</v>
      </c>
      <c r="J111" s="36" t="s">
        <v>333</v>
      </c>
      <c r="K111" s="35">
        <v>2</v>
      </c>
      <c r="L111" s="36" t="s">
        <v>328</v>
      </c>
      <c r="M111" s="35">
        <v>4</v>
      </c>
    </row>
    <row r="112" spans="3:27" x14ac:dyDescent="0.35">
      <c r="C112" t="s">
        <v>62</v>
      </c>
      <c r="D112" s="34" t="s">
        <v>327</v>
      </c>
      <c r="E112" s="37">
        <v>4</v>
      </c>
      <c r="F112" s="34" t="s">
        <v>333</v>
      </c>
      <c r="G112" s="37">
        <v>1</v>
      </c>
      <c r="H112" s="34" t="s">
        <v>331</v>
      </c>
      <c r="I112" s="37">
        <v>1</v>
      </c>
      <c r="J112" s="34" t="s">
        <v>329</v>
      </c>
      <c r="K112" s="37">
        <v>4</v>
      </c>
      <c r="L112" s="34" t="s">
        <v>333</v>
      </c>
      <c r="M112" s="37">
        <v>1</v>
      </c>
    </row>
    <row r="113" spans="3:13" x14ac:dyDescent="0.35">
      <c r="C113" t="s">
        <v>53</v>
      </c>
      <c r="D113" s="36" t="s">
        <v>333</v>
      </c>
      <c r="E113" s="35">
        <v>3</v>
      </c>
      <c r="F113" s="36" t="s">
        <v>328</v>
      </c>
      <c r="G113" s="35">
        <v>3</v>
      </c>
      <c r="H113" s="36" t="s">
        <v>330</v>
      </c>
      <c r="I113" s="35">
        <v>1</v>
      </c>
      <c r="J113" s="36" t="s">
        <v>331</v>
      </c>
      <c r="K113" s="35">
        <v>4</v>
      </c>
      <c r="L113" s="36" t="s">
        <v>328</v>
      </c>
      <c r="M113" s="35">
        <v>4</v>
      </c>
    </row>
    <row r="114" spans="3:13" x14ac:dyDescent="0.35">
      <c r="C114" t="s">
        <v>42</v>
      </c>
      <c r="D114" s="34" t="s">
        <v>327</v>
      </c>
      <c r="E114" s="37">
        <v>3</v>
      </c>
      <c r="F114" s="34" t="s">
        <v>334</v>
      </c>
      <c r="G114" s="37">
        <v>1</v>
      </c>
      <c r="H114" s="34" t="s">
        <v>329</v>
      </c>
      <c r="I114" s="37">
        <v>4</v>
      </c>
      <c r="J114" s="34" t="s">
        <v>332</v>
      </c>
      <c r="K114" s="37">
        <v>3</v>
      </c>
      <c r="L114" s="34"/>
      <c r="M114" s="37"/>
    </row>
    <row r="115" spans="3:13" x14ac:dyDescent="0.35">
      <c r="C115" t="s">
        <v>52</v>
      </c>
      <c r="D115" s="36" t="s">
        <v>329</v>
      </c>
      <c r="E115" s="35">
        <v>3</v>
      </c>
      <c r="F115" s="36" t="s">
        <v>328</v>
      </c>
      <c r="G115" s="35">
        <v>4</v>
      </c>
      <c r="H115" s="36" t="s">
        <v>332</v>
      </c>
      <c r="I115" s="35">
        <v>3</v>
      </c>
      <c r="J115" s="36" t="s">
        <v>334</v>
      </c>
      <c r="K115" s="35">
        <v>2</v>
      </c>
      <c r="L115" s="36" t="s">
        <v>327</v>
      </c>
      <c r="M115" s="35">
        <v>4</v>
      </c>
    </row>
    <row r="116" spans="3:13" x14ac:dyDescent="0.35">
      <c r="C116" t="s">
        <v>271</v>
      </c>
      <c r="D116" s="34" t="s">
        <v>328</v>
      </c>
      <c r="E116" s="37">
        <v>4</v>
      </c>
      <c r="F116" s="34" t="s">
        <v>334</v>
      </c>
      <c r="G116" s="37">
        <v>1</v>
      </c>
      <c r="H116" s="34" t="s">
        <v>332</v>
      </c>
      <c r="I116" s="37">
        <v>1</v>
      </c>
      <c r="J116" s="34" t="s">
        <v>330</v>
      </c>
      <c r="K116" s="37">
        <v>4</v>
      </c>
      <c r="L116" s="34" t="s">
        <v>334</v>
      </c>
      <c r="M116" s="37">
        <v>1</v>
      </c>
    </row>
    <row r="118" spans="3:13" x14ac:dyDescent="0.35">
      <c r="C118" s="38" t="s">
        <v>18</v>
      </c>
      <c r="D118" s="38" t="s">
        <v>335</v>
      </c>
      <c r="E118" s="38" t="s">
        <v>1080</v>
      </c>
      <c r="F118" s="38" t="s">
        <v>336</v>
      </c>
      <c r="G118" s="38" t="s">
        <v>1081</v>
      </c>
      <c r="H118" s="38" t="s">
        <v>337</v>
      </c>
      <c r="I118" s="38" t="s">
        <v>1082</v>
      </c>
      <c r="J118" s="38" t="s">
        <v>338</v>
      </c>
      <c r="K118" s="38" t="s">
        <v>1083</v>
      </c>
      <c r="L118" s="38" t="s">
        <v>339</v>
      </c>
      <c r="M118" s="38" t="s">
        <v>1084</v>
      </c>
    </row>
    <row r="119" spans="3:13" x14ac:dyDescent="0.35">
      <c r="C119" t="s">
        <v>41</v>
      </c>
      <c r="D119" s="36" t="s">
        <v>334</v>
      </c>
      <c r="E119" s="35">
        <v>1</v>
      </c>
      <c r="F119" s="36" t="s">
        <v>327</v>
      </c>
      <c r="G119" s="35">
        <v>1</v>
      </c>
      <c r="H119" s="36" t="s">
        <v>329</v>
      </c>
      <c r="I119" s="35">
        <v>1</v>
      </c>
      <c r="J119" s="36" t="s">
        <v>332</v>
      </c>
      <c r="K119" s="35">
        <v>0</v>
      </c>
      <c r="L119" s="36" t="s">
        <v>327</v>
      </c>
      <c r="M119" s="35">
        <v>0</v>
      </c>
    </row>
    <row r="120" spans="3:13" x14ac:dyDescent="0.35">
      <c r="C120" t="s">
        <v>61</v>
      </c>
      <c r="D120" s="34" t="s">
        <v>328</v>
      </c>
      <c r="E120" s="37">
        <v>1</v>
      </c>
      <c r="F120" s="34" t="s">
        <v>333</v>
      </c>
      <c r="G120" s="37">
        <v>3</v>
      </c>
      <c r="H120" s="34" t="s">
        <v>330</v>
      </c>
      <c r="I120" s="37">
        <v>0</v>
      </c>
      <c r="J120" s="34" t="s">
        <v>331</v>
      </c>
      <c r="K120" s="37">
        <v>1</v>
      </c>
      <c r="L120" s="34" t="s">
        <v>344</v>
      </c>
      <c r="M120" s="37">
        <v>0</v>
      </c>
    </row>
    <row r="121" spans="3:13" x14ac:dyDescent="0.35">
      <c r="C121" t="s">
        <v>305</v>
      </c>
      <c r="D121" s="36" t="s">
        <v>330</v>
      </c>
      <c r="E121" s="35">
        <v>1</v>
      </c>
      <c r="F121" s="36" t="s">
        <v>327</v>
      </c>
      <c r="G121" s="35">
        <v>0</v>
      </c>
      <c r="H121" s="36" t="s">
        <v>331</v>
      </c>
      <c r="I121" s="35">
        <v>1</v>
      </c>
      <c r="J121" s="36" t="s">
        <v>333</v>
      </c>
      <c r="K121" s="35">
        <v>2</v>
      </c>
      <c r="L121" s="36" t="s">
        <v>328</v>
      </c>
      <c r="M121" s="35">
        <v>0</v>
      </c>
    </row>
    <row r="122" spans="3:13" x14ac:dyDescent="0.35">
      <c r="C122" t="s">
        <v>62</v>
      </c>
      <c r="D122" s="34" t="s">
        <v>327</v>
      </c>
      <c r="E122" s="37">
        <v>0</v>
      </c>
      <c r="F122" s="34" t="s">
        <v>333</v>
      </c>
      <c r="G122" s="37">
        <v>3</v>
      </c>
      <c r="H122" s="34" t="s">
        <v>331</v>
      </c>
      <c r="I122" s="37">
        <v>3</v>
      </c>
      <c r="J122" s="34" t="s">
        <v>329</v>
      </c>
      <c r="K122" s="37">
        <v>0</v>
      </c>
      <c r="L122" s="34" t="s">
        <v>333</v>
      </c>
      <c r="M122" s="37">
        <v>3</v>
      </c>
    </row>
    <row r="123" spans="3:13" x14ac:dyDescent="0.35">
      <c r="C123" t="s">
        <v>53</v>
      </c>
      <c r="D123" s="36" t="s">
        <v>333</v>
      </c>
      <c r="E123" s="35">
        <v>1</v>
      </c>
      <c r="F123" s="36" t="s">
        <v>328</v>
      </c>
      <c r="G123" s="35">
        <v>1</v>
      </c>
      <c r="H123" s="36" t="s">
        <v>330</v>
      </c>
      <c r="I123" s="35">
        <v>3</v>
      </c>
      <c r="J123" s="36" t="s">
        <v>331</v>
      </c>
      <c r="K123" s="35">
        <v>0</v>
      </c>
      <c r="L123" s="36" t="s">
        <v>328</v>
      </c>
      <c r="M123" s="35">
        <v>0</v>
      </c>
    </row>
    <row r="124" spans="3:13" x14ac:dyDescent="0.35">
      <c r="C124" t="s">
        <v>42</v>
      </c>
      <c r="D124" s="34" t="s">
        <v>327</v>
      </c>
      <c r="E124" s="37">
        <v>1</v>
      </c>
      <c r="F124" s="34" t="s">
        <v>334</v>
      </c>
      <c r="G124" s="37">
        <v>3</v>
      </c>
      <c r="H124" s="34" t="s">
        <v>329</v>
      </c>
      <c r="I124" s="37">
        <v>0</v>
      </c>
      <c r="J124" s="34" t="s">
        <v>332</v>
      </c>
      <c r="K124" s="37">
        <v>1</v>
      </c>
      <c r="L124" s="34"/>
      <c r="M124" s="37" t="s">
        <v>1085</v>
      </c>
    </row>
    <row r="125" spans="3:13" x14ac:dyDescent="0.35">
      <c r="C125" t="s">
        <v>52</v>
      </c>
      <c r="D125" s="36" t="s">
        <v>329</v>
      </c>
      <c r="E125" s="35">
        <v>1</v>
      </c>
      <c r="F125" s="36" t="s">
        <v>328</v>
      </c>
      <c r="G125" s="35">
        <v>0</v>
      </c>
      <c r="H125" s="36" t="s">
        <v>332</v>
      </c>
      <c r="I125" s="35">
        <v>1</v>
      </c>
      <c r="J125" s="36" t="s">
        <v>334</v>
      </c>
      <c r="K125" s="35">
        <v>2</v>
      </c>
      <c r="L125" s="36" t="s">
        <v>327</v>
      </c>
      <c r="M125" s="35">
        <v>0</v>
      </c>
    </row>
    <row r="126" spans="3:13" x14ac:dyDescent="0.35">
      <c r="C126" t="s">
        <v>271</v>
      </c>
      <c r="D126" s="34" t="s">
        <v>328</v>
      </c>
      <c r="E126" s="37">
        <v>0</v>
      </c>
      <c r="F126" s="34" t="s">
        <v>334</v>
      </c>
      <c r="G126" s="37">
        <v>3</v>
      </c>
      <c r="H126" s="34" t="s">
        <v>332</v>
      </c>
      <c r="I126" s="37">
        <v>3</v>
      </c>
      <c r="J126" s="34" t="s">
        <v>330</v>
      </c>
      <c r="K126" s="37">
        <v>0</v>
      </c>
      <c r="L126" s="34" t="s">
        <v>334</v>
      </c>
      <c r="M126" s="37">
        <v>3</v>
      </c>
    </row>
    <row r="129" spans="2:32" x14ac:dyDescent="0.35">
      <c r="B129" t="s">
        <v>162</v>
      </c>
      <c r="C129" t="s">
        <v>163</v>
      </c>
      <c r="D129" t="s">
        <v>164</v>
      </c>
      <c r="E129" t="s">
        <v>165</v>
      </c>
      <c r="F129" t="s">
        <v>166</v>
      </c>
      <c r="G129" t="s">
        <v>167</v>
      </c>
      <c r="H129" t="s">
        <v>168</v>
      </c>
      <c r="I129" t="s">
        <v>169</v>
      </c>
      <c r="J129" t="s">
        <v>170</v>
      </c>
      <c r="K129" t="s">
        <v>171</v>
      </c>
      <c r="L129" t="s">
        <v>172</v>
      </c>
      <c r="M129" t="s">
        <v>173</v>
      </c>
      <c r="P129" t="s">
        <v>162</v>
      </c>
      <c r="Q129" t="s">
        <v>479</v>
      </c>
      <c r="R129" t="s">
        <v>480</v>
      </c>
      <c r="S129" t="s">
        <v>163</v>
      </c>
      <c r="T129" t="s">
        <v>1086</v>
      </c>
      <c r="U129" t="s">
        <v>165</v>
      </c>
      <c r="V129" t="s">
        <v>1087</v>
      </c>
      <c r="W129" t="s">
        <v>166</v>
      </c>
      <c r="X129" t="s">
        <v>1088</v>
      </c>
      <c r="Y129" t="s">
        <v>167</v>
      </c>
      <c r="Z129" t="s">
        <v>1089</v>
      </c>
      <c r="AA129" t="s">
        <v>168</v>
      </c>
      <c r="AB129" t="s">
        <v>1099</v>
      </c>
      <c r="AC129" t="s">
        <v>169</v>
      </c>
      <c r="AD129" t="s">
        <v>232</v>
      </c>
      <c r="AE129" t="s">
        <v>233</v>
      </c>
      <c r="AF129" t="s">
        <v>234</v>
      </c>
    </row>
    <row r="130" spans="2:32" x14ac:dyDescent="0.35">
      <c r="B130">
        <v>1</v>
      </c>
      <c r="C130" t="s">
        <v>174</v>
      </c>
      <c r="E130" t="s">
        <v>175</v>
      </c>
      <c r="F130" t="s">
        <v>176</v>
      </c>
      <c r="G130" t="s">
        <v>176</v>
      </c>
      <c r="H130" t="s">
        <v>176</v>
      </c>
      <c r="I130" t="s">
        <v>176</v>
      </c>
      <c r="J130">
        <v>14</v>
      </c>
      <c r="K130">
        <v>812</v>
      </c>
      <c r="L130">
        <v>4</v>
      </c>
      <c r="M130">
        <v>1</v>
      </c>
      <c r="P130">
        <v>1</v>
      </c>
      <c r="Q130" t="s">
        <v>235</v>
      </c>
      <c r="S130" t="s">
        <v>174</v>
      </c>
      <c r="T130" t="str">
        <f>VLOOKUP($S130,$C$130:$I$179,3)</f>
        <v>3rd</v>
      </c>
      <c r="U130">
        <v>81</v>
      </c>
      <c r="W130">
        <v>82</v>
      </c>
      <c r="Y130">
        <v>81</v>
      </c>
      <c r="AA130">
        <v>82</v>
      </c>
      <c r="AC130">
        <v>82</v>
      </c>
      <c r="AD130">
        <v>408</v>
      </c>
      <c r="AE130">
        <v>81.599999999999994</v>
      </c>
      <c r="AF130">
        <v>0.49</v>
      </c>
    </row>
    <row r="131" spans="2:32" x14ac:dyDescent="0.35">
      <c r="B131">
        <v>2</v>
      </c>
      <c r="C131" t="s">
        <v>177</v>
      </c>
      <c r="E131" t="s">
        <v>176</v>
      </c>
      <c r="F131" t="s">
        <v>176</v>
      </c>
      <c r="G131" t="s">
        <v>176</v>
      </c>
      <c r="H131" t="s">
        <v>175</v>
      </c>
      <c r="I131" t="s">
        <v>178</v>
      </c>
      <c r="J131">
        <v>12</v>
      </c>
      <c r="K131">
        <v>801</v>
      </c>
      <c r="L131">
        <v>3</v>
      </c>
      <c r="M131">
        <v>1</v>
      </c>
      <c r="P131">
        <v>2</v>
      </c>
      <c r="Q131" t="s">
        <v>236</v>
      </c>
      <c r="S131" t="s">
        <v>174</v>
      </c>
      <c r="T131" t="str">
        <f t="shared" ref="T131:T194" si="1">VLOOKUP($S131,$C$130:$I$179,3)</f>
        <v>3rd</v>
      </c>
      <c r="U131">
        <v>80</v>
      </c>
      <c r="W131">
        <v>81</v>
      </c>
      <c r="Y131">
        <v>82</v>
      </c>
      <c r="AA131">
        <v>80</v>
      </c>
      <c r="AC131">
        <v>81</v>
      </c>
      <c r="AD131">
        <v>404</v>
      </c>
      <c r="AE131">
        <v>80.8</v>
      </c>
      <c r="AF131">
        <v>0.75</v>
      </c>
    </row>
    <row r="132" spans="2:32" x14ac:dyDescent="0.35">
      <c r="B132">
        <v>3</v>
      </c>
      <c r="C132" t="s">
        <v>179</v>
      </c>
      <c r="E132" t="s">
        <v>176</v>
      </c>
      <c r="F132" t="s">
        <v>176</v>
      </c>
      <c r="G132" t="s">
        <v>175</v>
      </c>
      <c r="H132" t="s">
        <v>178</v>
      </c>
      <c r="I132" t="s">
        <v>176</v>
      </c>
      <c r="J132">
        <v>12</v>
      </c>
      <c r="K132">
        <v>798</v>
      </c>
      <c r="L132">
        <v>3</v>
      </c>
      <c r="M132">
        <v>1</v>
      </c>
      <c r="P132">
        <v>3</v>
      </c>
      <c r="Q132" t="s">
        <v>237</v>
      </c>
      <c r="S132" t="s">
        <v>177</v>
      </c>
      <c r="T132" t="str">
        <f t="shared" si="1"/>
        <v>2nd</v>
      </c>
      <c r="U132">
        <v>81</v>
      </c>
      <c r="W132">
        <v>81</v>
      </c>
      <c r="Y132">
        <v>81</v>
      </c>
      <c r="AA132">
        <v>81</v>
      </c>
      <c r="AC132">
        <v>79</v>
      </c>
      <c r="AD132">
        <v>403</v>
      </c>
      <c r="AE132">
        <v>80.599999999999994</v>
      </c>
      <c r="AF132">
        <v>0.8</v>
      </c>
    </row>
    <row r="133" spans="2:32" x14ac:dyDescent="0.35">
      <c r="B133">
        <v>4</v>
      </c>
      <c r="C133" t="s">
        <v>180</v>
      </c>
      <c r="E133" t="s">
        <v>176</v>
      </c>
      <c r="F133" t="s">
        <v>175</v>
      </c>
      <c r="G133" t="s">
        <v>178</v>
      </c>
      <c r="H133" t="s">
        <v>176</v>
      </c>
      <c r="I133" t="s">
        <v>175</v>
      </c>
      <c r="J133">
        <v>11</v>
      </c>
      <c r="K133">
        <v>783</v>
      </c>
      <c r="L133">
        <v>2</v>
      </c>
      <c r="M133">
        <v>2</v>
      </c>
      <c r="P133">
        <v>4</v>
      </c>
      <c r="Q133" t="s">
        <v>238</v>
      </c>
      <c r="S133" t="s">
        <v>179</v>
      </c>
      <c r="T133" t="str">
        <f t="shared" si="1"/>
        <v>3rd</v>
      </c>
      <c r="U133">
        <v>79</v>
      </c>
      <c r="W133">
        <v>80</v>
      </c>
      <c r="Y133">
        <v>80</v>
      </c>
      <c r="AA133">
        <v>78</v>
      </c>
      <c r="AC133">
        <v>83</v>
      </c>
      <c r="AD133">
        <v>400</v>
      </c>
      <c r="AE133">
        <v>80</v>
      </c>
      <c r="AF133">
        <v>1.67</v>
      </c>
    </row>
    <row r="134" spans="2:32" x14ac:dyDescent="0.35">
      <c r="B134">
        <v>5</v>
      </c>
      <c r="C134" t="s">
        <v>181</v>
      </c>
      <c r="D134" t="s">
        <v>182</v>
      </c>
      <c r="E134" t="s">
        <v>178</v>
      </c>
      <c r="F134" t="s">
        <v>176</v>
      </c>
      <c r="G134" t="s">
        <v>175</v>
      </c>
      <c r="H134" t="s">
        <v>175</v>
      </c>
      <c r="I134" t="s">
        <v>176</v>
      </c>
      <c r="J134">
        <v>11</v>
      </c>
      <c r="K134">
        <v>771</v>
      </c>
      <c r="L134">
        <v>2</v>
      </c>
      <c r="M134">
        <v>2</v>
      </c>
      <c r="P134" t="s">
        <v>485</v>
      </c>
      <c r="Q134" t="s">
        <v>239</v>
      </c>
      <c r="S134" t="s">
        <v>179</v>
      </c>
      <c r="T134" t="str">
        <f t="shared" si="1"/>
        <v>3rd</v>
      </c>
      <c r="U134">
        <v>80</v>
      </c>
      <c r="W134">
        <v>79</v>
      </c>
      <c r="Y134">
        <v>80</v>
      </c>
      <c r="AA134">
        <v>78</v>
      </c>
      <c r="AC134">
        <v>81</v>
      </c>
      <c r="AD134">
        <v>398</v>
      </c>
      <c r="AE134">
        <v>79.599999999999994</v>
      </c>
      <c r="AF134">
        <v>1.02</v>
      </c>
    </row>
    <row r="135" spans="2:32" x14ac:dyDescent="0.35">
      <c r="B135">
        <v>6</v>
      </c>
      <c r="C135" t="s">
        <v>183</v>
      </c>
      <c r="E135" t="s">
        <v>175</v>
      </c>
      <c r="F135" t="s">
        <v>175</v>
      </c>
      <c r="G135" t="s">
        <v>175</v>
      </c>
      <c r="H135" t="s">
        <v>176</v>
      </c>
      <c r="I135" t="s">
        <v>175</v>
      </c>
      <c r="J135">
        <v>11</v>
      </c>
      <c r="K135">
        <v>766</v>
      </c>
      <c r="L135">
        <v>1</v>
      </c>
      <c r="M135">
        <v>4</v>
      </c>
      <c r="P135" t="s">
        <v>485</v>
      </c>
      <c r="Q135" t="s">
        <v>240</v>
      </c>
      <c r="S135" t="s">
        <v>177</v>
      </c>
      <c r="T135" t="str">
        <f t="shared" si="1"/>
        <v>2nd</v>
      </c>
      <c r="U135">
        <v>80</v>
      </c>
      <c r="W135">
        <v>80</v>
      </c>
      <c r="Y135">
        <v>80</v>
      </c>
      <c r="AA135">
        <v>80</v>
      </c>
      <c r="AC135">
        <v>78</v>
      </c>
      <c r="AD135">
        <v>398</v>
      </c>
      <c r="AE135">
        <v>79.599999999999994</v>
      </c>
      <c r="AF135">
        <v>0.8</v>
      </c>
    </row>
    <row r="136" spans="2:32" x14ac:dyDescent="0.35">
      <c r="B136">
        <v>7</v>
      </c>
      <c r="C136" t="s">
        <v>184</v>
      </c>
      <c r="D136" t="s">
        <v>185</v>
      </c>
      <c r="E136" t="s">
        <v>178</v>
      </c>
      <c r="F136" t="s">
        <v>176</v>
      </c>
      <c r="G136" t="s">
        <v>176</v>
      </c>
      <c r="H136" t="s">
        <v>176</v>
      </c>
      <c r="I136" t="s">
        <v>186</v>
      </c>
      <c r="J136">
        <v>10</v>
      </c>
      <c r="K136">
        <v>786</v>
      </c>
      <c r="L136">
        <v>3</v>
      </c>
      <c r="M136">
        <v>0</v>
      </c>
      <c r="P136" t="s">
        <v>488</v>
      </c>
      <c r="Q136" t="s">
        <v>241</v>
      </c>
      <c r="S136" t="s">
        <v>187</v>
      </c>
      <c r="T136" t="e">
        <f t="shared" si="1"/>
        <v>#N/A</v>
      </c>
      <c r="U136">
        <v>78</v>
      </c>
      <c r="W136">
        <v>81</v>
      </c>
      <c r="Y136">
        <v>78</v>
      </c>
      <c r="AA136">
        <v>78</v>
      </c>
      <c r="AC136">
        <v>79</v>
      </c>
      <c r="AD136">
        <v>394</v>
      </c>
      <c r="AE136">
        <v>78.8</v>
      </c>
      <c r="AF136">
        <v>1.17</v>
      </c>
    </row>
    <row r="137" spans="2:32" x14ac:dyDescent="0.35">
      <c r="B137">
        <v>8</v>
      </c>
      <c r="C137" t="s">
        <v>187</v>
      </c>
      <c r="D137" t="s">
        <v>182</v>
      </c>
      <c r="E137" t="s">
        <v>176</v>
      </c>
      <c r="F137" t="s">
        <v>176</v>
      </c>
      <c r="G137" t="s">
        <v>178</v>
      </c>
      <c r="H137" t="s">
        <v>175</v>
      </c>
      <c r="I137" t="s">
        <v>178</v>
      </c>
      <c r="J137">
        <v>10</v>
      </c>
      <c r="K137">
        <v>786</v>
      </c>
      <c r="L137">
        <v>2</v>
      </c>
      <c r="M137">
        <v>1</v>
      </c>
      <c r="P137" t="s">
        <v>488</v>
      </c>
      <c r="Q137" t="s">
        <v>242</v>
      </c>
      <c r="R137" t="s">
        <v>185</v>
      </c>
      <c r="S137" t="s">
        <v>184</v>
      </c>
      <c r="T137" t="str">
        <f t="shared" si="1"/>
        <v>3rd</v>
      </c>
      <c r="U137">
        <v>77</v>
      </c>
      <c r="W137">
        <v>78</v>
      </c>
      <c r="Y137">
        <v>82</v>
      </c>
      <c r="AA137">
        <v>79</v>
      </c>
      <c r="AC137">
        <v>78</v>
      </c>
      <c r="AD137">
        <v>394</v>
      </c>
      <c r="AE137">
        <v>78.8</v>
      </c>
      <c r="AF137">
        <v>1.72</v>
      </c>
    </row>
    <row r="138" spans="2:32" x14ac:dyDescent="0.35">
      <c r="B138">
        <v>9</v>
      </c>
      <c r="C138" t="s">
        <v>188</v>
      </c>
      <c r="E138" t="s">
        <v>176</v>
      </c>
      <c r="F138" t="s">
        <v>178</v>
      </c>
      <c r="G138" t="s">
        <v>176</v>
      </c>
      <c r="H138" t="s">
        <v>186</v>
      </c>
      <c r="I138" t="s">
        <v>176</v>
      </c>
      <c r="J138">
        <v>10</v>
      </c>
      <c r="K138">
        <v>774</v>
      </c>
      <c r="L138">
        <v>3</v>
      </c>
      <c r="M138">
        <v>0</v>
      </c>
      <c r="P138">
        <v>9</v>
      </c>
      <c r="Q138" t="s">
        <v>243</v>
      </c>
      <c r="S138" t="s">
        <v>180</v>
      </c>
      <c r="T138" t="str">
        <f t="shared" si="1"/>
        <v>3rd</v>
      </c>
      <c r="U138">
        <v>79</v>
      </c>
      <c r="W138">
        <v>78</v>
      </c>
      <c r="Y138">
        <v>72</v>
      </c>
      <c r="AA138">
        <v>83</v>
      </c>
      <c r="AC138">
        <v>81</v>
      </c>
      <c r="AD138">
        <v>393</v>
      </c>
      <c r="AE138">
        <v>78.599999999999994</v>
      </c>
      <c r="AF138">
        <v>3.72</v>
      </c>
    </row>
    <row r="139" spans="2:32" x14ac:dyDescent="0.35">
      <c r="B139">
        <v>10</v>
      </c>
      <c r="C139" t="s">
        <v>189</v>
      </c>
      <c r="E139" t="s">
        <v>175</v>
      </c>
      <c r="F139" t="s">
        <v>176</v>
      </c>
      <c r="G139" t="s">
        <v>186</v>
      </c>
      <c r="H139" t="s">
        <v>176</v>
      </c>
      <c r="I139" t="s">
        <v>175</v>
      </c>
      <c r="J139">
        <v>10</v>
      </c>
      <c r="K139">
        <v>768</v>
      </c>
      <c r="L139">
        <v>2</v>
      </c>
      <c r="M139">
        <v>2</v>
      </c>
      <c r="P139" t="s">
        <v>1090</v>
      </c>
      <c r="Q139" t="s">
        <v>244</v>
      </c>
      <c r="S139" t="s">
        <v>191</v>
      </c>
      <c r="T139" t="str">
        <f t="shared" si="1"/>
        <v>2nd</v>
      </c>
      <c r="U139">
        <v>77</v>
      </c>
      <c r="W139">
        <v>78</v>
      </c>
      <c r="Y139">
        <v>78</v>
      </c>
      <c r="AA139">
        <v>81</v>
      </c>
      <c r="AC139">
        <v>78</v>
      </c>
      <c r="AD139">
        <v>392</v>
      </c>
      <c r="AE139">
        <v>78.400000000000006</v>
      </c>
      <c r="AF139">
        <v>1.36</v>
      </c>
    </row>
    <row r="140" spans="2:32" x14ac:dyDescent="0.35">
      <c r="B140">
        <v>11</v>
      </c>
      <c r="C140" t="s">
        <v>190</v>
      </c>
      <c r="D140" t="s">
        <v>182</v>
      </c>
      <c r="E140" t="s">
        <v>178</v>
      </c>
      <c r="F140" t="s">
        <v>186</v>
      </c>
      <c r="G140" t="s">
        <v>176</v>
      </c>
      <c r="H140" t="s">
        <v>176</v>
      </c>
      <c r="I140" t="s">
        <v>176</v>
      </c>
      <c r="J140">
        <v>10</v>
      </c>
      <c r="K140">
        <v>760</v>
      </c>
      <c r="L140">
        <v>3</v>
      </c>
      <c r="M140">
        <v>0</v>
      </c>
      <c r="P140" t="s">
        <v>1090</v>
      </c>
      <c r="Q140" t="s">
        <v>245</v>
      </c>
      <c r="R140" t="s">
        <v>246</v>
      </c>
      <c r="S140" t="s">
        <v>187</v>
      </c>
      <c r="T140" t="e">
        <f t="shared" si="1"/>
        <v>#N/A</v>
      </c>
      <c r="U140">
        <v>77</v>
      </c>
      <c r="W140">
        <v>81</v>
      </c>
      <c r="Y140">
        <v>78</v>
      </c>
      <c r="AA140">
        <v>77</v>
      </c>
      <c r="AC140">
        <v>79</v>
      </c>
      <c r="AD140">
        <v>392</v>
      </c>
      <c r="AE140">
        <v>78.400000000000006</v>
      </c>
      <c r="AF140">
        <v>1.5</v>
      </c>
    </row>
    <row r="141" spans="2:32" x14ac:dyDescent="0.35">
      <c r="B141">
        <v>12</v>
      </c>
      <c r="C141" t="s">
        <v>191</v>
      </c>
      <c r="E141" t="s">
        <v>175</v>
      </c>
      <c r="F141" t="s">
        <v>178</v>
      </c>
      <c r="G141" t="s">
        <v>176</v>
      </c>
      <c r="H141" t="s">
        <v>178</v>
      </c>
      <c r="I141" t="s">
        <v>175</v>
      </c>
      <c r="J141">
        <v>9</v>
      </c>
      <c r="K141">
        <v>782</v>
      </c>
      <c r="L141">
        <v>1</v>
      </c>
      <c r="M141">
        <v>2</v>
      </c>
      <c r="P141" t="s">
        <v>1090</v>
      </c>
      <c r="Q141" t="s">
        <v>247</v>
      </c>
      <c r="R141" t="s">
        <v>185</v>
      </c>
      <c r="S141" t="s">
        <v>184</v>
      </c>
      <c r="T141" t="str">
        <f t="shared" si="1"/>
        <v>3rd</v>
      </c>
      <c r="U141">
        <v>76</v>
      </c>
      <c r="W141">
        <v>78</v>
      </c>
      <c r="Y141">
        <v>81</v>
      </c>
      <c r="AA141">
        <v>80</v>
      </c>
      <c r="AC141">
        <v>77</v>
      </c>
      <c r="AD141">
        <v>392</v>
      </c>
      <c r="AE141">
        <v>78.400000000000006</v>
      </c>
      <c r="AF141">
        <v>1.85</v>
      </c>
    </row>
    <row r="142" spans="2:32" x14ac:dyDescent="0.35">
      <c r="B142">
        <v>13</v>
      </c>
      <c r="C142" t="s">
        <v>192</v>
      </c>
      <c r="D142" t="s">
        <v>182</v>
      </c>
      <c r="E142" t="s">
        <v>175</v>
      </c>
      <c r="F142" t="s">
        <v>178</v>
      </c>
      <c r="G142" t="s">
        <v>178</v>
      </c>
      <c r="H142" t="s">
        <v>175</v>
      </c>
      <c r="I142" t="s">
        <v>176</v>
      </c>
      <c r="J142">
        <v>9</v>
      </c>
      <c r="K142">
        <v>775</v>
      </c>
      <c r="L142">
        <v>1</v>
      </c>
      <c r="M142">
        <v>2</v>
      </c>
      <c r="P142">
        <v>13</v>
      </c>
      <c r="Q142" t="s">
        <v>248</v>
      </c>
      <c r="S142" t="s">
        <v>204</v>
      </c>
      <c r="T142" t="str">
        <f t="shared" si="1"/>
        <v>2nd</v>
      </c>
      <c r="U142">
        <v>80</v>
      </c>
      <c r="W142">
        <v>78</v>
      </c>
      <c r="Y142">
        <v>77</v>
      </c>
      <c r="AA142">
        <v>76</v>
      </c>
      <c r="AC142">
        <v>80</v>
      </c>
      <c r="AD142">
        <v>391</v>
      </c>
      <c r="AE142">
        <v>78.2</v>
      </c>
      <c r="AF142">
        <v>1.6</v>
      </c>
    </row>
    <row r="143" spans="2:32" x14ac:dyDescent="0.35">
      <c r="B143">
        <v>14</v>
      </c>
      <c r="C143" t="s">
        <v>193</v>
      </c>
      <c r="E143" t="s">
        <v>186</v>
      </c>
      <c r="F143" t="s">
        <v>176</v>
      </c>
      <c r="G143" t="s">
        <v>176</v>
      </c>
      <c r="H143" t="s">
        <v>186</v>
      </c>
      <c r="I143" t="s">
        <v>176</v>
      </c>
      <c r="J143">
        <v>9</v>
      </c>
      <c r="K143">
        <v>773</v>
      </c>
      <c r="L143">
        <v>3</v>
      </c>
      <c r="M143">
        <v>0</v>
      </c>
      <c r="P143" t="s">
        <v>496</v>
      </c>
      <c r="Q143" t="s">
        <v>249</v>
      </c>
      <c r="S143" t="s">
        <v>191</v>
      </c>
      <c r="T143" t="str">
        <f t="shared" si="1"/>
        <v>2nd</v>
      </c>
      <c r="U143">
        <v>76</v>
      </c>
      <c r="W143">
        <v>78</v>
      </c>
      <c r="Y143">
        <v>78</v>
      </c>
      <c r="AA143">
        <v>79</v>
      </c>
      <c r="AC143">
        <v>79</v>
      </c>
      <c r="AD143">
        <v>390</v>
      </c>
      <c r="AE143">
        <v>78</v>
      </c>
      <c r="AF143">
        <v>1.1000000000000001</v>
      </c>
    </row>
    <row r="144" spans="2:32" x14ac:dyDescent="0.35">
      <c r="B144">
        <v>15</v>
      </c>
      <c r="C144" t="s">
        <v>194</v>
      </c>
      <c r="E144" t="s">
        <v>176</v>
      </c>
      <c r="F144" t="s">
        <v>175</v>
      </c>
      <c r="G144" t="s">
        <v>176</v>
      </c>
      <c r="H144" t="s">
        <v>186</v>
      </c>
      <c r="I144" t="s">
        <v>178</v>
      </c>
      <c r="J144">
        <v>9</v>
      </c>
      <c r="K144">
        <v>772</v>
      </c>
      <c r="L144">
        <v>2</v>
      </c>
      <c r="M144">
        <v>1</v>
      </c>
      <c r="P144" t="s">
        <v>496</v>
      </c>
      <c r="Q144" t="s">
        <v>250</v>
      </c>
      <c r="S144" t="s">
        <v>180</v>
      </c>
      <c r="T144" t="str">
        <f t="shared" si="1"/>
        <v>3rd</v>
      </c>
      <c r="U144">
        <v>78</v>
      </c>
      <c r="W144">
        <v>78</v>
      </c>
      <c r="Y144">
        <v>72</v>
      </c>
      <c r="AA144">
        <v>82</v>
      </c>
      <c r="AC144">
        <v>80</v>
      </c>
      <c r="AD144">
        <v>390</v>
      </c>
      <c r="AE144">
        <v>78</v>
      </c>
      <c r="AF144">
        <v>3.35</v>
      </c>
    </row>
    <row r="145" spans="2:32" x14ac:dyDescent="0.35">
      <c r="B145">
        <v>16</v>
      </c>
      <c r="C145" t="s">
        <v>195</v>
      </c>
      <c r="D145" t="s">
        <v>182</v>
      </c>
      <c r="E145" t="s">
        <v>186</v>
      </c>
      <c r="F145" t="s">
        <v>178</v>
      </c>
      <c r="G145" t="s">
        <v>176</v>
      </c>
      <c r="H145" t="s">
        <v>176</v>
      </c>
      <c r="I145" t="s">
        <v>175</v>
      </c>
      <c r="J145">
        <v>9</v>
      </c>
      <c r="K145">
        <v>760</v>
      </c>
      <c r="L145">
        <v>2</v>
      </c>
      <c r="M145">
        <v>1</v>
      </c>
      <c r="P145" t="s">
        <v>496</v>
      </c>
      <c r="Q145" t="s">
        <v>62</v>
      </c>
      <c r="S145" t="s">
        <v>193</v>
      </c>
      <c r="T145" t="str">
        <f t="shared" si="1"/>
        <v>—</v>
      </c>
      <c r="U145">
        <v>73</v>
      </c>
      <c r="W145">
        <v>76</v>
      </c>
      <c r="Y145">
        <v>81</v>
      </c>
      <c r="AA145">
        <v>77</v>
      </c>
      <c r="AC145">
        <v>83</v>
      </c>
      <c r="AD145">
        <v>390</v>
      </c>
      <c r="AE145">
        <v>78</v>
      </c>
      <c r="AF145">
        <v>3.58</v>
      </c>
    </row>
    <row r="146" spans="2:32" x14ac:dyDescent="0.35">
      <c r="B146">
        <v>17</v>
      </c>
      <c r="C146" t="s">
        <v>196</v>
      </c>
      <c r="D146" t="s">
        <v>185</v>
      </c>
      <c r="E146" t="s">
        <v>175</v>
      </c>
      <c r="F146" t="s">
        <v>176</v>
      </c>
      <c r="G146" t="s">
        <v>186</v>
      </c>
      <c r="H146" t="s">
        <v>178</v>
      </c>
      <c r="I146" t="s">
        <v>175</v>
      </c>
      <c r="J146">
        <v>8</v>
      </c>
      <c r="K146">
        <v>778</v>
      </c>
      <c r="L146">
        <v>1</v>
      </c>
      <c r="M146">
        <v>2</v>
      </c>
      <c r="P146" t="s">
        <v>496</v>
      </c>
      <c r="Q146" t="s">
        <v>251</v>
      </c>
      <c r="R146" t="s">
        <v>185</v>
      </c>
      <c r="S146" t="s">
        <v>196</v>
      </c>
      <c r="T146" t="str">
        <f t="shared" si="1"/>
        <v>2nd</v>
      </c>
      <c r="U146">
        <v>77</v>
      </c>
      <c r="W146">
        <v>80</v>
      </c>
      <c r="Y146">
        <v>76</v>
      </c>
      <c r="AA146">
        <v>75</v>
      </c>
      <c r="AC146">
        <v>82</v>
      </c>
      <c r="AD146">
        <v>390</v>
      </c>
      <c r="AE146">
        <v>78</v>
      </c>
      <c r="AF146">
        <v>2.61</v>
      </c>
    </row>
    <row r="147" spans="2:32" x14ac:dyDescent="0.35">
      <c r="B147">
        <v>18</v>
      </c>
      <c r="C147" t="s">
        <v>197</v>
      </c>
      <c r="D147" t="s">
        <v>185</v>
      </c>
      <c r="E147" t="s">
        <v>176</v>
      </c>
      <c r="F147" t="s">
        <v>175</v>
      </c>
      <c r="G147" t="s">
        <v>175</v>
      </c>
      <c r="H147" t="s">
        <v>178</v>
      </c>
      <c r="I147" t="s">
        <v>186</v>
      </c>
      <c r="J147">
        <v>8</v>
      </c>
      <c r="K147">
        <v>770</v>
      </c>
      <c r="L147">
        <v>1</v>
      </c>
      <c r="M147">
        <v>2</v>
      </c>
      <c r="P147" t="s">
        <v>1091</v>
      </c>
      <c r="Q147" t="s">
        <v>252</v>
      </c>
      <c r="S147" t="s">
        <v>181</v>
      </c>
      <c r="T147" t="str">
        <f t="shared" si="1"/>
        <v>2nd</v>
      </c>
      <c r="U147">
        <v>72</v>
      </c>
      <c r="W147">
        <v>78</v>
      </c>
      <c r="Y147">
        <v>79</v>
      </c>
      <c r="AA147">
        <v>82</v>
      </c>
      <c r="AC147">
        <v>78</v>
      </c>
      <c r="AD147">
        <v>389</v>
      </c>
      <c r="AE147">
        <v>77.8</v>
      </c>
      <c r="AF147">
        <v>3.25</v>
      </c>
    </row>
    <row r="148" spans="2:32" x14ac:dyDescent="0.35">
      <c r="B148">
        <v>19</v>
      </c>
      <c r="C148" t="s">
        <v>198</v>
      </c>
      <c r="D148" t="s">
        <v>185</v>
      </c>
      <c r="E148" t="s">
        <v>178</v>
      </c>
      <c r="F148" t="s">
        <v>178</v>
      </c>
      <c r="G148" t="s">
        <v>175</v>
      </c>
      <c r="H148" t="s">
        <v>176</v>
      </c>
      <c r="I148" t="s">
        <v>178</v>
      </c>
      <c r="J148">
        <v>8</v>
      </c>
      <c r="K148">
        <v>766</v>
      </c>
      <c r="L148">
        <v>1</v>
      </c>
      <c r="M148">
        <v>1</v>
      </c>
      <c r="P148" t="s">
        <v>1091</v>
      </c>
      <c r="Q148" t="s">
        <v>253</v>
      </c>
      <c r="S148" t="s">
        <v>188</v>
      </c>
      <c r="T148" t="str">
        <f t="shared" si="1"/>
        <v>1st</v>
      </c>
      <c r="U148">
        <v>77</v>
      </c>
      <c r="W148">
        <v>79</v>
      </c>
      <c r="Y148">
        <v>79</v>
      </c>
      <c r="AA148">
        <v>73</v>
      </c>
      <c r="AC148">
        <v>81</v>
      </c>
      <c r="AD148">
        <v>389</v>
      </c>
      <c r="AE148">
        <v>77.8</v>
      </c>
      <c r="AF148">
        <v>2.71</v>
      </c>
    </row>
    <row r="149" spans="2:32" x14ac:dyDescent="0.35">
      <c r="B149">
        <v>20</v>
      </c>
      <c r="C149" t="s">
        <v>199</v>
      </c>
      <c r="E149" t="s">
        <v>186</v>
      </c>
      <c r="F149" t="s">
        <v>176</v>
      </c>
      <c r="G149" t="s">
        <v>175</v>
      </c>
      <c r="H149" t="s">
        <v>186</v>
      </c>
      <c r="I149" t="s">
        <v>176</v>
      </c>
      <c r="J149">
        <v>8</v>
      </c>
      <c r="K149">
        <v>762</v>
      </c>
      <c r="L149">
        <v>2</v>
      </c>
      <c r="M149">
        <v>1</v>
      </c>
      <c r="P149" t="s">
        <v>791</v>
      </c>
      <c r="Q149" t="s">
        <v>254</v>
      </c>
      <c r="R149" t="s">
        <v>185</v>
      </c>
      <c r="S149" t="s">
        <v>197</v>
      </c>
      <c r="T149" t="str">
        <f t="shared" si="1"/>
        <v>3rd</v>
      </c>
      <c r="U149">
        <v>79</v>
      </c>
      <c r="W149">
        <v>79</v>
      </c>
      <c r="Y149">
        <v>79</v>
      </c>
      <c r="AA149">
        <v>74</v>
      </c>
      <c r="AC149">
        <v>77</v>
      </c>
      <c r="AD149">
        <v>388</v>
      </c>
      <c r="AE149">
        <v>77.599999999999994</v>
      </c>
      <c r="AF149">
        <v>1.96</v>
      </c>
    </row>
    <row r="150" spans="2:32" x14ac:dyDescent="0.35">
      <c r="B150">
        <v>21</v>
      </c>
      <c r="C150" t="s">
        <v>200</v>
      </c>
      <c r="D150" t="s">
        <v>185</v>
      </c>
      <c r="E150" t="s">
        <v>178</v>
      </c>
      <c r="F150" t="s">
        <v>175</v>
      </c>
      <c r="G150" t="s">
        <v>178</v>
      </c>
      <c r="H150" t="s">
        <v>175</v>
      </c>
      <c r="I150" t="s">
        <v>175</v>
      </c>
      <c r="J150">
        <v>8</v>
      </c>
      <c r="K150">
        <v>761</v>
      </c>
      <c r="L150">
        <v>0</v>
      </c>
      <c r="M150">
        <v>3</v>
      </c>
      <c r="P150" t="s">
        <v>791</v>
      </c>
      <c r="Q150" t="s">
        <v>255</v>
      </c>
      <c r="R150" t="s">
        <v>185</v>
      </c>
      <c r="S150" t="s">
        <v>196</v>
      </c>
      <c r="T150" t="str">
        <f t="shared" si="1"/>
        <v>2nd</v>
      </c>
      <c r="U150">
        <v>76</v>
      </c>
      <c r="W150">
        <v>80</v>
      </c>
      <c r="Y150">
        <v>76</v>
      </c>
      <c r="AA150">
        <v>75</v>
      </c>
      <c r="AC150">
        <v>81</v>
      </c>
      <c r="AD150">
        <v>388</v>
      </c>
      <c r="AE150">
        <v>77.599999999999994</v>
      </c>
      <c r="AF150">
        <v>2.42</v>
      </c>
    </row>
    <row r="151" spans="2:32" x14ac:dyDescent="0.35">
      <c r="B151">
        <v>22</v>
      </c>
      <c r="C151" t="s">
        <v>201</v>
      </c>
      <c r="D151" t="s">
        <v>182</v>
      </c>
      <c r="E151" t="s">
        <v>176</v>
      </c>
      <c r="F151" t="s">
        <v>178</v>
      </c>
      <c r="G151" t="s">
        <v>175</v>
      </c>
      <c r="H151" t="s">
        <v>178</v>
      </c>
      <c r="I151" t="s">
        <v>178</v>
      </c>
      <c r="J151">
        <v>8</v>
      </c>
      <c r="K151">
        <v>749</v>
      </c>
      <c r="L151">
        <v>1</v>
      </c>
      <c r="M151">
        <v>1</v>
      </c>
      <c r="P151" t="s">
        <v>791</v>
      </c>
      <c r="Q151" t="s">
        <v>256</v>
      </c>
      <c r="R151" t="s">
        <v>185</v>
      </c>
      <c r="S151" t="s">
        <v>211</v>
      </c>
      <c r="T151" t="str">
        <f t="shared" si="1"/>
        <v>2nd</v>
      </c>
      <c r="U151">
        <v>79</v>
      </c>
      <c r="W151">
        <v>77</v>
      </c>
      <c r="Y151">
        <v>78</v>
      </c>
      <c r="AA151">
        <v>79</v>
      </c>
      <c r="AC151">
        <v>75</v>
      </c>
      <c r="AD151">
        <v>388</v>
      </c>
      <c r="AE151">
        <v>77.599999999999994</v>
      </c>
      <c r="AF151">
        <v>1.5</v>
      </c>
    </row>
    <row r="152" spans="2:32" x14ac:dyDescent="0.35">
      <c r="B152">
        <v>23</v>
      </c>
      <c r="C152" t="s">
        <v>202</v>
      </c>
      <c r="E152" t="s">
        <v>175</v>
      </c>
      <c r="F152" t="s">
        <v>178</v>
      </c>
      <c r="G152" t="s">
        <v>175</v>
      </c>
      <c r="H152" t="s">
        <v>176</v>
      </c>
      <c r="I152" t="s">
        <v>203</v>
      </c>
      <c r="J152">
        <v>8</v>
      </c>
      <c r="K152">
        <v>619</v>
      </c>
      <c r="L152">
        <v>1</v>
      </c>
      <c r="M152">
        <v>2</v>
      </c>
      <c r="P152" t="s">
        <v>791</v>
      </c>
      <c r="Q152" t="s">
        <v>257</v>
      </c>
      <c r="S152" t="s">
        <v>194</v>
      </c>
      <c r="T152" t="e">
        <f t="shared" si="1"/>
        <v>#N/A</v>
      </c>
      <c r="U152">
        <v>79</v>
      </c>
      <c r="W152">
        <v>81</v>
      </c>
      <c r="Y152">
        <v>74</v>
      </c>
      <c r="AA152">
        <v>78</v>
      </c>
      <c r="AC152">
        <v>76</v>
      </c>
      <c r="AD152">
        <v>388</v>
      </c>
      <c r="AE152">
        <v>77.599999999999994</v>
      </c>
      <c r="AF152">
        <v>2.42</v>
      </c>
    </row>
    <row r="153" spans="2:32" x14ac:dyDescent="0.35">
      <c r="B153">
        <v>24</v>
      </c>
      <c r="C153" t="s">
        <v>204</v>
      </c>
      <c r="E153" t="s">
        <v>176</v>
      </c>
      <c r="F153" t="s">
        <v>178</v>
      </c>
      <c r="G153" t="s">
        <v>178</v>
      </c>
      <c r="H153" t="s">
        <v>178</v>
      </c>
      <c r="I153" t="s">
        <v>178</v>
      </c>
      <c r="J153">
        <v>7</v>
      </c>
      <c r="K153">
        <v>778</v>
      </c>
      <c r="L153">
        <v>1</v>
      </c>
      <c r="M153">
        <v>0</v>
      </c>
      <c r="P153">
        <v>24</v>
      </c>
      <c r="Q153" t="s">
        <v>258</v>
      </c>
      <c r="S153" t="s">
        <v>204</v>
      </c>
      <c r="T153" t="str">
        <f t="shared" si="1"/>
        <v>2nd</v>
      </c>
      <c r="U153">
        <v>79</v>
      </c>
      <c r="W153">
        <v>77</v>
      </c>
      <c r="Y153">
        <v>78</v>
      </c>
      <c r="AA153">
        <v>75</v>
      </c>
      <c r="AC153">
        <v>78</v>
      </c>
      <c r="AD153">
        <v>387</v>
      </c>
      <c r="AE153">
        <v>77.400000000000006</v>
      </c>
      <c r="AF153">
        <v>1.36</v>
      </c>
    </row>
    <row r="154" spans="2:32" x14ac:dyDescent="0.35">
      <c r="B154">
        <v>25</v>
      </c>
      <c r="C154" t="s">
        <v>205</v>
      </c>
      <c r="E154" t="s">
        <v>176</v>
      </c>
      <c r="F154" t="s">
        <v>186</v>
      </c>
      <c r="G154" t="s">
        <v>175</v>
      </c>
      <c r="H154" t="s">
        <v>175</v>
      </c>
      <c r="I154" t="s">
        <v>186</v>
      </c>
      <c r="J154">
        <v>7</v>
      </c>
      <c r="K154">
        <v>765</v>
      </c>
      <c r="L154">
        <v>1</v>
      </c>
      <c r="M154">
        <v>2</v>
      </c>
      <c r="P154" t="s">
        <v>1092</v>
      </c>
      <c r="Q154" t="s">
        <v>259</v>
      </c>
      <c r="S154" t="s">
        <v>189</v>
      </c>
      <c r="T154" t="str">
        <f t="shared" si="1"/>
        <v>2nd</v>
      </c>
      <c r="U154">
        <v>78</v>
      </c>
      <c r="W154">
        <v>77</v>
      </c>
      <c r="Y154">
        <v>76</v>
      </c>
      <c r="AA154">
        <v>78</v>
      </c>
      <c r="AC154">
        <v>77</v>
      </c>
      <c r="AD154">
        <v>386</v>
      </c>
      <c r="AE154">
        <v>77.2</v>
      </c>
      <c r="AF154">
        <v>0.75</v>
      </c>
    </row>
    <row r="155" spans="2:32" x14ac:dyDescent="0.35">
      <c r="B155">
        <v>26</v>
      </c>
      <c r="C155" t="s">
        <v>206</v>
      </c>
      <c r="D155" t="s">
        <v>182</v>
      </c>
      <c r="E155" t="s">
        <v>186</v>
      </c>
      <c r="F155" t="s">
        <v>176</v>
      </c>
      <c r="G155" t="s">
        <v>186</v>
      </c>
      <c r="H155" t="s">
        <v>175</v>
      </c>
      <c r="I155" t="s">
        <v>175</v>
      </c>
      <c r="J155">
        <v>7</v>
      </c>
      <c r="K155">
        <v>764</v>
      </c>
      <c r="L155">
        <v>1</v>
      </c>
      <c r="M155">
        <v>2</v>
      </c>
      <c r="P155" t="s">
        <v>1092</v>
      </c>
      <c r="Q155" t="s">
        <v>260</v>
      </c>
      <c r="S155" t="s">
        <v>183</v>
      </c>
      <c r="T155" t="str">
        <f t="shared" si="1"/>
        <v>2nd</v>
      </c>
      <c r="U155">
        <v>74</v>
      </c>
      <c r="W155">
        <v>78</v>
      </c>
      <c r="Y155">
        <v>79</v>
      </c>
      <c r="AA155">
        <v>74</v>
      </c>
      <c r="AC155">
        <v>81</v>
      </c>
      <c r="AD155">
        <v>386</v>
      </c>
      <c r="AE155">
        <v>77.2</v>
      </c>
      <c r="AF155">
        <v>2.79</v>
      </c>
    </row>
    <row r="156" spans="2:32" x14ac:dyDescent="0.35">
      <c r="B156">
        <v>27</v>
      </c>
      <c r="C156" t="s">
        <v>207</v>
      </c>
      <c r="D156" t="s">
        <v>182</v>
      </c>
      <c r="E156" t="s">
        <v>176</v>
      </c>
      <c r="F156" t="s">
        <v>186</v>
      </c>
      <c r="G156" t="s">
        <v>178</v>
      </c>
      <c r="H156" t="s">
        <v>186</v>
      </c>
      <c r="I156" t="s">
        <v>176</v>
      </c>
      <c r="J156">
        <v>7</v>
      </c>
      <c r="K156">
        <v>761</v>
      </c>
      <c r="L156">
        <v>2</v>
      </c>
      <c r="M156">
        <v>0</v>
      </c>
      <c r="P156" t="s">
        <v>1092</v>
      </c>
      <c r="Q156" t="s">
        <v>261</v>
      </c>
      <c r="R156" t="s">
        <v>185</v>
      </c>
      <c r="S156" t="s">
        <v>213</v>
      </c>
      <c r="T156" t="str">
        <f t="shared" si="1"/>
        <v>1st</v>
      </c>
      <c r="U156">
        <v>76</v>
      </c>
      <c r="W156">
        <v>78</v>
      </c>
      <c r="Y156">
        <v>77</v>
      </c>
      <c r="AA156">
        <v>76</v>
      </c>
      <c r="AC156">
        <v>79</v>
      </c>
      <c r="AD156">
        <v>386</v>
      </c>
      <c r="AE156">
        <v>77.2</v>
      </c>
      <c r="AF156">
        <v>1.17</v>
      </c>
    </row>
    <row r="157" spans="2:32" x14ac:dyDescent="0.35">
      <c r="B157">
        <v>28</v>
      </c>
      <c r="C157" t="s">
        <v>208</v>
      </c>
      <c r="D157" t="s">
        <v>185</v>
      </c>
      <c r="E157" t="s">
        <v>175</v>
      </c>
      <c r="F157" t="s">
        <v>175</v>
      </c>
      <c r="G157" t="s">
        <v>186</v>
      </c>
      <c r="H157" t="s">
        <v>186</v>
      </c>
      <c r="I157" t="s">
        <v>176</v>
      </c>
      <c r="J157">
        <v>7</v>
      </c>
      <c r="K157">
        <v>760</v>
      </c>
      <c r="L157">
        <v>1</v>
      </c>
      <c r="M157">
        <v>2</v>
      </c>
      <c r="P157" t="s">
        <v>1093</v>
      </c>
      <c r="Q157" t="s">
        <v>262</v>
      </c>
      <c r="R157" t="s">
        <v>185</v>
      </c>
      <c r="S157" t="s">
        <v>213</v>
      </c>
      <c r="T157" t="str">
        <f t="shared" si="1"/>
        <v>1st</v>
      </c>
      <c r="U157">
        <v>78</v>
      </c>
      <c r="W157">
        <v>76</v>
      </c>
      <c r="Y157">
        <v>79</v>
      </c>
      <c r="AA157">
        <v>74</v>
      </c>
      <c r="AC157">
        <v>78</v>
      </c>
      <c r="AD157">
        <v>385</v>
      </c>
      <c r="AE157">
        <v>77</v>
      </c>
      <c r="AF157">
        <v>1.79</v>
      </c>
    </row>
    <row r="158" spans="2:32" x14ac:dyDescent="0.35">
      <c r="B158">
        <v>29</v>
      </c>
      <c r="C158" t="s">
        <v>209</v>
      </c>
      <c r="D158" t="s">
        <v>182</v>
      </c>
      <c r="E158" t="s">
        <v>175</v>
      </c>
      <c r="F158" t="s">
        <v>186</v>
      </c>
      <c r="G158" t="s">
        <v>175</v>
      </c>
      <c r="H158" t="s">
        <v>178</v>
      </c>
      <c r="I158" t="s">
        <v>175</v>
      </c>
      <c r="J158">
        <v>7</v>
      </c>
      <c r="K158">
        <v>754</v>
      </c>
      <c r="L158">
        <v>0</v>
      </c>
      <c r="M158">
        <v>3</v>
      </c>
      <c r="P158" t="s">
        <v>1093</v>
      </c>
      <c r="Q158" t="s">
        <v>263</v>
      </c>
      <c r="R158" t="s">
        <v>246</v>
      </c>
      <c r="S158" t="s">
        <v>192</v>
      </c>
      <c r="T158" t="str">
        <f t="shared" si="1"/>
        <v>2nd</v>
      </c>
      <c r="U158">
        <v>78</v>
      </c>
      <c r="W158">
        <v>74</v>
      </c>
      <c r="Y158">
        <v>76</v>
      </c>
      <c r="AA158">
        <v>78</v>
      </c>
      <c r="AC158">
        <v>79</v>
      </c>
      <c r="AD158">
        <v>385</v>
      </c>
      <c r="AE158">
        <v>77</v>
      </c>
      <c r="AF158">
        <v>1.79</v>
      </c>
    </row>
    <row r="159" spans="2:32" x14ac:dyDescent="0.35">
      <c r="B159">
        <v>30</v>
      </c>
      <c r="C159" t="s">
        <v>210</v>
      </c>
      <c r="D159" t="s">
        <v>185</v>
      </c>
      <c r="E159" t="s">
        <v>175</v>
      </c>
      <c r="F159" t="s">
        <v>175</v>
      </c>
      <c r="G159" t="s">
        <v>178</v>
      </c>
      <c r="H159" t="s">
        <v>175</v>
      </c>
      <c r="I159" t="s">
        <v>186</v>
      </c>
      <c r="J159">
        <v>7</v>
      </c>
      <c r="K159">
        <v>745</v>
      </c>
      <c r="L159">
        <v>0</v>
      </c>
      <c r="M159">
        <v>3</v>
      </c>
      <c r="P159" t="s">
        <v>1093</v>
      </c>
      <c r="Q159" t="s">
        <v>264</v>
      </c>
      <c r="S159" t="s">
        <v>188</v>
      </c>
      <c r="T159" t="str">
        <f t="shared" si="1"/>
        <v>1st</v>
      </c>
      <c r="U159">
        <v>76</v>
      </c>
      <c r="W159">
        <v>76</v>
      </c>
      <c r="Y159">
        <v>79</v>
      </c>
      <c r="AA159">
        <v>72</v>
      </c>
      <c r="AC159">
        <v>82</v>
      </c>
      <c r="AD159">
        <v>385</v>
      </c>
      <c r="AE159">
        <v>77</v>
      </c>
      <c r="AF159">
        <v>3.35</v>
      </c>
    </row>
    <row r="160" spans="2:32" x14ac:dyDescent="0.35">
      <c r="B160">
        <v>31</v>
      </c>
      <c r="C160" t="s">
        <v>211</v>
      </c>
      <c r="D160" t="s">
        <v>212</v>
      </c>
      <c r="E160" t="s">
        <v>176</v>
      </c>
      <c r="F160" t="s">
        <v>186</v>
      </c>
      <c r="G160" t="s">
        <v>186</v>
      </c>
      <c r="H160" t="s">
        <v>176</v>
      </c>
      <c r="I160" t="s">
        <v>186</v>
      </c>
      <c r="J160">
        <v>6</v>
      </c>
      <c r="K160">
        <v>771</v>
      </c>
      <c r="L160">
        <v>2</v>
      </c>
      <c r="M160">
        <v>0</v>
      </c>
      <c r="P160">
        <v>31</v>
      </c>
      <c r="Q160" t="s">
        <v>265</v>
      </c>
      <c r="R160" t="s">
        <v>246</v>
      </c>
      <c r="S160" t="s">
        <v>190</v>
      </c>
      <c r="T160" t="e">
        <f t="shared" si="1"/>
        <v>#N/A</v>
      </c>
      <c r="U160">
        <v>75</v>
      </c>
      <c r="W160">
        <v>75</v>
      </c>
      <c r="Y160">
        <v>77</v>
      </c>
      <c r="AA160">
        <v>77</v>
      </c>
      <c r="AC160">
        <v>80</v>
      </c>
      <c r="AD160">
        <v>384</v>
      </c>
      <c r="AE160">
        <v>76.8</v>
      </c>
      <c r="AF160">
        <v>1.83</v>
      </c>
    </row>
    <row r="161" spans="2:32" x14ac:dyDescent="0.35">
      <c r="B161">
        <v>32</v>
      </c>
      <c r="C161" t="s">
        <v>213</v>
      </c>
      <c r="D161" t="s">
        <v>185</v>
      </c>
      <c r="E161" t="s">
        <v>178</v>
      </c>
      <c r="F161" t="s">
        <v>175</v>
      </c>
      <c r="G161" t="s">
        <v>178</v>
      </c>
      <c r="H161" t="s">
        <v>175</v>
      </c>
      <c r="I161" t="s">
        <v>186</v>
      </c>
      <c r="J161">
        <v>6</v>
      </c>
      <c r="K161">
        <v>771</v>
      </c>
      <c r="L161">
        <v>0</v>
      </c>
      <c r="M161">
        <v>2</v>
      </c>
      <c r="P161" t="s">
        <v>1094</v>
      </c>
      <c r="Q161" t="s">
        <v>266</v>
      </c>
      <c r="R161" t="s">
        <v>185</v>
      </c>
      <c r="S161" t="s">
        <v>198</v>
      </c>
      <c r="T161" t="str">
        <f t="shared" si="1"/>
        <v>—</v>
      </c>
      <c r="U161">
        <v>78</v>
      </c>
      <c r="W161">
        <v>74</v>
      </c>
      <c r="Y161">
        <v>76</v>
      </c>
      <c r="AA161">
        <v>78</v>
      </c>
      <c r="AC161">
        <v>77</v>
      </c>
      <c r="AD161">
        <v>383</v>
      </c>
      <c r="AE161">
        <v>76.599999999999994</v>
      </c>
      <c r="AF161">
        <v>1.5</v>
      </c>
    </row>
    <row r="162" spans="2:32" x14ac:dyDescent="0.35">
      <c r="B162">
        <v>33</v>
      </c>
      <c r="C162" t="s">
        <v>214</v>
      </c>
      <c r="D162" t="s">
        <v>212</v>
      </c>
      <c r="E162" t="s">
        <v>186</v>
      </c>
      <c r="F162" t="s">
        <v>175</v>
      </c>
      <c r="G162" t="s">
        <v>178</v>
      </c>
      <c r="H162" t="s">
        <v>186</v>
      </c>
      <c r="I162" t="s">
        <v>176</v>
      </c>
      <c r="J162">
        <v>6</v>
      </c>
      <c r="K162">
        <v>760</v>
      </c>
      <c r="L162">
        <v>1</v>
      </c>
      <c r="M162">
        <v>1</v>
      </c>
      <c r="P162" t="s">
        <v>1094</v>
      </c>
      <c r="Q162" t="s">
        <v>267</v>
      </c>
      <c r="R162" t="s">
        <v>185</v>
      </c>
      <c r="S162" t="s">
        <v>198</v>
      </c>
      <c r="T162" t="str">
        <f t="shared" si="1"/>
        <v>—</v>
      </c>
      <c r="U162">
        <v>78</v>
      </c>
      <c r="W162">
        <v>75</v>
      </c>
      <c r="Y162">
        <v>75</v>
      </c>
      <c r="AA162">
        <v>79</v>
      </c>
      <c r="AC162">
        <v>76</v>
      </c>
      <c r="AD162">
        <v>383</v>
      </c>
      <c r="AE162">
        <v>76.599999999999994</v>
      </c>
      <c r="AF162">
        <v>1.62</v>
      </c>
    </row>
    <row r="163" spans="2:32" x14ac:dyDescent="0.35">
      <c r="B163">
        <v>34</v>
      </c>
      <c r="C163" t="s">
        <v>215</v>
      </c>
      <c r="D163" t="s">
        <v>182</v>
      </c>
      <c r="E163" t="s">
        <v>186</v>
      </c>
      <c r="F163" t="s">
        <v>178</v>
      </c>
      <c r="G163" t="s">
        <v>175</v>
      </c>
      <c r="H163" t="s">
        <v>175</v>
      </c>
      <c r="I163" t="s">
        <v>178</v>
      </c>
      <c r="J163">
        <v>6</v>
      </c>
      <c r="K163">
        <v>759</v>
      </c>
      <c r="L163">
        <v>0</v>
      </c>
      <c r="M163">
        <v>2</v>
      </c>
      <c r="P163" t="s">
        <v>1094</v>
      </c>
      <c r="Q163" t="s">
        <v>268</v>
      </c>
      <c r="S163" t="s">
        <v>205</v>
      </c>
      <c r="T163" t="str">
        <f t="shared" si="1"/>
        <v>1st</v>
      </c>
      <c r="U163">
        <v>82</v>
      </c>
      <c r="W163">
        <v>77</v>
      </c>
      <c r="Y163">
        <v>76</v>
      </c>
      <c r="AA163">
        <v>72</v>
      </c>
      <c r="AC163">
        <v>76</v>
      </c>
      <c r="AD163">
        <v>383</v>
      </c>
      <c r="AE163">
        <v>76.599999999999994</v>
      </c>
      <c r="AF163">
        <v>3.2</v>
      </c>
    </row>
    <row r="164" spans="2:32" x14ac:dyDescent="0.35">
      <c r="B164">
        <v>35</v>
      </c>
      <c r="C164" t="s">
        <v>216</v>
      </c>
      <c r="D164" t="s">
        <v>185</v>
      </c>
      <c r="E164" t="s">
        <v>178</v>
      </c>
      <c r="F164" t="s">
        <v>178</v>
      </c>
      <c r="G164" t="s">
        <v>178</v>
      </c>
      <c r="H164" t="s">
        <v>178</v>
      </c>
      <c r="I164" t="s">
        <v>175</v>
      </c>
      <c r="J164">
        <v>6</v>
      </c>
      <c r="K164">
        <v>755</v>
      </c>
      <c r="L164">
        <v>0</v>
      </c>
      <c r="M164">
        <v>1</v>
      </c>
      <c r="P164" t="s">
        <v>1094</v>
      </c>
      <c r="Q164" t="s">
        <v>269</v>
      </c>
      <c r="R164" t="s">
        <v>270</v>
      </c>
      <c r="S164" t="s">
        <v>211</v>
      </c>
      <c r="T164" t="str">
        <f t="shared" si="1"/>
        <v>2nd</v>
      </c>
      <c r="U164">
        <v>78</v>
      </c>
      <c r="W164">
        <v>76</v>
      </c>
      <c r="Y164">
        <v>77</v>
      </c>
      <c r="AA164">
        <v>78</v>
      </c>
      <c r="AC164">
        <v>74</v>
      </c>
      <c r="AD164">
        <v>383</v>
      </c>
      <c r="AE164">
        <v>76.599999999999994</v>
      </c>
      <c r="AF164">
        <v>1.5</v>
      </c>
    </row>
    <row r="165" spans="2:32" x14ac:dyDescent="0.35">
      <c r="B165">
        <v>36</v>
      </c>
      <c r="C165" t="s">
        <v>217</v>
      </c>
      <c r="E165" t="s">
        <v>186</v>
      </c>
      <c r="F165" t="s">
        <v>175</v>
      </c>
      <c r="G165" t="s">
        <v>176</v>
      </c>
      <c r="H165" t="s">
        <v>186</v>
      </c>
      <c r="I165" t="s">
        <v>178</v>
      </c>
      <c r="J165">
        <v>6</v>
      </c>
      <c r="K165">
        <v>753</v>
      </c>
      <c r="L165">
        <v>1</v>
      </c>
      <c r="M165">
        <v>1</v>
      </c>
      <c r="P165" t="s">
        <v>1094</v>
      </c>
      <c r="Q165" t="s">
        <v>271</v>
      </c>
      <c r="S165" t="s">
        <v>193</v>
      </c>
      <c r="T165" t="str">
        <f t="shared" si="1"/>
        <v>—</v>
      </c>
      <c r="U165">
        <v>72</v>
      </c>
      <c r="W165">
        <v>75</v>
      </c>
      <c r="Y165">
        <v>78</v>
      </c>
      <c r="AA165">
        <v>77</v>
      </c>
      <c r="AC165">
        <v>81</v>
      </c>
      <c r="AD165">
        <v>383</v>
      </c>
      <c r="AE165">
        <v>76.599999999999994</v>
      </c>
      <c r="AF165">
        <v>3.01</v>
      </c>
    </row>
    <row r="166" spans="2:32" x14ac:dyDescent="0.35">
      <c r="B166">
        <v>37</v>
      </c>
      <c r="C166" t="s">
        <v>218</v>
      </c>
      <c r="D166" t="s">
        <v>185</v>
      </c>
      <c r="E166" t="s">
        <v>186</v>
      </c>
      <c r="F166" t="s">
        <v>175</v>
      </c>
      <c r="G166" t="s">
        <v>186</v>
      </c>
      <c r="H166" t="s">
        <v>175</v>
      </c>
      <c r="I166" t="s">
        <v>175</v>
      </c>
      <c r="J166">
        <v>6</v>
      </c>
      <c r="K166">
        <v>752</v>
      </c>
      <c r="L166">
        <v>0</v>
      </c>
      <c r="M166">
        <v>3</v>
      </c>
      <c r="P166" t="s">
        <v>521</v>
      </c>
      <c r="Q166" t="s">
        <v>272</v>
      </c>
      <c r="S166" t="s">
        <v>201</v>
      </c>
      <c r="T166" t="str">
        <f t="shared" si="1"/>
        <v>2nd</v>
      </c>
      <c r="U166">
        <v>79</v>
      </c>
      <c r="W166">
        <v>79</v>
      </c>
      <c r="Y166">
        <v>74</v>
      </c>
      <c r="AA166">
        <v>73</v>
      </c>
      <c r="AC166">
        <v>77</v>
      </c>
      <c r="AD166">
        <v>382</v>
      </c>
      <c r="AE166">
        <v>76.400000000000006</v>
      </c>
      <c r="AF166">
        <v>2.5</v>
      </c>
    </row>
    <row r="167" spans="2:32" x14ac:dyDescent="0.35">
      <c r="B167">
        <v>38</v>
      </c>
      <c r="C167" t="s">
        <v>219</v>
      </c>
      <c r="E167" t="s">
        <v>175</v>
      </c>
      <c r="F167" t="s">
        <v>186</v>
      </c>
      <c r="G167" t="s">
        <v>186</v>
      </c>
      <c r="H167" t="s">
        <v>176</v>
      </c>
      <c r="I167" t="s">
        <v>186</v>
      </c>
      <c r="J167">
        <v>5</v>
      </c>
      <c r="K167">
        <v>751</v>
      </c>
      <c r="L167">
        <v>1</v>
      </c>
      <c r="M167">
        <v>1</v>
      </c>
      <c r="P167" t="s">
        <v>521</v>
      </c>
      <c r="Q167" t="s">
        <v>273</v>
      </c>
      <c r="R167" t="s">
        <v>270</v>
      </c>
      <c r="S167" t="s">
        <v>200</v>
      </c>
      <c r="T167" t="str">
        <f t="shared" si="1"/>
        <v>2nd</v>
      </c>
      <c r="U167">
        <v>77</v>
      </c>
      <c r="W167">
        <v>76</v>
      </c>
      <c r="Y167">
        <v>74</v>
      </c>
      <c r="AA167">
        <v>77</v>
      </c>
      <c r="AC167">
        <v>78</v>
      </c>
      <c r="AD167">
        <v>382</v>
      </c>
      <c r="AE167">
        <v>76.400000000000006</v>
      </c>
      <c r="AF167">
        <v>1.36</v>
      </c>
    </row>
    <row r="168" spans="2:32" x14ac:dyDescent="0.35">
      <c r="B168">
        <v>39</v>
      </c>
      <c r="C168" t="s">
        <v>220</v>
      </c>
      <c r="E168" t="s">
        <v>178</v>
      </c>
      <c r="F168" t="s">
        <v>176</v>
      </c>
      <c r="G168" t="s">
        <v>186</v>
      </c>
      <c r="H168" t="s">
        <v>178</v>
      </c>
      <c r="I168" t="s">
        <v>186</v>
      </c>
      <c r="J168">
        <v>5</v>
      </c>
      <c r="K168">
        <v>750</v>
      </c>
      <c r="L168">
        <v>1</v>
      </c>
      <c r="M168">
        <v>0</v>
      </c>
      <c r="P168" t="s">
        <v>521</v>
      </c>
      <c r="Q168" t="s">
        <v>274</v>
      </c>
      <c r="R168" t="s">
        <v>185</v>
      </c>
      <c r="S168" t="s">
        <v>224</v>
      </c>
      <c r="T168" t="str">
        <f t="shared" si="1"/>
        <v>2nd</v>
      </c>
      <c r="U168">
        <v>78</v>
      </c>
      <c r="W168">
        <v>77</v>
      </c>
      <c r="Y168">
        <v>75</v>
      </c>
      <c r="AA168">
        <v>77</v>
      </c>
      <c r="AC168">
        <v>75</v>
      </c>
      <c r="AD168">
        <v>382</v>
      </c>
      <c r="AE168">
        <v>76.400000000000006</v>
      </c>
      <c r="AF168">
        <v>1.2</v>
      </c>
    </row>
    <row r="169" spans="2:32" x14ac:dyDescent="0.35">
      <c r="B169">
        <v>40</v>
      </c>
      <c r="C169" t="s">
        <v>221</v>
      </c>
      <c r="E169" t="s">
        <v>186</v>
      </c>
      <c r="F169" t="s">
        <v>186</v>
      </c>
      <c r="G169" t="s">
        <v>178</v>
      </c>
      <c r="H169" t="s">
        <v>176</v>
      </c>
      <c r="I169" t="s">
        <v>178</v>
      </c>
      <c r="J169">
        <v>5</v>
      </c>
      <c r="K169">
        <v>746</v>
      </c>
      <c r="L169">
        <v>1</v>
      </c>
      <c r="M169">
        <v>0</v>
      </c>
      <c r="P169" t="s">
        <v>521</v>
      </c>
      <c r="Q169" t="s">
        <v>275</v>
      </c>
      <c r="S169" t="s">
        <v>195</v>
      </c>
      <c r="T169" t="e">
        <f t="shared" si="1"/>
        <v>#N/A</v>
      </c>
      <c r="U169">
        <v>71</v>
      </c>
      <c r="W169">
        <v>75</v>
      </c>
      <c r="Y169">
        <v>78</v>
      </c>
      <c r="AA169">
        <v>80</v>
      </c>
      <c r="AC169">
        <v>78</v>
      </c>
      <c r="AD169">
        <v>382</v>
      </c>
      <c r="AE169">
        <v>76.400000000000006</v>
      </c>
      <c r="AF169">
        <v>3.14</v>
      </c>
    </row>
    <row r="170" spans="2:32" x14ac:dyDescent="0.35">
      <c r="B170">
        <v>41</v>
      </c>
      <c r="C170" t="s">
        <v>222</v>
      </c>
      <c r="E170" t="s">
        <v>178</v>
      </c>
      <c r="F170" t="s">
        <v>178</v>
      </c>
      <c r="G170" t="s">
        <v>176</v>
      </c>
      <c r="H170" t="s">
        <v>186</v>
      </c>
      <c r="I170" t="s">
        <v>186</v>
      </c>
      <c r="J170">
        <v>5</v>
      </c>
      <c r="K170">
        <v>745</v>
      </c>
      <c r="L170">
        <v>1</v>
      </c>
      <c r="M170">
        <v>0</v>
      </c>
      <c r="P170" t="s">
        <v>521</v>
      </c>
      <c r="Q170" t="s">
        <v>91</v>
      </c>
      <c r="S170" t="s">
        <v>199</v>
      </c>
      <c r="T170" t="str">
        <f t="shared" si="1"/>
        <v>2nd</v>
      </c>
      <c r="U170">
        <v>75</v>
      </c>
      <c r="W170">
        <v>79</v>
      </c>
      <c r="Y170">
        <v>77</v>
      </c>
      <c r="AA170">
        <v>73</v>
      </c>
      <c r="AC170">
        <v>78</v>
      </c>
      <c r="AD170">
        <v>382</v>
      </c>
      <c r="AE170">
        <v>76.400000000000006</v>
      </c>
      <c r="AF170">
        <v>2.15</v>
      </c>
    </row>
    <row r="171" spans="2:32" x14ac:dyDescent="0.35">
      <c r="B171">
        <v>42</v>
      </c>
      <c r="C171" t="s">
        <v>223</v>
      </c>
      <c r="D171" t="s">
        <v>212</v>
      </c>
      <c r="E171" t="s">
        <v>178</v>
      </c>
      <c r="F171" t="s">
        <v>186</v>
      </c>
      <c r="G171" t="s">
        <v>176</v>
      </c>
      <c r="H171" t="s">
        <v>203</v>
      </c>
      <c r="I171" t="s">
        <v>178</v>
      </c>
      <c r="J171">
        <v>5</v>
      </c>
      <c r="K171">
        <v>603</v>
      </c>
      <c r="L171">
        <v>1</v>
      </c>
      <c r="M171">
        <v>0</v>
      </c>
      <c r="P171" t="s">
        <v>521</v>
      </c>
      <c r="Q171" t="s">
        <v>276</v>
      </c>
      <c r="R171" t="s">
        <v>246</v>
      </c>
      <c r="S171" t="s">
        <v>206</v>
      </c>
      <c r="T171" t="e">
        <f t="shared" si="1"/>
        <v>#N/A</v>
      </c>
      <c r="U171">
        <v>76</v>
      </c>
      <c r="W171">
        <v>77</v>
      </c>
      <c r="Y171">
        <v>73</v>
      </c>
      <c r="AA171">
        <v>79</v>
      </c>
      <c r="AC171">
        <v>77</v>
      </c>
      <c r="AD171">
        <v>382</v>
      </c>
      <c r="AE171">
        <v>76.400000000000006</v>
      </c>
      <c r="AF171">
        <v>1.96</v>
      </c>
    </row>
    <row r="172" spans="2:32" x14ac:dyDescent="0.35">
      <c r="B172">
        <v>43</v>
      </c>
      <c r="C172" t="s">
        <v>224</v>
      </c>
      <c r="D172" t="s">
        <v>185</v>
      </c>
      <c r="E172" t="s">
        <v>178</v>
      </c>
      <c r="F172" t="s">
        <v>175</v>
      </c>
      <c r="G172" t="s">
        <v>186</v>
      </c>
      <c r="H172" t="s">
        <v>186</v>
      </c>
      <c r="I172" t="s">
        <v>178</v>
      </c>
      <c r="J172">
        <v>4</v>
      </c>
      <c r="K172">
        <v>759</v>
      </c>
      <c r="L172">
        <v>0</v>
      </c>
      <c r="M172">
        <v>1</v>
      </c>
      <c r="P172" t="s">
        <v>521</v>
      </c>
      <c r="Q172" t="s">
        <v>277</v>
      </c>
      <c r="R172" t="s">
        <v>246</v>
      </c>
      <c r="S172" t="s">
        <v>206</v>
      </c>
      <c r="T172" t="e">
        <f t="shared" si="1"/>
        <v>#N/A</v>
      </c>
      <c r="U172">
        <v>76</v>
      </c>
      <c r="W172">
        <v>77</v>
      </c>
      <c r="Y172">
        <v>75</v>
      </c>
      <c r="AA172">
        <v>78</v>
      </c>
      <c r="AC172">
        <v>76</v>
      </c>
      <c r="AD172">
        <v>382</v>
      </c>
      <c r="AE172">
        <v>76.400000000000006</v>
      </c>
      <c r="AF172">
        <v>1.02</v>
      </c>
    </row>
    <row r="173" spans="2:32" x14ac:dyDescent="0.35">
      <c r="B173">
        <v>44</v>
      </c>
      <c r="C173" t="s">
        <v>225</v>
      </c>
      <c r="D173" t="s">
        <v>182</v>
      </c>
      <c r="E173" t="s">
        <v>178</v>
      </c>
      <c r="F173" t="s">
        <v>186</v>
      </c>
      <c r="G173" t="s">
        <v>178</v>
      </c>
      <c r="H173" t="s">
        <v>175</v>
      </c>
      <c r="I173" t="s">
        <v>186</v>
      </c>
      <c r="J173">
        <v>4</v>
      </c>
      <c r="K173">
        <v>747</v>
      </c>
      <c r="L173">
        <v>0</v>
      </c>
      <c r="M173">
        <v>1</v>
      </c>
      <c r="P173" t="s">
        <v>521</v>
      </c>
      <c r="Q173" t="s">
        <v>278</v>
      </c>
      <c r="R173" t="s">
        <v>246</v>
      </c>
      <c r="S173" t="s">
        <v>181</v>
      </c>
      <c r="T173" t="str">
        <f t="shared" si="1"/>
        <v>2nd</v>
      </c>
      <c r="U173">
        <v>71</v>
      </c>
      <c r="W173">
        <v>77</v>
      </c>
      <c r="Y173">
        <v>77</v>
      </c>
      <c r="AA173">
        <v>81</v>
      </c>
      <c r="AC173">
        <v>76</v>
      </c>
      <c r="AD173">
        <v>382</v>
      </c>
      <c r="AE173">
        <v>76.400000000000006</v>
      </c>
      <c r="AF173">
        <v>3.2</v>
      </c>
    </row>
    <row r="174" spans="2:32" x14ac:dyDescent="0.35">
      <c r="B174">
        <v>45</v>
      </c>
      <c r="C174" t="s">
        <v>226</v>
      </c>
      <c r="E174" t="s">
        <v>175</v>
      </c>
      <c r="F174" t="s">
        <v>186</v>
      </c>
      <c r="G174" t="s">
        <v>186</v>
      </c>
      <c r="H174" t="s">
        <v>178</v>
      </c>
      <c r="I174" t="s">
        <v>203</v>
      </c>
      <c r="J174">
        <v>3</v>
      </c>
      <c r="K174">
        <v>612</v>
      </c>
      <c r="L174">
        <v>0</v>
      </c>
      <c r="M174">
        <v>1</v>
      </c>
      <c r="P174" t="s">
        <v>521</v>
      </c>
      <c r="Q174" t="s">
        <v>279</v>
      </c>
      <c r="S174" t="s">
        <v>189</v>
      </c>
      <c r="T174" t="str">
        <f t="shared" si="1"/>
        <v>2nd</v>
      </c>
      <c r="U174">
        <v>77</v>
      </c>
      <c r="W174">
        <v>76</v>
      </c>
      <c r="Y174">
        <v>75</v>
      </c>
      <c r="AA174">
        <v>78</v>
      </c>
      <c r="AC174">
        <v>76</v>
      </c>
      <c r="AD174">
        <v>382</v>
      </c>
      <c r="AE174">
        <v>76.400000000000006</v>
      </c>
      <c r="AF174">
        <v>1.02</v>
      </c>
    </row>
    <row r="175" spans="2:32" x14ac:dyDescent="0.35">
      <c r="B175">
        <v>46</v>
      </c>
      <c r="C175" t="s">
        <v>227</v>
      </c>
      <c r="E175" t="s">
        <v>186</v>
      </c>
      <c r="F175" t="s">
        <v>186</v>
      </c>
      <c r="G175" t="s">
        <v>175</v>
      </c>
      <c r="H175" t="s">
        <v>186</v>
      </c>
      <c r="I175" t="s">
        <v>186</v>
      </c>
      <c r="J175">
        <v>2</v>
      </c>
      <c r="K175">
        <v>733</v>
      </c>
      <c r="L175">
        <v>0</v>
      </c>
      <c r="M175">
        <v>1</v>
      </c>
      <c r="P175" t="s">
        <v>521</v>
      </c>
      <c r="Q175" t="s">
        <v>280</v>
      </c>
      <c r="S175" t="s">
        <v>205</v>
      </c>
      <c r="T175" t="str">
        <f t="shared" si="1"/>
        <v>1st</v>
      </c>
      <c r="U175">
        <v>81</v>
      </c>
      <c r="W175">
        <v>77</v>
      </c>
      <c r="Y175">
        <v>76</v>
      </c>
      <c r="AA175">
        <v>72</v>
      </c>
      <c r="AC175">
        <v>76</v>
      </c>
      <c r="AD175">
        <v>382</v>
      </c>
      <c r="AE175">
        <v>76.400000000000006</v>
      </c>
      <c r="AF175">
        <v>2.87</v>
      </c>
    </row>
    <row r="176" spans="2:32" x14ac:dyDescent="0.35">
      <c r="B176">
        <v>47</v>
      </c>
      <c r="C176" t="s">
        <v>228</v>
      </c>
      <c r="D176" t="s">
        <v>182</v>
      </c>
      <c r="E176" t="s">
        <v>186</v>
      </c>
      <c r="F176" t="s">
        <v>178</v>
      </c>
      <c r="G176" t="s">
        <v>186</v>
      </c>
      <c r="H176" t="s">
        <v>178</v>
      </c>
      <c r="I176" t="s">
        <v>203</v>
      </c>
      <c r="J176">
        <v>2</v>
      </c>
      <c r="K176">
        <v>591</v>
      </c>
      <c r="L176">
        <v>0</v>
      </c>
      <c r="M176">
        <v>0</v>
      </c>
      <c r="P176" t="s">
        <v>521</v>
      </c>
      <c r="Q176" t="s">
        <v>281</v>
      </c>
      <c r="R176" t="s">
        <v>185</v>
      </c>
      <c r="S176" t="s">
        <v>197</v>
      </c>
      <c r="T176" t="str">
        <f t="shared" si="1"/>
        <v>3rd</v>
      </c>
      <c r="U176">
        <v>78</v>
      </c>
      <c r="W176">
        <v>77</v>
      </c>
      <c r="Y176">
        <v>78</v>
      </c>
      <c r="AA176">
        <v>73</v>
      </c>
      <c r="AC176">
        <v>76</v>
      </c>
      <c r="AD176">
        <v>382</v>
      </c>
      <c r="AE176">
        <v>76.400000000000006</v>
      </c>
      <c r="AF176">
        <v>1.85</v>
      </c>
    </row>
    <row r="177" spans="2:32" x14ac:dyDescent="0.35">
      <c r="B177">
        <v>48</v>
      </c>
      <c r="C177" t="s">
        <v>229</v>
      </c>
      <c r="E177" t="s">
        <v>203</v>
      </c>
      <c r="F177" t="s">
        <v>203</v>
      </c>
      <c r="G177" t="s">
        <v>203</v>
      </c>
      <c r="H177" t="s">
        <v>178</v>
      </c>
      <c r="I177" t="s">
        <v>203</v>
      </c>
      <c r="J177">
        <v>1</v>
      </c>
      <c r="K177">
        <v>154</v>
      </c>
      <c r="L177">
        <v>0</v>
      </c>
      <c r="M177">
        <v>0</v>
      </c>
      <c r="P177" t="s">
        <v>828</v>
      </c>
      <c r="Q177" t="s">
        <v>282</v>
      </c>
      <c r="R177" t="s">
        <v>246</v>
      </c>
      <c r="S177" t="s">
        <v>209</v>
      </c>
      <c r="T177" t="str">
        <f t="shared" si="1"/>
        <v>3rd</v>
      </c>
      <c r="U177">
        <v>79</v>
      </c>
      <c r="W177">
        <v>72</v>
      </c>
      <c r="Y177">
        <v>77</v>
      </c>
      <c r="AA177">
        <v>76</v>
      </c>
      <c r="AC177">
        <v>77</v>
      </c>
      <c r="AD177">
        <v>381</v>
      </c>
      <c r="AE177">
        <v>76.2</v>
      </c>
      <c r="AF177">
        <v>2.3199999999999998</v>
      </c>
    </row>
    <row r="178" spans="2:32" x14ac:dyDescent="0.35">
      <c r="B178">
        <v>49</v>
      </c>
      <c r="C178" t="s">
        <v>230</v>
      </c>
      <c r="D178" t="s">
        <v>212</v>
      </c>
      <c r="E178" t="s">
        <v>186</v>
      </c>
      <c r="F178" t="s">
        <v>186</v>
      </c>
      <c r="G178" t="s">
        <v>186</v>
      </c>
      <c r="H178" t="s">
        <v>186</v>
      </c>
      <c r="I178" t="s">
        <v>203</v>
      </c>
      <c r="J178">
        <v>0</v>
      </c>
      <c r="K178">
        <v>590</v>
      </c>
      <c r="L178">
        <v>0</v>
      </c>
      <c r="M178">
        <v>0</v>
      </c>
      <c r="P178" t="s">
        <v>828</v>
      </c>
      <c r="Q178" t="s">
        <v>283</v>
      </c>
      <c r="R178" t="s">
        <v>185</v>
      </c>
      <c r="S178" t="s">
        <v>208</v>
      </c>
      <c r="T178" t="str">
        <f t="shared" si="1"/>
        <v>3rd</v>
      </c>
      <c r="U178">
        <v>77</v>
      </c>
      <c r="W178">
        <v>75</v>
      </c>
      <c r="Y178">
        <v>76</v>
      </c>
      <c r="AA178">
        <v>75</v>
      </c>
      <c r="AC178">
        <v>78</v>
      </c>
      <c r="AD178">
        <v>381</v>
      </c>
      <c r="AE178">
        <v>76.2</v>
      </c>
      <c r="AF178">
        <v>1.17</v>
      </c>
    </row>
    <row r="179" spans="2:32" x14ac:dyDescent="0.35">
      <c r="B179">
        <v>50</v>
      </c>
      <c r="C179" t="s">
        <v>231</v>
      </c>
      <c r="E179" t="s">
        <v>203</v>
      </c>
      <c r="F179" t="s">
        <v>203</v>
      </c>
      <c r="G179" t="s">
        <v>203</v>
      </c>
      <c r="H179" t="s">
        <v>203</v>
      </c>
      <c r="I179" t="s">
        <v>203</v>
      </c>
      <c r="J179" t="s">
        <v>203</v>
      </c>
      <c r="K179" t="s">
        <v>203</v>
      </c>
      <c r="L179">
        <v>0</v>
      </c>
      <c r="M179">
        <v>0</v>
      </c>
      <c r="P179" t="s">
        <v>828</v>
      </c>
      <c r="Q179" t="s">
        <v>284</v>
      </c>
      <c r="R179" t="s">
        <v>246</v>
      </c>
      <c r="S179" t="s">
        <v>207</v>
      </c>
      <c r="T179" t="str">
        <f t="shared" si="1"/>
        <v>2nd</v>
      </c>
      <c r="U179">
        <v>78</v>
      </c>
      <c r="W179">
        <v>76</v>
      </c>
      <c r="Y179">
        <v>77</v>
      </c>
      <c r="AA179">
        <v>74</v>
      </c>
      <c r="AC179">
        <v>76</v>
      </c>
      <c r="AD179">
        <v>381</v>
      </c>
      <c r="AE179">
        <v>76.2</v>
      </c>
      <c r="AF179">
        <v>1.33</v>
      </c>
    </row>
    <row r="180" spans="2:32" x14ac:dyDescent="0.35">
      <c r="P180" t="s">
        <v>536</v>
      </c>
      <c r="Q180" t="s">
        <v>285</v>
      </c>
      <c r="R180" t="s">
        <v>246</v>
      </c>
      <c r="S180" t="s">
        <v>215</v>
      </c>
      <c r="T180" t="str">
        <f t="shared" si="1"/>
        <v>3rd</v>
      </c>
      <c r="U180">
        <v>77</v>
      </c>
      <c r="W180">
        <v>76</v>
      </c>
      <c r="Y180">
        <v>75</v>
      </c>
      <c r="AA180">
        <v>77</v>
      </c>
      <c r="AC180">
        <v>75</v>
      </c>
      <c r="AD180">
        <v>380</v>
      </c>
      <c r="AE180">
        <v>76</v>
      </c>
      <c r="AF180">
        <v>0.89</v>
      </c>
    </row>
    <row r="181" spans="2:32" x14ac:dyDescent="0.35">
      <c r="P181" t="s">
        <v>536</v>
      </c>
      <c r="Q181" t="s">
        <v>286</v>
      </c>
      <c r="S181" t="s">
        <v>183</v>
      </c>
      <c r="T181" t="str">
        <f t="shared" si="1"/>
        <v>2nd</v>
      </c>
      <c r="U181">
        <v>75</v>
      </c>
      <c r="W181">
        <v>79</v>
      </c>
      <c r="Y181">
        <v>76</v>
      </c>
      <c r="AA181">
        <v>73</v>
      </c>
      <c r="AC181">
        <v>77</v>
      </c>
      <c r="AD181">
        <v>380</v>
      </c>
      <c r="AE181">
        <v>76</v>
      </c>
      <c r="AF181">
        <v>2</v>
      </c>
    </row>
    <row r="182" spans="2:32" x14ac:dyDescent="0.35">
      <c r="P182" t="s">
        <v>536</v>
      </c>
      <c r="Q182" t="s">
        <v>92</v>
      </c>
      <c r="S182" t="s">
        <v>199</v>
      </c>
      <c r="T182" t="str">
        <f t="shared" si="1"/>
        <v>2nd</v>
      </c>
      <c r="U182">
        <v>75</v>
      </c>
      <c r="W182">
        <v>78</v>
      </c>
      <c r="Y182">
        <v>77</v>
      </c>
      <c r="AA182">
        <v>73</v>
      </c>
      <c r="AC182">
        <v>77</v>
      </c>
      <c r="AD182">
        <v>380</v>
      </c>
      <c r="AE182">
        <v>76</v>
      </c>
      <c r="AF182">
        <v>1.79</v>
      </c>
    </row>
    <row r="183" spans="2:32" x14ac:dyDescent="0.35">
      <c r="P183" t="s">
        <v>536</v>
      </c>
      <c r="Q183" t="s">
        <v>287</v>
      </c>
      <c r="R183" t="s">
        <v>270</v>
      </c>
      <c r="S183" t="s">
        <v>214</v>
      </c>
      <c r="T183" t="str">
        <f t="shared" si="1"/>
        <v>2nd</v>
      </c>
      <c r="U183">
        <v>76</v>
      </c>
      <c r="W183">
        <v>76</v>
      </c>
      <c r="Y183">
        <v>76</v>
      </c>
      <c r="AA183">
        <v>76</v>
      </c>
      <c r="AC183">
        <v>76</v>
      </c>
      <c r="AD183">
        <v>380</v>
      </c>
      <c r="AE183">
        <v>76</v>
      </c>
      <c r="AF183">
        <v>0</v>
      </c>
    </row>
    <row r="184" spans="2:32" x14ac:dyDescent="0.35">
      <c r="P184" t="s">
        <v>536</v>
      </c>
      <c r="Q184" t="s">
        <v>288</v>
      </c>
      <c r="R184" t="s">
        <v>246</v>
      </c>
      <c r="S184" t="s">
        <v>207</v>
      </c>
      <c r="T184" t="str">
        <f t="shared" si="1"/>
        <v>2nd</v>
      </c>
      <c r="U184">
        <v>76</v>
      </c>
      <c r="W184">
        <v>76</v>
      </c>
      <c r="Y184">
        <v>78</v>
      </c>
      <c r="AA184">
        <v>74</v>
      </c>
      <c r="AC184">
        <v>76</v>
      </c>
      <c r="AD184">
        <v>380</v>
      </c>
      <c r="AE184">
        <v>76</v>
      </c>
      <c r="AF184">
        <v>1.26</v>
      </c>
    </row>
    <row r="185" spans="2:32" x14ac:dyDescent="0.35">
      <c r="P185" t="s">
        <v>536</v>
      </c>
      <c r="Q185" t="s">
        <v>289</v>
      </c>
      <c r="R185" t="s">
        <v>270</v>
      </c>
      <c r="S185" t="s">
        <v>214</v>
      </c>
      <c r="T185" t="str">
        <f t="shared" si="1"/>
        <v>2nd</v>
      </c>
      <c r="U185">
        <v>76</v>
      </c>
      <c r="W185">
        <v>77</v>
      </c>
      <c r="Y185">
        <v>75</v>
      </c>
      <c r="AA185">
        <v>75</v>
      </c>
      <c r="AC185">
        <v>77</v>
      </c>
      <c r="AD185">
        <v>380</v>
      </c>
      <c r="AE185">
        <v>76</v>
      </c>
      <c r="AF185">
        <v>0.89</v>
      </c>
    </row>
    <row r="186" spans="2:32" x14ac:dyDescent="0.35">
      <c r="P186" t="s">
        <v>1095</v>
      </c>
      <c r="Q186" t="s">
        <v>290</v>
      </c>
      <c r="R186" t="s">
        <v>185</v>
      </c>
      <c r="S186" t="s">
        <v>200</v>
      </c>
      <c r="T186" t="str">
        <f t="shared" si="1"/>
        <v>2nd</v>
      </c>
      <c r="U186">
        <v>76</v>
      </c>
      <c r="W186">
        <v>77</v>
      </c>
      <c r="Y186">
        <v>74</v>
      </c>
      <c r="AA186">
        <v>76</v>
      </c>
      <c r="AC186">
        <v>76</v>
      </c>
      <c r="AD186">
        <v>379</v>
      </c>
      <c r="AE186">
        <v>75.8</v>
      </c>
      <c r="AF186">
        <v>0.98</v>
      </c>
    </row>
    <row r="187" spans="2:32" x14ac:dyDescent="0.35">
      <c r="P187" t="s">
        <v>1095</v>
      </c>
      <c r="Q187" t="s">
        <v>291</v>
      </c>
      <c r="R187" t="s">
        <v>270</v>
      </c>
      <c r="S187" t="s">
        <v>215</v>
      </c>
      <c r="T187" t="str">
        <f t="shared" si="1"/>
        <v>3rd</v>
      </c>
      <c r="U187">
        <v>77</v>
      </c>
      <c r="W187">
        <v>75</v>
      </c>
      <c r="Y187">
        <v>75</v>
      </c>
      <c r="AA187">
        <v>77</v>
      </c>
      <c r="AC187">
        <v>75</v>
      </c>
      <c r="AD187">
        <v>379</v>
      </c>
      <c r="AE187">
        <v>75.8</v>
      </c>
      <c r="AF187">
        <v>0.98</v>
      </c>
    </row>
    <row r="188" spans="2:32" x14ac:dyDescent="0.35">
      <c r="P188" t="s">
        <v>1095</v>
      </c>
      <c r="Q188" t="s">
        <v>61</v>
      </c>
      <c r="S188" t="s">
        <v>220</v>
      </c>
      <c r="T188" t="str">
        <f t="shared" si="1"/>
        <v>3rd</v>
      </c>
      <c r="U188">
        <v>75</v>
      </c>
      <c r="W188">
        <v>79</v>
      </c>
      <c r="Y188">
        <v>72</v>
      </c>
      <c r="AA188">
        <v>78</v>
      </c>
      <c r="AC188">
        <v>75</v>
      </c>
      <c r="AD188">
        <v>379</v>
      </c>
      <c r="AE188">
        <v>75.8</v>
      </c>
      <c r="AF188">
        <v>2.48</v>
      </c>
    </row>
    <row r="189" spans="2:32" x14ac:dyDescent="0.35">
      <c r="P189" t="s">
        <v>1096</v>
      </c>
      <c r="Q189" t="s">
        <v>292</v>
      </c>
      <c r="R189" t="s">
        <v>185</v>
      </c>
      <c r="S189" t="s">
        <v>218</v>
      </c>
      <c r="T189" t="str">
        <f t="shared" si="1"/>
        <v>3rd</v>
      </c>
      <c r="U189">
        <v>75</v>
      </c>
      <c r="W189">
        <v>75</v>
      </c>
      <c r="Y189">
        <v>73</v>
      </c>
      <c r="AA189">
        <v>78</v>
      </c>
      <c r="AC189">
        <v>77</v>
      </c>
      <c r="AD189">
        <v>378</v>
      </c>
      <c r="AE189">
        <v>75.599999999999994</v>
      </c>
      <c r="AF189">
        <v>1.74</v>
      </c>
    </row>
    <row r="190" spans="2:32" x14ac:dyDescent="0.35">
      <c r="P190" t="s">
        <v>1096</v>
      </c>
      <c r="Q190" t="s">
        <v>293</v>
      </c>
      <c r="R190" t="s">
        <v>246</v>
      </c>
      <c r="S190" t="s">
        <v>195</v>
      </c>
      <c r="T190" t="e">
        <f t="shared" si="1"/>
        <v>#N/A</v>
      </c>
      <c r="U190">
        <v>71</v>
      </c>
      <c r="W190">
        <v>74</v>
      </c>
      <c r="Y190">
        <v>78</v>
      </c>
      <c r="AA190">
        <v>80</v>
      </c>
      <c r="AC190">
        <v>75</v>
      </c>
      <c r="AD190">
        <v>378</v>
      </c>
      <c r="AE190">
        <v>75.599999999999994</v>
      </c>
      <c r="AF190">
        <v>3.14</v>
      </c>
    </row>
    <row r="191" spans="2:32" x14ac:dyDescent="0.35">
      <c r="P191" t="s">
        <v>1096</v>
      </c>
      <c r="Q191" t="s">
        <v>294</v>
      </c>
      <c r="R191" t="s">
        <v>185</v>
      </c>
      <c r="S191" t="s">
        <v>216</v>
      </c>
      <c r="T191" t="str">
        <f t="shared" si="1"/>
        <v>2nd</v>
      </c>
      <c r="U191">
        <v>76</v>
      </c>
      <c r="W191">
        <v>76</v>
      </c>
      <c r="Y191">
        <v>75</v>
      </c>
      <c r="AA191">
        <v>76</v>
      </c>
      <c r="AC191">
        <v>75</v>
      </c>
      <c r="AD191">
        <v>378</v>
      </c>
      <c r="AE191">
        <v>75.599999999999994</v>
      </c>
      <c r="AF191">
        <v>0.49</v>
      </c>
    </row>
    <row r="192" spans="2:32" x14ac:dyDescent="0.35">
      <c r="P192" t="s">
        <v>952</v>
      </c>
      <c r="Q192" t="s">
        <v>295</v>
      </c>
      <c r="S192" t="s">
        <v>219</v>
      </c>
      <c r="T192" t="str">
        <f t="shared" si="1"/>
        <v>3rd</v>
      </c>
      <c r="U192">
        <v>78</v>
      </c>
      <c r="W192">
        <v>73</v>
      </c>
      <c r="Y192">
        <v>74</v>
      </c>
      <c r="AA192">
        <v>78</v>
      </c>
      <c r="AC192">
        <v>74</v>
      </c>
      <c r="AD192">
        <v>377</v>
      </c>
      <c r="AE192">
        <v>75.400000000000006</v>
      </c>
      <c r="AF192">
        <v>2.15</v>
      </c>
    </row>
    <row r="193" spans="16:32" x14ac:dyDescent="0.35">
      <c r="P193" t="s">
        <v>952</v>
      </c>
      <c r="Q193" t="s">
        <v>296</v>
      </c>
      <c r="S193" t="s">
        <v>217</v>
      </c>
      <c r="T193" t="e">
        <f t="shared" si="1"/>
        <v>#N/A</v>
      </c>
      <c r="U193">
        <v>74</v>
      </c>
      <c r="W193">
        <v>76</v>
      </c>
      <c r="Y193">
        <v>78</v>
      </c>
      <c r="AA193">
        <v>72</v>
      </c>
      <c r="AC193">
        <v>77</v>
      </c>
      <c r="AD193">
        <v>377</v>
      </c>
      <c r="AE193">
        <v>75.400000000000006</v>
      </c>
      <c r="AF193">
        <v>2.15</v>
      </c>
    </row>
    <row r="194" spans="16:32" x14ac:dyDescent="0.35">
      <c r="P194" t="s">
        <v>952</v>
      </c>
      <c r="Q194" t="s">
        <v>297</v>
      </c>
      <c r="R194" t="s">
        <v>185</v>
      </c>
      <c r="S194" t="s">
        <v>224</v>
      </c>
      <c r="T194" t="str">
        <f t="shared" si="1"/>
        <v>2nd</v>
      </c>
      <c r="U194">
        <v>74</v>
      </c>
      <c r="W194">
        <v>77</v>
      </c>
      <c r="Y194">
        <v>76</v>
      </c>
      <c r="AA194">
        <v>75</v>
      </c>
      <c r="AC194">
        <v>75</v>
      </c>
      <c r="AD194">
        <v>377</v>
      </c>
      <c r="AE194">
        <v>75.400000000000006</v>
      </c>
      <c r="AF194">
        <v>1.02</v>
      </c>
    </row>
    <row r="195" spans="16:32" x14ac:dyDescent="0.35">
      <c r="P195" t="s">
        <v>952</v>
      </c>
      <c r="Q195" t="s">
        <v>298</v>
      </c>
      <c r="R195" t="s">
        <v>185</v>
      </c>
      <c r="S195" t="s">
        <v>216</v>
      </c>
      <c r="T195" t="str">
        <f t="shared" ref="T195:T225" si="2">VLOOKUP($S195,$C$130:$I$179,3)</f>
        <v>2nd</v>
      </c>
      <c r="U195">
        <v>75</v>
      </c>
      <c r="W195">
        <v>74</v>
      </c>
      <c r="Y195">
        <v>75</v>
      </c>
      <c r="AA195">
        <v>77</v>
      </c>
      <c r="AC195">
        <v>76</v>
      </c>
      <c r="AD195">
        <v>377</v>
      </c>
      <c r="AE195">
        <v>75.400000000000006</v>
      </c>
      <c r="AF195">
        <v>1.02</v>
      </c>
    </row>
    <row r="196" spans="16:32" x14ac:dyDescent="0.35">
      <c r="P196" t="s">
        <v>956</v>
      </c>
      <c r="Q196" t="s">
        <v>299</v>
      </c>
      <c r="R196" t="s">
        <v>185</v>
      </c>
      <c r="S196" t="s">
        <v>190</v>
      </c>
      <c r="T196" t="e">
        <f t="shared" si="2"/>
        <v>#N/A</v>
      </c>
      <c r="U196">
        <v>73</v>
      </c>
      <c r="W196">
        <v>74</v>
      </c>
      <c r="Y196">
        <v>76</v>
      </c>
      <c r="AA196">
        <v>75</v>
      </c>
      <c r="AC196">
        <v>78</v>
      </c>
      <c r="AD196">
        <v>376</v>
      </c>
      <c r="AE196">
        <v>75.2</v>
      </c>
      <c r="AF196">
        <v>1.72</v>
      </c>
    </row>
    <row r="197" spans="16:32" x14ac:dyDescent="0.35">
      <c r="P197" t="s">
        <v>956</v>
      </c>
      <c r="Q197" t="s">
        <v>300</v>
      </c>
      <c r="S197" t="s">
        <v>217</v>
      </c>
      <c r="T197" t="e">
        <f t="shared" si="2"/>
        <v>#N/A</v>
      </c>
      <c r="U197">
        <v>75</v>
      </c>
      <c r="W197">
        <v>77</v>
      </c>
      <c r="Y197">
        <v>78</v>
      </c>
      <c r="AA197">
        <v>71</v>
      </c>
      <c r="AC197">
        <v>75</v>
      </c>
      <c r="AD197">
        <v>376</v>
      </c>
      <c r="AE197">
        <v>75.2</v>
      </c>
      <c r="AF197">
        <v>2.4</v>
      </c>
    </row>
    <row r="198" spans="16:32" x14ac:dyDescent="0.35">
      <c r="P198" t="s">
        <v>551</v>
      </c>
      <c r="Q198" t="s">
        <v>301</v>
      </c>
      <c r="S198" t="s">
        <v>221</v>
      </c>
      <c r="T198" t="str">
        <f t="shared" si="2"/>
        <v>2nd</v>
      </c>
      <c r="U198">
        <v>75</v>
      </c>
      <c r="W198">
        <v>74</v>
      </c>
      <c r="Y198">
        <v>72</v>
      </c>
      <c r="AA198">
        <v>78</v>
      </c>
      <c r="AC198">
        <v>75</v>
      </c>
      <c r="AD198">
        <v>374</v>
      </c>
      <c r="AE198">
        <v>74.8</v>
      </c>
      <c r="AF198">
        <v>1.94</v>
      </c>
    </row>
    <row r="199" spans="16:32" x14ac:dyDescent="0.35">
      <c r="P199" t="s">
        <v>551</v>
      </c>
      <c r="Q199" t="s">
        <v>302</v>
      </c>
      <c r="R199" t="s">
        <v>185</v>
      </c>
      <c r="S199" t="s">
        <v>210</v>
      </c>
      <c r="T199" t="e">
        <f t="shared" si="2"/>
        <v>#N/A</v>
      </c>
      <c r="U199">
        <v>74</v>
      </c>
      <c r="W199">
        <v>76</v>
      </c>
      <c r="Y199">
        <v>78</v>
      </c>
      <c r="AA199">
        <v>77</v>
      </c>
      <c r="AC199">
        <v>69</v>
      </c>
      <c r="AD199">
        <v>374</v>
      </c>
      <c r="AE199">
        <v>74.8</v>
      </c>
      <c r="AF199">
        <v>3.19</v>
      </c>
    </row>
    <row r="200" spans="16:32" x14ac:dyDescent="0.35">
      <c r="P200" t="s">
        <v>551</v>
      </c>
      <c r="Q200" t="s">
        <v>303</v>
      </c>
      <c r="S200" t="s">
        <v>219</v>
      </c>
      <c r="T200" t="str">
        <f t="shared" si="2"/>
        <v>3rd</v>
      </c>
      <c r="U200">
        <v>77</v>
      </c>
      <c r="W200">
        <v>71</v>
      </c>
      <c r="Y200">
        <v>74</v>
      </c>
      <c r="AA200">
        <v>78</v>
      </c>
      <c r="AC200">
        <v>74</v>
      </c>
      <c r="AD200">
        <v>374</v>
      </c>
      <c r="AE200">
        <v>74.8</v>
      </c>
      <c r="AF200">
        <v>2.48</v>
      </c>
    </row>
    <row r="201" spans="16:32" x14ac:dyDescent="0.35">
      <c r="P201" t="s">
        <v>551</v>
      </c>
      <c r="Q201" t="s">
        <v>304</v>
      </c>
      <c r="R201" t="s">
        <v>185</v>
      </c>
      <c r="S201" t="s">
        <v>218</v>
      </c>
      <c r="T201" t="str">
        <f t="shared" si="2"/>
        <v>3rd</v>
      </c>
      <c r="U201">
        <v>75</v>
      </c>
      <c r="W201">
        <v>75</v>
      </c>
      <c r="Y201">
        <v>72</v>
      </c>
      <c r="AA201">
        <v>77</v>
      </c>
      <c r="AC201">
        <v>75</v>
      </c>
      <c r="AD201">
        <v>374</v>
      </c>
      <c r="AE201">
        <v>74.8</v>
      </c>
      <c r="AF201">
        <v>1.6</v>
      </c>
    </row>
    <row r="202" spans="16:32" x14ac:dyDescent="0.35">
      <c r="P202" t="s">
        <v>551</v>
      </c>
      <c r="Q202" t="s">
        <v>305</v>
      </c>
      <c r="R202" t="s">
        <v>246</v>
      </c>
      <c r="S202" t="s">
        <v>225</v>
      </c>
      <c r="T202" t="str">
        <f t="shared" si="2"/>
        <v>3rd</v>
      </c>
      <c r="U202">
        <v>76</v>
      </c>
      <c r="W202">
        <v>74</v>
      </c>
      <c r="Y202">
        <v>74</v>
      </c>
      <c r="AA202">
        <v>76</v>
      </c>
      <c r="AC202">
        <v>74</v>
      </c>
      <c r="AD202">
        <v>374</v>
      </c>
      <c r="AE202">
        <v>74.8</v>
      </c>
      <c r="AF202">
        <v>0.98</v>
      </c>
    </row>
    <row r="203" spans="16:32" x14ac:dyDescent="0.35">
      <c r="P203" t="s">
        <v>1097</v>
      </c>
      <c r="Q203" t="s">
        <v>41</v>
      </c>
      <c r="S203" t="s">
        <v>222</v>
      </c>
      <c r="T203" t="str">
        <f t="shared" si="2"/>
        <v>3rd</v>
      </c>
      <c r="U203">
        <v>77</v>
      </c>
      <c r="W203">
        <v>75</v>
      </c>
      <c r="Y203">
        <v>78</v>
      </c>
      <c r="AA203">
        <v>69</v>
      </c>
      <c r="AC203">
        <v>74</v>
      </c>
      <c r="AD203">
        <v>373</v>
      </c>
      <c r="AE203">
        <v>74.599999999999994</v>
      </c>
      <c r="AF203">
        <v>3.14</v>
      </c>
    </row>
    <row r="204" spans="16:32" x14ac:dyDescent="0.35">
      <c r="P204" t="s">
        <v>1097</v>
      </c>
      <c r="Q204" t="s">
        <v>306</v>
      </c>
      <c r="R204" t="s">
        <v>246</v>
      </c>
      <c r="S204" t="s">
        <v>209</v>
      </c>
      <c r="T204" t="str">
        <f t="shared" si="2"/>
        <v>3rd</v>
      </c>
      <c r="U204">
        <v>78</v>
      </c>
      <c r="W204">
        <v>71</v>
      </c>
      <c r="Y204">
        <v>77</v>
      </c>
      <c r="AA204">
        <v>73</v>
      </c>
      <c r="AC204">
        <v>74</v>
      </c>
      <c r="AD204">
        <v>373</v>
      </c>
      <c r="AE204">
        <v>74.599999999999994</v>
      </c>
      <c r="AF204">
        <v>2.58</v>
      </c>
    </row>
    <row r="205" spans="16:32" x14ac:dyDescent="0.35">
      <c r="P205" t="s">
        <v>1097</v>
      </c>
      <c r="Q205" t="s">
        <v>52</v>
      </c>
      <c r="S205" t="s">
        <v>225</v>
      </c>
      <c r="T205" t="str">
        <f t="shared" si="2"/>
        <v>3rd</v>
      </c>
      <c r="U205">
        <v>75</v>
      </c>
      <c r="W205">
        <v>74</v>
      </c>
      <c r="Y205">
        <v>75</v>
      </c>
      <c r="AA205">
        <v>75</v>
      </c>
      <c r="AC205">
        <v>74</v>
      </c>
      <c r="AD205">
        <v>373</v>
      </c>
      <c r="AE205">
        <v>74.599999999999994</v>
      </c>
      <c r="AF205">
        <v>0.49</v>
      </c>
    </row>
    <row r="206" spans="16:32" x14ac:dyDescent="0.35">
      <c r="P206" t="s">
        <v>967</v>
      </c>
      <c r="Q206" t="s">
        <v>53</v>
      </c>
      <c r="S206" t="s">
        <v>222</v>
      </c>
      <c r="T206" t="str">
        <f t="shared" si="2"/>
        <v>3rd</v>
      </c>
      <c r="U206">
        <v>77</v>
      </c>
      <c r="W206">
        <v>75</v>
      </c>
      <c r="Y206">
        <v>77</v>
      </c>
      <c r="AA206">
        <v>69</v>
      </c>
      <c r="AC206">
        <v>74</v>
      </c>
      <c r="AD206">
        <v>372</v>
      </c>
      <c r="AE206">
        <v>74.400000000000006</v>
      </c>
      <c r="AF206">
        <v>2.94</v>
      </c>
    </row>
    <row r="207" spans="16:32" x14ac:dyDescent="0.35">
      <c r="P207" t="s">
        <v>967</v>
      </c>
      <c r="Q207" t="s">
        <v>307</v>
      </c>
      <c r="S207" t="s">
        <v>221</v>
      </c>
      <c r="T207" t="str">
        <f t="shared" si="2"/>
        <v>2nd</v>
      </c>
      <c r="U207">
        <v>76</v>
      </c>
      <c r="W207">
        <v>74</v>
      </c>
      <c r="Y207">
        <v>72</v>
      </c>
      <c r="AA207">
        <v>76</v>
      </c>
      <c r="AC207">
        <v>74</v>
      </c>
      <c r="AD207">
        <v>372</v>
      </c>
      <c r="AE207">
        <v>74.400000000000006</v>
      </c>
      <c r="AF207">
        <v>1.5</v>
      </c>
    </row>
    <row r="208" spans="16:32" x14ac:dyDescent="0.35">
      <c r="P208">
        <v>79</v>
      </c>
      <c r="Q208" t="s">
        <v>308</v>
      </c>
      <c r="R208" t="s">
        <v>185</v>
      </c>
      <c r="S208" t="s">
        <v>210</v>
      </c>
      <c r="T208" t="e">
        <f t="shared" si="2"/>
        <v>#N/A</v>
      </c>
      <c r="U208">
        <v>74</v>
      </c>
      <c r="W208">
        <v>75</v>
      </c>
      <c r="Y208">
        <v>76</v>
      </c>
      <c r="AA208">
        <v>76</v>
      </c>
      <c r="AC208">
        <v>70</v>
      </c>
      <c r="AD208">
        <v>371</v>
      </c>
      <c r="AE208">
        <v>74.2</v>
      </c>
      <c r="AF208">
        <v>2.23</v>
      </c>
    </row>
    <row r="209" spans="16:32" x14ac:dyDescent="0.35">
      <c r="P209">
        <v>80</v>
      </c>
      <c r="Q209" t="s">
        <v>309</v>
      </c>
      <c r="S209" t="s">
        <v>227</v>
      </c>
      <c r="T209" t="str">
        <f t="shared" si="2"/>
        <v>1st</v>
      </c>
      <c r="U209">
        <v>73</v>
      </c>
      <c r="W209">
        <v>73</v>
      </c>
      <c r="Y209">
        <v>76</v>
      </c>
      <c r="AA209">
        <v>73</v>
      </c>
      <c r="AC209">
        <v>73</v>
      </c>
      <c r="AD209">
        <v>368</v>
      </c>
      <c r="AE209">
        <v>73.599999999999994</v>
      </c>
      <c r="AF209">
        <v>1.2</v>
      </c>
    </row>
    <row r="210" spans="16:32" x14ac:dyDescent="0.35">
      <c r="P210">
        <v>81</v>
      </c>
      <c r="Q210" t="s">
        <v>310</v>
      </c>
      <c r="R210" t="s">
        <v>246</v>
      </c>
      <c r="S210" t="s">
        <v>201</v>
      </c>
      <c r="T210" t="str">
        <f t="shared" si="2"/>
        <v>2nd</v>
      </c>
      <c r="U210">
        <v>76</v>
      </c>
      <c r="W210">
        <v>76</v>
      </c>
      <c r="Y210">
        <v>72</v>
      </c>
      <c r="AA210">
        <v>70</v>
      </c>
      <c r="AC210">
        <v>73</v>
      </c>
      <c r="AD210">
        <v>367</v>
      </c>
      <c r="AE210">
        <v>73.400000000000006</v>
      </c>
      <c r="AF210">
        <v>2.33</v>
      </c>
    </row>
    <row r="211" spans="16:32" x14ac:dyDescent="0.35">
      <c r="P211">
        <v>82</v>
      </c>
      <c r="Q211" t="s">
        <v>311</v>
      </c>
      <c r="S211" t="s">
        <v>227</v>
      </c>
      <c r="T211" t="str">
        <f t="shared" si="2"/>
        <v>1st</v>
      </c>
      <c r="U211">
        <v>72</v>
      </c>
      <c r="W211">
        <v>73</v>
      </c>
      <c r="Y211">
        <v>74</v>
      </c>
      <c r="AA211">
        <v>73</v>
      </c>
      <c r="AC211">
        <v>73</v>
      </c>
      <c r="AD211">
        <v>365</v>
      </c>
      <c r="AE211">
        <v>73</v>
      </c>
      <c r="AF211">
        <v>0.63</v>
      </c>
    </row>
    <row r="212" spans="16:32" x14ac:dyDescent="0.35">
      <c r="P212">
        <v>83</v>
      </c>
      <c r="Q212" t="s">
        <v>312</v>
      </c>
      <c r="S212" t="s">
        <v>192</v>
      </c>
      <c r="T212" t="str">
        <f t="shared" si="2"/>
        <v>2nd</v>
      </c>
      <c r="U212">
        <v>79</v>
      </c>
      <c r="W212">
        <v>76</v>
      </c>
      <c r="Y212">
        <v>77</v>
      </c>
      <c r="AA212" t="s">
        <v>203</v>
      </c>
      <c r="AC212">
        <v>80</v>
      </c>
      <c r="AD212">
        <v>312</v>
      </c>
      <c r="AE212">
        <v>78</v>
      </c>
      <c r="AF212">
        <v>1.58</v>
      </c>
    </row>
    <row r="213" spans="16:32" x14ac:dyDescent="0.35">
      <c r="P213">
        <v>84</v>
      </c>
      <c r="Q213" t="s">
        <v>313</v>
      </c>
      <c r="S213" t="s">
        <v>202</v>
      </c>
      <c r="T213" t="str">
        <f t="shared" si="2"/>
        <v>2nd</v>
      </c>
      <c r="U213">
        <v>79</v>
      </c>
      <c r="W213">
        <v>74</v>
      </c>
      <c r="Y213">
        <v>78</v>
      </c>
      <c r="AA213">
        <v>77</v>
      </c>
      <c r="AC213" t="s">
        <v>203</v>
      </c>
      <c r="AD213">
        <v>308</v>
      </c>
      <c r="AE213">
        <v>77</v>
      </c>
      <c r="AF213">
        <v>1.87</v>
      </c>
    </row>
    <row r="214" spans="16:32" x14ac:dyDescent="0.35">
      <c r="P214" t="s">
        <v>1098</v>
      </c>
      <c r="Q214" t="s">
        <v>314</v>
      </c>
      <c r="S214" t="s">
        <v>226</v>
      </c>
      <c r="T214" t="str">
        <f t="shared" si="2"/>
        <v>2nd</v>
      </c>
      <c r="U214">
        <v>77</v>
      </c>
      <c r="W214">
        <v>77</v>
      </c>
      <c r="Y214">
        <v>75</v>
      </c>
      <c r="AA214">
        <v>77</v>
      </c>
      <c r="AC214" t="s">
        <v>203</v>
      </c>
      <c r="AD214">
        <v>306</v>
      </c>
      <c r="AE214">
        <v>76.5</v>
      </c>
      <c r="AF214">
        <v>0.87</v>
      </c>
    </row>
    <row r="215" spans="16:32" x14ac:dyDescent="0.35">
      <c r="P215" t="s">
        <v>1098</v>
      </c>
      <c r="Q215" t="s">
        <v>315</v>
      </c>
      <c r="S215" t="s">
        <v>226</v>
      </c>
      <c r="T215" t="str">
        <f t="shared" si="2"/>
        <v>2nd</v>
      </c>
      <c r="U215">
        <v>78</v>
      </c>
      <c r="W215">
        <v>76</v>
      </c>
      <c r="Y215">
        <v>75</v>
      </c>
      <c r="AA215">
        <v>77</v>
      </c>
      <c r="AC215" t="s">
        <v>203</v>
      </c>
      <c r="AD215">
        <v>306</v>
      </c>
      <c r="AE215">
        <v>76.5</v>
      </c>
      <c r="AF215">
        <v>1.1200000000000001</v>
      </c>
    </row>
    <row r="216" spans="16:32" x14ac:dyDescent="0.35">
      <c r="P216">
        <v>87</v>
      </c>
      <c r="Q216" t="s">
        <v>316</v>
      </c>
      <c r="R216" t="s">
        <v>185</v>
      </c>
      <c r="S216" t="s">
        <v>208</v>
      </c>
      <c r="T216" t="str">
        <f t="shared" si="2"/>
        <v>3rd</v>
      </c>
      <c r="U216">
        <v>76</v>
      </c>
      <c r="W216">
        <v>76</v>
      </c>
      <c r="Y216">
        <v>76</v>
      </c>
      <c r="AA216" t="s">
        <v>203</v>
      </c>
      <c r="AC216">
        <v>76</v>
      </c>
      <c r="AD216">
        <v>304</v>
      </c>
      <c r="AE216">
        <v>76</v>
      </c>
      <c r="AF216">
        <v>0</v>
      </c>
    </row>
    <row r="217" spans="16:32" x14ac:dyDescent="0.35">
      <c r="P217">
        <v>88</v>
      </c>
      <c r="Q217" t="s">
        <v>317</v>
      </c>
      <c r="R217" t="s">
        <v>270</v>
      </c>
      <c r="S217" t="s">
        <v>223</v>
      </c>
      <c r="T217" t="str">
        <f t="shared" si="2"/>
        <v>3rd</v>
      </c>
      <c r="U217">
        <v>75</v>
      </c>
      <c r="W217">
        <v>74</v>
      </c>
      <c r="Y217">
        <v>77</v>
      </c>
      <c r="AA217" t="s">
        <v>203</v>
      </c>
      <c r="AC217">
        <v>75</v>
      </c>
      <c r="AD217">
        <v>301</v>
      </c>
      <c r="AE217">
        <v>75.25</v>
      </c>
      <c r="AF217">
        <v>1.0900000000000001</v>
      </c>
    </row>
    <row r="218" spans="16:32" x14ac:dyDescent="0.35">
      <c r="P218" t="s">
        <v>980</v>
      </c>
      <c r="Q218" t="s">
        <v>318</v>
      </c>
      <c r="R218" t="s">
        <v>246</v>
      </c>
      <c r="S218" t="s">
        <v>228</v>
      </c>
      <c r="T218" t="str">
        <f t="shared" si="2"/>
        <v>3rd</v>
      </c>
      <c r="U218">
        <v>73</v>
      </c>
      <c r="W218">
        <v>75</v>
      </c>
      <c r="Y218">
        <v>74</v>
      </c>
      <c r="AA218">
        <v>75</v>
      </c>
      <c r="AC218" t="s">
        <v>203</v>
      </c>
      <c r="AD218">
        <v>297</v>
      </c>
      <c r="AE218">
        <v>74.25</v>
      </c>
      <c r="AF218">
        <v>0.83</v>
      </c>
    </row>
    <row r="219" spans="16:32" x14ac:dyDescent="0.35">
      <c r="P219" t="s">
        <v>980</v>
      </c>
      <c r="Q219" t="s">
        <v>42</v>
      </c>
      <c r="S219" t="s">
        <v>220</v>
      </c>
      <c r="T219" t="str">
        <f t="shared" si="2"/>
        <v>3rd</v>
      </c>
      <c r="U219">
        <v>73</v>
      </c>
      <c r="W219">
        <v>76</v>
      </c>
      <c r="Y219">
        <v>71</v>
      </c>
      <c r="AA219">
        <v>77</v>
      </c>
      <c r="AC219" t="s">
        <v>203</v>
      </c>
      <c r="AD219">
        <v>297</v>
      </c>
      <c r="AE219">
        <v>74.25</v>
      </c>
      <c r="AF219">
        <v>2.38</v>
      </c>
    </row>
    <row r="220" spans="16:32" x14ac:dyDescent="0.35">
      <c r="P220">
        <v>91</v>
      </c>
      <c r="Q220" t="s">
        <v>319</v>
      </c>
      <c r="R220" t="s">
        <v>270</v>
      </c>
      <c r="S220" t="s">
        <v>230</v>
      </c>
      <c r="T220" t="str">
        <f t="shared" si="2"/>
        <v>1st</v>
      </c>
      <c r="U220">
        <v>73</v>
      </c>
      <c r="W220">
        <v>74</v>
      </c>
      <c r="Y220">
        <v>72</v>
      </c>
      <c r="AA220">
        <v>77</v>
      </c>
      <c r="AC220" t="s">
        <v>203</v>
      </c>
      <c r="AD220">
        <v>296</v>
      </c>
      <c r="AE220">
        <v>74</v>
      </c>
      <c r="AF220">
        <v>1.87</v>
      </c>
    </row>
    <row r="221" spans="16:32" x14ac:dyDescent="0.35">
      <c r="P221">
        <v>92</v>
      </c>
      <c r="Q221" t="s">
        <v>320</v>
      </c>
      <c r="R221" t="s">
        <v>246</v>
      </c>
      <c r="S221" t="s">
        <v>228</v>
      </c>
      <c r="T221" t="str">
        <f t="shared" si="2"/>
        <v>3rd</v>
      </c>
      <c r="U221">
        <v>71</v>
      </c>
      <c r="W221">
        <v>74</v>
      </c>
      <c r="Y221">
        <v>74</v>
      </c>
      <c r="AA221">
        <v>75</v>
      </c>
      <c r="AC221" t="s">
        <v>203</v>
      </c>
      <c r="AD221">
        <v>294</v>
      </c>
      <c r="AE221">
        <v>73.5</v>
      </c>
      <c r="AF221">
        <v>1.5</v>
      </c>
    </row>
    <row r="222" spans="16:32" x14ac:dyDescent="0.35">
      <c r="P222">
        <v>93</v>
      </c>
      <c r="Q222" t="s">
        <v>321</v>
      </c>
      <c r="S222" t="s">
        <v>202</v>
      </c>
      <c r="T222" t="str">
        <f t="shared" si="2"/>
        <v>2nd</v>
      </c>
      <c r="U222" t="s">
        <v>203</v>
      </c>
      <c r="W222">
        <v>75</v>
      </c>
      <c r="Y222">
        <v>79</v>
      </c>
      <c r="AA222">
        <v>78</v>
      </c>
      <c r="AC222" t="s">
        <v>203</v>
      </c>
      <c r="AD222">
        <v>232</v>
      </c>
      <c r="AE222">
        <v>77.33</v>
      </c>
      <c r="AF222">
        <v>1.7</v>
      </c>
    </row>
    <row r="223" spans="16:32" x14ac:dyDescent="0.35">
      <c r="P223">
        <v>94</v>
      </c>
      <c r="Q223" t="s">
        <v>322</v>
      </c>
      <c r="R223" t="s">
        <v>270</v>
      </c>
      <c r="S223" t="s">
        <v>223</v>
      </c>
      <c r="T223" t="str">
        <f t="shared" si="2"/>
        <v>3rd</v>
      </c>
      <c r="U223">
        <v>76</v>
      </c>
      <c r="W223" t="s">
        <v>203</v>
      </c>
      <c r="Y223">
        <v>78</v>
      </c>
      <c r="AA223" t="s">
        <v>203</v>
      </c>
      <c r="AC223">
        <v>74</v>
      </c>
      <c r="AD223">
        <v>228</v>
      </c>
      <c r="AE223">
        <v>76</v>
      </c>
      <c r="AF223">
        <v>1.63</v>
      </c>
    </row>
    <row r="224" spans="16:32" x14ac:dyDescent="0.35">
      <c r="P224">
        <v>95</v>
      </c>
      <c r="Q224" t="s">
        <v>323</v>
      </c>
      <c r="R224" t="s">
        <v>270</v>
      </c>
      <c r="S224" t="s">
        <v>230</v>
      </c>
      <c r="T224" t="str">
        <f t="shared" si="2"/>
        <v>1st</v>
      </c>
      <c r="U224">
        <v>73</v>
      </c>
      <c r="W224">
        <v>74</v>
      </c>
      <c r="Y224" t="s">
        <v>203</v>
      </c>
      <c r="AA224" t="s">
        <v>203</v>
      </c>
      <c r="AC224" t="s">
        <v>203</v>
      </c>
      <c r="AD224">
        <v>147</v>
      </c>
      <c r="AE224">
        <v>73.5</v>
      </c>
      <c r="AF224">
        <v>0.5</v>
      </c>
    </row>
    <row r="225" spans="16:32" x14ac:dyDescent="0.35">
      <c r="P225">
        <v>96</v>
      </c>
      <c r="Q225" t="s">
        <v>324</v>
      </c>
      <c r="S225" t="s">
        <v>229</v>
      </c>
      <c r="T225" t="str">
        <f t="shared" si="2"/>
        <v>2nd</v>
      </c>
      <c r="U225" t="s">
        <v>203</v>
      </c>
      <c r="W225" t="s">
        <v>203</v>
      </c>
      <c r="Y225" t="s">
        <v>203</v>
      </c>
      <c r="AA225">
        <v>77</v>
      </c>
      <c r="AC225" t="s">
        <v>203</v>
      </c>
      <c r="AD225">
        <v>77</v>
      </c>
      <c r="AE225">
        <v>77</v>
      </c>
      <c r="AF225">
        <v>0</v>
      </c>
    </row>
  </sheetData>
  <sortState xmlns:xlrd2="http://schemas.microsoft.com/office/spreadsheetml/2017/richdata2" ref="B3:O52">
    <sortCondition ref="C3:C52"/>
  </sortState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3D189D-547A-44A7-AFA9-0F44A41F24AF}">
          <x14:formula1>
            <xm:f>Legend!$A$2:$A$9</xm:f>
          </x14:formula1>
          <xm:sqref>L109 F109 H109 J109 D109:D117 D119:D214 L119 F119 H119 J119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B8DF-A097-4CA9-9C1E-41EF8B76EFB9}">
  <dimension ref="B1:P409"/>
  <sheetViews>
    <sheetView workbookViewId="0">
      <selection activeCell="D2" sqref="D2"/>
    </sheetView>
  </sheetViews>
  <sheetFormatPr defaultRowHeight="14.5" x14ac:dyDescent="0.35"/>
  <cols>
    <col min="1" max="1" width="1.26953125" customWidth="1"/>
    <col min="3" max="3" width="36.81640625" bestFit="1" customWidth="1"/>
    <col min="4" max="4" width="27.81640625" bestFit="1" customWidth="1"/>
    <col min="5" max="5" width="36.81640625" bestFit="1" customWidth="1"/>
  </cols>
  <sheetData>
    <row r="1" spans="2:16" ht="6.75" customHeight="1" x14ac:dyDescent="0.35"/>
    <row r="2" spans="2:16" x14ac:dyDescent="0.35">
      <c r="B2" t="s">
        <v>162</v>
      </c>
      <c r="C2" t="s">
        <v>163</v>
      </c>
      <c r="D2" t="s">
        <v>340</v>
      </c>
      <c r="E2" t="s">
        <v>341</v>
      </c>
      <c r="F2" t="s">
        <v>164</v>
      </c>
      <c r="G2" t="s">
        <v>165</v>
      </c>
      <c r="H2" t="s">
        <v>166</v>
      </c>
      <c r="I2" t="s">
        <v>167</v>
      </c>
      <c r="J2" t="s">
        <v>168</v>
      </c>
      <c r="K2" t="s">
        <v>169</v>
      </c>
      <c r="L2" t="s">
        <v>170</v>
      </c>
      <c r="M2" t="s">
        <v>171</v>
      </c>
      <c r="N2" t="s">
        <v>345</v>
      </c>
      <c r="O2" t="s">
        <v>172</v>
      </c>
      <c r="P2" t="s">
        <v>173</v>
      </c>
    </row>
    <row r="3" spans="2:16" x14ac:dyDescent="0.35">
      <c r="B3">
        <v>1</v>
      </c>
      <c r="C3" t="s">
        <v>346</v>
      </c>
      <c r="D3" t="s">
        <v>715</v>
      </c>
      <c r="E3" t="s">
        <v>481</v>
      </c>
      <c r="G3" t="s">
        <v>176</v>
      </c>
      <c r="H3" t="s">
        <v>176</v>
      </c>
      <c r="I3" t="s">
        <v>176</v>
      </c>
      <c r="J3" t="s">
        <v>176</v>
      </c>
      <c r="K3" t="s">
        <v>176</v>
      </c>
      <c r="L3">
        <v>15</v>
      </c>
      <c r="M3">
        <v>816</v>
      </c>
      <c r="N3">
        <v>11852</v>
      </c>
      <c r="O3">
        <v>5</v>
      </c>
      <c r="P3">
        <v>0</v>
      </c>
    </row>
    <row r="4" spans="2:16" x14ac:dyDescent="0.35">
      <c r="B4">
        <v>2</v>
      </c>
      <c r="C4" t="s">
        <v>347</v>
      </c>
      <c r="D4" t="s">
        <v>487</v>
      </c>
      <c r="E4" t="s">
        <v>482</v>
      </c>
      <c r="G4" t="s">
        <v>176</v>
      </c>
      <c r="H4" t="s">
        <v>176</v>
      </c>
      <c r="I4" t="s">
        <v>178</v>
      </c>
      <c r="J4" t="s">
        <v>176</v>
      </c>
      <c r="K4" t="s">
        <v>176</v>
      </c>
      <c r="L4">
        <v>13</v>
      </c>
      <c r="M4">
        <v>813</v>
      </c>
      <c r="N4">
        <v>11823</v>
      </c>
      <c r="O4">
        <v>4</v>
      </c>
      <c r="P4">
        <v>0</v>
      </c>
    </row>
    <row r="5" spans="2:16" x14ac:dyDescent="0.35">
      <c r="B5">
        <v>3</v>
      </c>
      <c r="C5" t="s">
        <v>348</v>
      </c>
      <c r="D5" t="s">
        <v>494</v>
      </c>
      <c r="E5" t="s">
        <v>490</v>
      </c>
      <c r="G5" t="s">
        <v>176</v>
      </c>
      <c r="H5" t="s">
        <v>176</v>
      </c>
      <c r="I5" t="s">
        <v>176</v>
      </c>
      <c r="J5" t="s">
        <v>175</v>
      </c>
      <c r="K5" t="s">
        <v>175</v>
      </c>
      <c r="L5">
        <v>13</v>
      </c>
      <c r="M5">
        <v>807</v>
      </c>
      <c r="N5">
        <v>11822</v>
      </c>
      <c r="O5">
        <v>3</v>
      </c>
      <c r="P5">
        <v>2</v>
      </c>
    </row>
    <row r="6" spans="2:16" x14ac:dyDescent="0.35">
      <c r="B6">
        <v>4</v>
      </c>
      <c r="C6" t="s">
        <v>349</v>
      </c>
      <c r="D6" t="s">
        <v>489</v>
      </c>
      <c r="E6" t="s">
        <v>483</v>
      </c>
      <c r="G6" t="s">
        <v>176</v>
      </c>
      <c r="H6" t="s">
        <v>175</v>
      </c>
      <c r="I6" t="s">
        <v>175</v>
      </c>
      <c r="J6" t="s">
        <v>176</v>
      </c>
      <c r="K6" t="s">
        <v>175</v>
      </c>
      <c r="L6">
        <v>12</v>
      </c>
      <c r="M6">
        <v>811</v>
      </c>
      <c r="N6">
        <v>11682</v>
      </c>
      <c r="O6">
        <v>2</v>
      </c>
      <c r="P6">
        <v>3</v>
      </c>
    </row>
    <row r="7" spans="2:16" x14ac:dyDescent="0.35">
      <c r="B7">
        <v>5</v>
      </c>
      <c r="C7" t="s">
        <v>350</v>
      </c>
      <c r="D7" t="s">
        <v>495</v>
      </c>
      <c r="E7" t="s">
        <v>484</v>
      </c>
      <c r="G7" t="s">
        <v>176</v>
      </c>
      <c r="H7" t="s">
        <v>175</v>
      </c>
      <c r="I7" t="s">
        <v>175</v>
      </c>
      <c r="J7" t="s">
        <v>175</v>
      </c>
      <c r="K7" t="s">
        <v>176</v>
      </c>
      <c r="L7">
        <v>12</v>
      </c>
      <c r="M7">
        <v>809</v>
      </c>
      <c r="N7">
        <v>11863</v>
      </c>
      <c r="O7">
        <v>2</v>
      </c>
      <c r="P7">
        <v>3</v>
      </c>
    </row>
    <row r="8" spans="2:16" x14ac:dyDescent="0.35">
      <c r="B8">
        <v>6</v>
      </c>
      <c r="C8" t="s">
        <v>351</v>
      </c>
      <c r="D8" t="s">
        <v>530</v>
      </c>
      <c r="E8" t="s">
        <v>502</v>
      </c>
      <c r="G8" t="s">
        <v>176</v>
      </c>
      <c r="H8" t="s">
        <v>186</v>
      </c>
      <c r="I8" t="s">
        <v>176</v>
      </c>
      <c r="J8" t="s">
        <v>176</v>
      </c>
      <c r="K8" t="s">
        <v>176</v>
      </c>
      <c r="L8">
        <v>12</v>
      </c>
      <c r="M8">
        <v>794</v>
      </c>
      <c r="N8">
        <v>11756</v>
      </c>
      <c r="O8">
        <v>4</v>
      </c>
      <c r="P8">
        <v>0</v>
      </c>
    </row>
    <row r="9" spans="2:16" x14ac:dyDescent="0.35">
      <c r="B9">
        <v>7</v>
      </c>
      <c r="C9" t="s">
        <v>352</v>
      </c>
      <c r="D9" t="s">
        <v>569</v>
      </c>
      <c r="E9" t="s">
        <v>563</v>
      </c>
      <c r="G9" t="s">
        <v>176</v>
      </c>
      <c r="H9" t="s">
        <v>175</v>
      </c>
      <c r="I9" t="s">
        <v>178</v>
      </c>
      <c r="J9" t="s">
        <v>176</v>
      </c>
      <c r="K9" t="s">
        <v>176</v>
      </c>
      <c r="L9">
        <v>12</v>
      </c>
      <c r="M9">
        <v>781</v>
      </c>
      <c r="N9">
        <v>11027</v>
      </c>
      <c r="O9">
        <v>3</v>
      </c>
      <c r="P9">
        <v>1</v>
      </c>
    </row>
    <row r="10" spans="2:16" x14ac:dyDescent="0.35">
      <c r="B10">
        <v>8</v>
      </c>
      <c r="C10" t="s">
        <v>353</v>
      </c>
      <c r="D10" t="s">
        <v>492</v>
      </c>
      <c r="E10" t="s">
        <v>491</v>
      </c>
      <c r="G10" t="s">
        <v>176</v>
      </c>
      <c r="H10" t="s">
        <v>175</v>
      </c>
      <c r="I10" t="s">
        <v>176</v>
      </c>
      <c r="J10" t="s">
        <v>175</v>
      </c>
      <c r="K10" t="s">
        <v>178</v>
      </c>
      <c r="L10">
        <v>11</v>
      </c>
      <c r="M10">
        <v>808</v>
      </c>
      <c r="N10">
        <v>11096</v>
      </c>
      <c r="O10">
        <v>2</v>
      </c>
      <c r="P10">
        <v>2</v>
      </c>
    </row>
    <row r="11" spans="2:16" x14ac:dyDescent="0.35">
      <c r="B11">
        <v>9</v>
      </c>
      <c r="C11" t="s">
        <v>354</v>
      </c>
      <c r="D11" t="s">
        <v>238</v>
      </c>
      <c r="E11" t="s">
        <v>486</v>
      </c>
      <c r="F11" t="s">
        <v>185</v>
      </c>
      <c r="G11" t="s">
        <v>176</v>
      </c>
      <c r="H11" t="s">
        <v>176</v>
      </c>
      <c r="I11" t="s">
        <v>175</v>
      </c>
      <c r="J11" t="s">
        <v>176</v>
      </c>
      <c r="K11" t="s">
        <v>186</v>
      </c>
      <c r="L11">
        <v>11</v>
      </c>
      <c r="M11">
        <v>806</v>
      </c>
      <c r="N11">
        <v>11906</v>
      </c>
      <c r="O11">
        <v>3</v>
      </c>
      <c r="P11">
        <v>1</v>
      </c>
    </row>
    <row r="12" spans="2:16" x14ac:dyDescent="0.35">
      <c r="B12">
        <v>10</v>
      </c>
      <c r="C12" t="s">
        <v>355</v>
      </c>
      <c r="D12" t="s">
        <v>509</v>
      </c>
      <c r="E12" t="s">
        <v>503</v>
      </c>
      <c r="G12" t="s">
        <v>178</v>
      </c>
      <c r="H12" t="s">
        <v>176</v>
      </c>
      <c r="I12" t="s">
        <v>178</v>
      </c>
      <c r="J12" t="s">
        <v>176</v>
      </c>
      <c r="K12" t="s">
        <v>176</v>
      </c>
      <c r="L12">
        <v>11</v>
      </c>
      <c r="M12">
        <v>797</v>
      </c>
      <c r="N12">
        <v>11620</v>
      </c>
      <c r="O12">
        <v>3</v>
      </c>
      <c r="P12">
        <v>0</v>
      </c>
    </row>
    <row r="13" spans="2:16" x14ac:dyDescent="0.35">
      <c r="B13">
        <v>11</v>
      </c>
      <c r="C13" t="s">
        <v>356</v>
      </c>
      <c r="D13" t="s">
        <v>515</v>
      </c>
      <c r="E13" t="s">
        <v>500</v>
      </c>
      <c r="G13" t="s">
        <v>178</v>
      </c>
      <c r="H13" t="s">
        <v>176</v>
      </c>
      <c r="I13" t="s">
        <v>176</v>
      </c>
      <c r="J13" t="s">
        <v>176</v>
      </c>
      <c r="K13" t="s">
        <v>178</v>
      </c>
      <c r="L13">
        <v>11</v>
      </c>
      <c r="M13">
        <v>796</v>
      </c>
      <c r="N13">
        <v>11624</v>
      </c>
      <c r="O13">
        <v>3</v>
      </c>
      <c r="P13">
        <v>0</v>
      </c>
    </row>
    <row r="14" spans="2:16" x14ac:dyDescent="0.35">
      <c r="B14">
        <v>12</v>
      </c>
      <c r="C14" t="s">
        <v>357</v>
      </c>
      <c r="D14" t="s">
        <v>510</v>
      </c>
      <c r="E14" t="s">
        <v>531</v>
      </c>
      <c r="F14" t="s">
        <v>185</v>
      </c>
      <c r="G14" t="s">
        <v>176</v>
      </c>
      <c r="H14" t="s">
        <v>175</v>
      </c>
      <c r="I14" t="s">
        <v>175</v>
      </c>
      <c r="J14" t="s">
        <v>175</v>
      </c>
      <c r="K14" t="s">
        <v>175</v>
      </c>
      <c r="L14">
        <v>11</v>
      </c>
      <c r="M14">
        <v>793</v>
      </c>
      <c r="N14">
        <v>11798</v>
      </c>
      <c r="O14">
        <v>1</v>
      </c>
      <c r="P14">
        <v>4</v>
      </c>
    </row>
    <row r="15" spans="2:16" x14ac:dyDescent="0.35">
      <c r="B15">
        <v>13</v>
      </c>
      <c r="C15" t="s">
        <v>358</v>
      </c>
      <c r="D15" t="s">
        <v>522</v>
      </c>
      <c r="E15" t="s">
        <v>520</v>
      </c>
      <c r="G15" t="s">
        <v>176</v>
      </c>
      <c r="H15" t="s">
        <v>186</v>
      </c>
      <c r="I15" t="s">
        <v>176</v>
      </c>
      <c r="J15" t="s">
        <v>175</v>
      </c>
      <c r="K15" t="s">
        <v>176</v>
      </c>
      <c r="L15">
        <v>11</v>
      </c>
      <c r="M15">
        <v>793</v>
      </c>
      <c r="N15">
        <v>11681</v>
      </c>
      <c r="O15">
        <v>3</v>
      </c>
      <c r="P15">
        <v>1</v>
      </c>
    </row>
    <row r="16" spans="2:16" x14ac:dyDescent="0.35">
      <c r="B16">
        <v>14</v>
      </c>
      <c r="C16" t="s">
        <v>359</v>
      </c>
      <c r="D16" t="s">
        <v>527</v>
      </c>
      <c r="E16" t="s">
        <v>516</v>
      </c>
      <c r="G16" t="s">
        <v>178</v>
      </c>
      <c r="H16" t="s">
        <v>176</v>
      </c>
      <c r="I16" t="s">
        <v>175</v>
      </c>
      <c r="J16" t="s">
        <v>176</v>
      </c>
      <c r="K16" t="s">
        <v>175</v>
      </c>
      <c r="L16">
        <v>11</v>
      </c>
      <c r="M16">
        <v>792</v>
      </c>
      <c r="N16">
        <v>11546</v>
      </c>
      <c r="O16">
        <v>2</v>
      </c>
      <c r="P16">
        <v>2</v>
      </c>
    </row>
    <row r="17" spans="2:16" x14ac:dyDescent="0.35">
      <c r="B17">
        <v>15</v>
      </c>
      <c r="C17" t="s">
        <v>360</v>
      </c>
      <c r="D17" t="s">
        <v>532</v>
      </c>
      <c r="E17" t="s">
        <v>244</v>
      </c>
      <c r="G17" t="s">
        <v>176</v>
      </c>
      <c r="H17" t="s">
        <v>175</v>
      </c>
      <c r="I17" t="s">
        <v>176</v>
      </c>
      <c r="J17" t="s">
        <v>178</v>
      </c>
      <c r="K17" t="s">
        <v>175</v>
      </c>
      <c r="L17">
        <v>11</v>
      </c>
      <c r="M17">
        <v>791</v>
      </c>
      <c r="N17">
        <v>11757</v>
      </c>
      <c r="O17">
        <v>2</v>
      </c>
      <c r="P17">
        <v>2</v>
      </c>
    </row>
    <row r="18" spans="2:16" x14ac:dyDescent="0.35">
      <c r="B18">
        <v>16</v>
      </c>
      <c r="C18" t="s">
        <v>361</v>
      </c>
      <c r="D18" t="s">
        <v>286</v>
      </c>
      <c r="E18" t="s">
        <v>260</v>
      </c>
      <c r="G18" t="s">
        <v>178</v>
      </c>
      <c r="H18" t="s">
        <v>176</v>
      </c>
      <c r="I18" t="s">
        <v>175</v>
      </c>
      <c r="J18" t="s">
        <v>175</v>
      </c>
      <c r="K18" t="s">
        <v>176</v>
      </c>
      <c r="L18">
        <v>11</v>
      </c>
      <c r="M18">
        <v>789</v>
      </c>
      <c r="N18">
        <v>11614</v>
      </c>
      <c r="O18">
        <v>2</v>
      </c>
      <c r="P18">
        <v>2</v>
      </c>
    </row>
    <row r="19" spans="2:16" x14ac:dyDescent="0.35">
      <c r="B19">
        <v>17</v>
      </c>
      <c r="C19" t="s">
        <v>362</v>
      </c>
      <c r="D19" t="s">
        <v>511</v>
      </c>
      <c r="E19" t="s">
        <v>501</v>
      </c>
      <c r="G19" t="s">
        <v>176</v>
      </c>
      <c r="H19" t="s">
        <v>175</v>
      </c>
      <c r="I19" t="s">
        <v>176</v>
      </c>
      <c r="J19" t="s">
        <v>175</v>
      </c>
      <c r="K19" t="s">
        <v>186</v>
      </c>
      <c r="L19">
        <v>10</v>
      </c>
      <c r="M19">
        <v>797</v>
      </c>
      <c r="N19">
        <v>11852</v>
      </c>
      <c r="O19">
        <v>2</v>
      </c>
      <c r="P19">
        <v>2</v>
      </c>
    </row>
    <row r="20" spans="2:16" x14ac:dyDescent="0.35">
      <c r="B20">
        <v>18</v>
      </c>
      <c r="C20" t="s">
        <v>363</v>
      </c>
      <c r="D20" t="s">
        <v>519</v>
      </c>
      <c r="E20" t="s">
        <v>497</v>
      </c>
      <c r="G20" t="s">
        <v>175</v>
      </c>
      <c r="H20" t="s">
        <v>176</v>
      </c>
      <c r="I20" t="s">
        <v>176</v>
      </c>
      <c r="J20" t="s">
        <v>178</v>
      </c>
      <c r="K20" t="s">
        <v>178</v>
      </c>
      <c r="L20">
        <v>10</v>
      </c>
      <c r="M20">
        <v>797</v>
      </c>
      <c r="N20">
        <v>11315</v>
      </c>
      <c r="O20">
        <v>2</v>
      </c>
      <c r="P20">
        <v>1</v>
      </c>
    </row>
    <row r="21" spans="2:16" x14ac:dyDescent="0.35">
      <c r="B21">
        <v>19</v>
      </c>
      <c r="C21" t="s">
        <v>364</v>
      </c>
      <c r="D21" t="s">
        <v>544</v>
      </c>
      <c r="E21" t="s">
        <v>252</v>
      </c>
      <c r="G21" t="s">
        <v>176</v>
      </c>
      <c r="H21" t="s">
        <v>186</v>
      </c>
      <c r="I21" t="s">
        <v>176</v>
      </c>
      <c r="J21" t="s">
        <v>178</v>
      </c>
      <c r="K21" t="s">
        <v>176</v>
      </c>
      <c r="L21">
        <v>10</v>
      </c>
      <c r="M21">
        <v>793</v>
      </c>
      <c r="N21">
        <v>11178</v>
      </c>
      <c r="O21">
        <v>3</v>
      </c>
      <c r="P21">
        <v>0</v>
      </c>
    </row>
    <row r="22" spans="2:16" x14ac:dyDescent="0.35">
      <c r="B22">
        <v>20</v>
      </c>
      <c r="C22" t="s">
        <v>365</v>
      </c>
      <c r="D22" t="s">
        <v>560</v>
      </c>
      <c r="E22" t="s">
        <v>504</v>
      </c>
      <c r="G22" t="s">
        <v>178</v>
      </c>
      <c r="H22" t="s">
        <v>176</v>
      </c>
      <c r="I22" t="s">
        <v>178</v>
      </c>
      <c r="J22" t="s">
        <v>176</v>
      </c>
      <c r="K22" t="s">
        <v>175</v>
      </c>
      <c r="L22">
        <v>10</v>
      </c>
      <c r="M22">
        <v>790</v>
      </c>
      <c r="N22">
        <v>11082</v>
      </c>
      <c r="O22">
        <v>2</v>
      </c>
      <c r="P22">
        <v>1</v>
      </c>
    </row>
    <row r="23" spans="2:16" x14ac:dyDescent="0.35">
      <c r="B23">
        <v>21</v>
      </c>
      <c r="C23" t="s">
        <v>184</v>
      </c>
      <c r="D23" t="s">
        <v>247</v>
      </c>
      <c r="E23" t="s">
        <v>529</v>
      </c>
      <c r="F23" t="s">
        <v>185</v>
      </c>
      <c r="G23" t="s">
        <v>175</v>
      </c>
      <c r="H23" t="s">
        <v>176</v>
      </c>
      <c r="I23" t="s">
        <v>175</v>
      </c>
      <c r="J23" t="s">
        <v>178</v>
      </c>
      <c r="K23" t="s">
        <v>175</v>
      </c>
      <c r="L23">
        <v>10</v>
      </c>
      <c r="M23">
        <v>788</v>
      </c>
      <c r="N23">
        <v>11770</v>
      </c>
      <c r="O23">
        <v>1</v>
      </c>
      <c r="P23">
        <v>3</v>
      </c>
    </row>
    <row r="24" spans="2:16" x14ac:dyDescent="0.35">
      <c r="B24">
        <v>22</v>
      </c>
      <c r="C24" t="s">
        <v>366</v>
      </c>
      <c r="D24" t="s">
        <v>248</v>
      </c>
      <c r="E24" t="s">
        <v>549</v>
      </c>
      <c r="G24" t="s">
        <v>175</v>
      </c>
      <c r="H24" t="s">
        <v>178</v>
      </c>
      <c r="I24" t="s">
        <v>176</v>
      </c>
      <c r="J24" t="s">
        <v>176</v>
      </c>
      <c r="K24" t="s">
        <v>178</v>
      </c>
      <c r="L24">
        <v>10</v>
      </c>
      <c r="M24">
        <v>787</v>
      </c>
      <c r="N24">
        <v>11748</v>
      </c>
      <c r="O24">
        <v>2</v>
      </c>
      <c r="P24">
        <v>1</v>
      </c>
    </row>
    <row r="25" spans="2:16" x14ac:dyDescent="0.35">
      <c r="B25">
        <v>23</v>
      </c>
      <c r="C25" t="s">
        <v>367</v>
      </c>
      <c r="D25" t="s">
        <v>550</v>
      </c>
      <c r="E25" t="s">
        <v>254</v>
      </c>
      <c r="F25" t="s">
        <v>185</v>
      </c>
      <c r="G25" t="s">
        <v>175</v>
      </c>
      <c r="H25" t="s">
        <v>186</v>
      </c>
      <c r="I25" t="s">
        <v>176</v>
      </c>
      <c r="J25" t="s">
        <v>175</v>
      </c>
      <c r="K25" t="s">
        <v>176</v>
      </c>
      <c r="L25">
        <v>10</v>
      </c>
      <c r="M25">
        <v>787</v>
      </c>
      <c r="N25">
        <v>11650</v>
      </c>
      <c r="O25">
        <v>2</v>
      </c>
      <c r="P25">
        <v>2</v>
      </c>
    </row>
    <row r="26" spans="2:16" x14ac:dyDescent="0.35">
      <c r="B26">
        <v>24</v>
      </c>
      <c r="C26" t="s">
        <v>368</v>
      </c>
      <c r="D26" t="s">
        <v>325</v>
      </c>
      <c r="E26" t="s">
        <v>263</v>
      </c>
      <c r="G26" t="s">
        <v>175</v>
      </c>
      <c r="H26" t="s">
        <v>176</v>
      </c>
      <c r="I26" t="s">
        <v>178</v>
      </c>
      <c r="J26" t="s">
        <v>178</v>
      </c>
      <c r="K26" t="s">
        <v>176</v>
      </c>
      <c r="L26">
        <v>10</v>
      </c>
      <c r="M26">
        <v>787</v>
      </c>
      <c r="N26">
        <v>11528</v>
      </c>
      <c r="O26">
        <v>2</v>
      </c>
      <c r="P26">
        <v>1</v>
      </c>
    </row>
    <row r="27" spans="2:16" x14ac:dyDescent="0.35">
      <c r="B27">
        <v>25</v>
      </c>
      <c r="C27" t="s">
        <v>369</v>
      </c>
      <c r="D27" t="s">
        <v>556</v>
      </c>
      <c r="E27" t="s">
        <v>535</v>
      </c>
      <c r="G27" t="s">
        <v>178</v>
      </c>
      <c r="H27" t="s">
        <v>175</v>
      </c>
      <c r="I27" t="s">
        <v>175</v>
      </c>
      <c r="J27" t="s">
        <v>175</v>
      </c>
      <c r="K27" t="s">
        <v>176</v>
      </c>
      <c r="L27">
        <v>10</v>
      </c>
      <c r="M27">
        <v>787</v>
      </c>
      <c r="N27">
        <v>11492</v>
      </c>
      <c r="O27">
        <v>1</v>
      </c>
      <c r="P27">
        <v>3</v>
      </c>
    </row>
    <row r="28" spans="2:16" x14ac:dyDescent="0.35">
      <c r="B28">
        <v>26</v>
      </c>
      <c r="C28" t="s">
        <v>370</v>
      </c>
      <c r="D28" t="s">
        <v>567</v>
      </c>
      <c r="E28" t="s">
        <v>542</v>
      </c>
      <c r="G28" t="s">
        <v>186</v>
      </c>
      <c r="H28" t="s">
        <v>176</v>
      </c>
      <c r="I28" t="s">
        <v>176</v>
      </c>
      <c r="J28" t="s">
        <v>176</v>
      </c>
      <c r="K28" t="s">
        <v>178</v>
      </c>
      <c r="L28">
        <v>10</v>
      </c>
      <c r="M28">
        <v>784</v>
      </c>
      <c r="N28">
        <v>11264</v>
      </c>
      <c r="O28">
        <v>3</v>
      </c>
      <c r="P28">
        <v>0</v>
      </c>
    </row>
    <row r="29" spans="2:16" x14ac:dyDescent="0.35">
      <c r="B29">
        <v>27</v>
      </c>
      <c r="C29" t="s">
        <v>371</v>
      </c>
      <c r="D29" t="s">
        <v>740</v>
      </c>
      <c r="E29" t="s">
        <v>721</v>
      </c>
      <c r="G29" t="s">
        <v>176</v>
      </c>
      <c r="H29" t="s">
        <v>178</v>
      </c>
      <c r="I29" t="s">
        <v>178</v>
      </c>
      <c r="J29" t="s">
        <v>176</v>
      </c>
      <c r="K29" t="s">
        <v>175</v>
      </c>
      <c r="L29">
        <v>10</v>
      </c>
      <c r="M29">
        <v>781</v>
      </c>
      <c r="N29">
        <v>11234</v>
      </c>
      <c r="O29">
        <v>2</v>
      </c>
      <c r="P29">
        <v>1</v>
      </c>
    </row>
    <row r="30" spans="2:16" x14ac:dyDescent="0.35">
      <c r="B30">
        <v>28</v>
      </c>
      <c r="C30" t="s">
        <v>372</v>
      </c>
      <c r="D30" t="s">
        <v>586</v>
      </c>
      <c r="E30" t="s">
        <v>553</v>
      </c>
      <c r="G30" t="s">
        <v>176</v>
      </c>
      <c r="H30" t="s">
        <v>178</v>
      </c>
      <c r="I30" t="s">
        <v>175</v>
      </c>
      <c r="J30" t="s">
        <v>175</v>
      </c>
      <c r="K30" t="s">
        <v>175</v>
      </c>
      <c r="L30">
        <v>10</v>
      </c>
      <c r="M30">
        <v>780</v>
      </c>
      <c r="N30">
        <v>11642</v>
      </c>
      <c r="O30">
        <v>1</v>
      </c>
      <c r="P30">
        <v>3</v>
      </c>
    </row>
    <row r="31" spans="2:16" x14ac:dyDescent="0.35">
      <c r="B31">
        <v>29</v>
      </c>
      <c r="C31" t="s">
        <v>373</v>
      </c>
      <c r="D31" t="s">
        <v>584</v>
      </c>
      <c r="E31" t="s">
        <v>574</v>
      </c>
      <c r="F31" t="s">
        <v>185</v>
      </c>
      <c r="G31" t="s">
        <v>176</v>
      </c>
      <c r="H31" t="s">
        <v>178</v>
      </c>
      <c r="I31" t="s">
        <v>186</v>
      </c>
      <c r="J31" t="s">
        <v>176</v>
      </c>
      <c r="K31" t="s">
        <v>176</v>
      </c>
      <c r="L31">
        <v>10</v>
      </c>
      <c r="M31">
        <v>779</v>
      </c>
      <c r="N31">
        <v>11598</v>
      </c>
      <c r="O31">
        <v>3</v>
      </c>
      <c r="P31">
        <v>0</v>
      </c>
    </row>
    <row r="32" spans="2:16" x14ac:dyDescent="0.35">
      <c r="B32">
        <v>30</v>
      </c>
      <c r="C32" t="s">
        <v>374</v>
      </c>
      <c r="D32" t="s">
        <v>718</v>
      </c>
      <c r="E32" t="s">
        <v>717</v>
      </c>
      <c r="F32" t="s">
        <v>185</v>
      </c>
      <c r="G32" t="s">
        <v>203</v>
      </c>
      <c r="H32" t="s">
        <v>178</v>
      </c>
      <c r="I32" t="s">
        <v>176</v>
      </c>
      <c r="J32" t="s">
        <v>176</v>
      </c>
      <c r="K32" t="s">
        <v>176</v>
      </c>
      <c r="L32">
        <v>10</v>
      </c>
      <c r="M32">
        <v>632</v>
      </c>
      <c r="N32">
        <v>8729</v>
      </c>
      <c r="O32">
        <v>3</v>
      </c>
      <c r="P32">
        <v>0</v>
      </c>
    </row>
    <row r="33" spans="2:16" x14ac:dyDescent="0.35">
      <c r="B33">
        <v>31</v>
      </c>
      <c r="C33" t="s">
        <v>375</v>
      </c>
      <c r="D33" t="s">
        <v>513</v>
      </c>
      <c r="E33" t="s">
        <v>498</v>
      </c>
      <c r="G33" t="s">
        <v>176</v>
      </c>
      <c r="H33" t="s">
        <v>176</v>
      </c>
      <c r="I33" t="s">
        <v>175</v>
      </c>
      <c r="J33" t="s">
        <v>178</v>
      </c>
      <c r="K33" t="s">
        <v>186</v>
      </c>
      <c r="L33">
        <v>9</v>
      </c>
      <c r="M33">
        <v>798</v>
      </c>
      <c r="N33">
        <v>11522</v>
      </c>
      <c r="O33">
        <v>2</v>
      </c>
      <c r="P33">
        <v>1</v>
      </c>
    </row>
    <row r="34" spans="2:16" x14ac:dyDescent="0.35">
      <c r="B34">
        <v>32</v>
      </c>
      <c r="C34" t="s">
        <v>376</v>
      </c>
      <c r="D34" t="s">
        <v>525</v>
      </c>
      <c r="E34" t="s">
        <v>512</v>
      </c>
      <c r="G34" t="s">
        <v>176</v>
      </c>
      <c r="H34" t="s">
        <v>178</v>
      </c>
      <c r="I34" t="s">
        <v>186</v>
      </c>
      <c r="J34" t="s">
        <v>175</v>
      </c>
      <c r="K34" t="s">
        <v>176</v>
      </c>
      <c r="L34">
        <v>9</v>
      </c>
      <c r="M34">
        <v>794</v>
      </c>
      <c r="N34">
        <v>11619</v>
      </c>
      <c r="O34">
        <v>2</v>
      </c>
      <c r="P34">
        <v>1</v>
      </c>
    </row>
    <row r="35" spans="2:16" x14ac:dyDescent="0.35">
      <c r="B35">
        <v>33</v>
      </c>
      <c r="C35" t="s">
        <v>377</v>
      </c>
      <c r="D35" t="s">
        <v>524</v>
      </c>
      <c r="E35" t="s">
        <v>507</v>
      </c>
      <c r="F35" t="s">
        <v>185</v>
      </c>
      <c r="G35" t="s">
        <v>186</v>
      </c>
      <c r="H35" t="s">
        <v>176</v>
      </c>
      <c r="I35" t="s">
        <v>175</v>
      </c>
      <c r="J35" t="s">
        <v>176</v>
      </c>
      <c r="K35" t="s">
        <v>178</v>
      </c>
      <c r="L35">
        <v>9</v>
      </c>
      <c r="M35">
        <v>794</v>
      </c>
      <c r="N35">
        <v>11084</v>
      </c>
      <c r="O35">
        <v>2</v>
      </c>
      <c r="P35">
        <v>1</v>
      </c>
    </row>
    <row r="36" spans="2:16" x14ac:dyDescent="0.35">
      <c r="B36">
        <v>34</v>
      </c>
      <c r="C36" t="s">
        <v>378</v>
      </c>
      <c r="D36" t="s">
        <v>546</v>
      </c>
      <c r="E36" t="s">
        <v>505</v>
      </c>
      <c r="G36" t="s">
        <v>176</v>
      </c>
      <c r="H36" t="s">
        <v>178</v>
      </c>
      <c r="I36" t="s">
        <v>186</v>
      </c>
      <c r="J36" t="s">
        <v>176</v>
      </c>
      <c r="K36" t="s">
        <v>175</v>
      </c>
      <c r="L36">
        <v>9</v>
      </c>
      <c r="M36">
        <v>793</v>
      </c>
      <c r="N36">
        <v>11685</v>
      </c>
      <c r="O36">
        <v>2</v>
      </c>
      <c r="P36">
        <v>1</v>
      </c>
    </row>
    <row r="37" spans="2:16" x14ac:dyDescent="0.35">
      <c r="B37">
        <v>35</v>
      </c>
      <c r="C37" t="s">
        <v>379</v>
      </c>
      <c r="D37" t="s">
        <v>537</v>
      </c>
      <c r="E37" t="s">
        <v>518</v>
      </c>
      <c r="F37" t="s">
        <v>185</v>
      </c>
      <c r="G37" t="s">
        <v>176</v>
      </c>
      <c r="H37" t="s">
        <v>176</v>
      </c>
      <c r="I37" t="s">
        <v>178</v>
      </c>
      <c r="J37" t="s">
        <v>186</v>
      </c>
      <c r="K37" t="s">
        <v>175</v>
      </c>
      <c r="L37">
        <v>9</v>
      </c>
      <c r="M37">
        <v>791</v>
      </c>
      <c r="N37">
        <v>11730</v>
      </c>
      <c r="O37">
        <v>2</v>
      </c>
      <c r="P37">
        <v>1</v>
      </c>
    </row>
    <row r="38" spans="2:16" x14ac:dyDescent="0.35">
      <c r="B38">
        <v>36</v>
      </c>
      <c r="C38" t="s">
        <v>380</v>
      </c>
      <c r="D38" t="s">
        <v>533</v>
      </c>
      <c r="E38" t="s">
        <v>523</v>
      </c>
      <c r="G38" t="s">
        <v>175</v>
      </c>
      <c r="H38" t="s">
        <v>176</v>
      </c>
      <c r="I38" t="s">
        <v>178</v>
      </c>
      <c r="J38" t="s">
        <v>175</v>
      </c>
      <c r="K38" t="s">
        <v>178</v>
      </c>
      <c r="L38">
        <v>9</v>
      </c>
      <c r="M38">
        <v>791</v>
      </c>
      <c r="N38">
        <v>11304</v>
      </c>
      <c r="O38">
        <v>1</v>
      </c>
      <c r="P38">
        <v>2</v>
      </c>
    </row>
    <row r="39" spans="2:16" x14ac:dyDescent="0.35">
      <c r="B39">
        <v>37</v>
      </c>
      <c r="C39" t="s">
        <v>381</v>
      </c>
      <c r="D39" t="s">
        <v>534</v>
      </c>
      <c r="E39" t="s">
        <v>528</v>
      </c>
      <c r="G39" t="s">
        <v>176</v>
      </c>
      <c r="H39" t="s">
        <v>176</v>
      </c>
      <c r="I39" t="s">
        <v>175</v>
      </c>
      <c r="J39" t="s">
        <v>186</v>
      </c>
      <c r="K39" t="s">
        <v>178</v>
      </c>
      <c r="L39">
        <v>9</v>
      </c>
      <c r="M39">
        <v>790</v>
      </c>
      <c r="N39">
        <v>11848</v>
      </c>
      <c r="O39">
        <v>2</v>
      </c>
      <c r="P39">
        <v>1</v>
      </c>
    </row>
    <row r="40" spans="2:16" x14ac:dyDescent="0.35">
      <c r="B40">
        <v>38</v>
      </c>
      <c r="C40" t="s">
        <v>382</v>
      </c>
      <c r="D40" t="s">
        <v>541</v>
      </c>
      <c r="E40" t="s">
        <v>539</v>
      </c>
      <c r="G40" t="s">
        <v>175</v>
      </c>
      <c r="H40" t="s">
        <v>175</v>
      </c>
      <c r="I40" t="s">
        <v>175</v>
      </c>
      <c r="J40" t="s">
        <v>178</v>
      </c>
      <c r="K40" t="s">
        <v>175</v>
      </c>
      <c r="L40">
        <v>9</v>
      </c>
      <c r="M40">
        <v>788</v>
      </c>
      <c r="N40">
        <v>11618</v>
      </c>
      <c r="O40">
        <v>0</v>
      </c>
      <c r="P40">
        <v>4</v>
      </c>
    </row>
    <row r="41" spans="2:16" x14ac:dyDescent="0.35">
      <c r="B41">
        <v>39</v>
      </c>
      <c r="C41" t="s">
        <v>383</v>
      </c>
      <c r="D41" t="s">
        <v>554</v>
      </c>
      <c r="E41" t="s">
        <v>548</v>
      </c>
      <c r="G41" t="s">
        <v>175</v>
      </c>
      <c r="H41" t="s">
        <v>175</v>
      </c>
      <c r="I41" t="s">
        <v>176</v>
      </c>
      <c r="J41" t="s">
        <v>175</v>
      </c>
      <c r="K41" t="s">
        <v>186</v>
      </c>
      <c r="L41">
        <v>9</v>
      </c>
      <c r="M41">
        <v>785</v>
      </c>
      <c r="N41">
        <v>11704</v>
      </c>
      <c r="O41">
        <v>1</v>
      </c>
      <c r="P41">
        <v>3</v>
      </c>
    </row>
    <row r="42" spans="2:16" x14ac:dyDescent="0.35">
      <c r="B42">
        <v>40</v>
      </c>
      <c r="C42" t="s">
        <v>384</v>
      </c>
      <c r="D42" t="s">
        <v>579</v>
      </c>
      <c r="E42" t="s">
        <v>543</v>
      </c>
      <c r="G42" t="s">
        <v>178</v>
      </c>
      <c r="H42" t="s">
        <v>175</v>
      </c>
      <c r="I42" t="s">
        <v>176</v>
      </c>
      <c r="J42" t="s">
        <v>186</v>
      </c>
      <c r="K42" t="s">
        <v>176</v>
      </c>
      <c r="L42">
        <v>9</v>
      </c>
      <c r="M42">
        <v>783</v>
      </c>
      <c r="N42">
        <v>11205</v>
      </c>
      <c r="O42">
        <v>2</v>
      </c>
      <c r="P42">
        <v>1</v>
      </c>
    </row>
    <row r="43" spans="2:16" x14ac:dyDescent="0.35">
      <c r="B43">
        <v>41</v>
      </c>
      <c r="C43" t="s">
        <v>385</v>
      </c>
      <c r="D43" t="s">
        <v>264</v>
      </c>
      <c r="E43" t="s">
        <v>253</v>
      </c>
      <c r="G43" t="s">
        <v>178</v>
      </c>
      <c r="H43" t="s">
        <v>178</v>
      </c>
      <c r="I43" t="s">
        <v>176</v>
      </c>
      <c r="J43" t="s">
        <v>178</v>
      </c>
      <c r="K43" t="s">
        <v>176</v>
      </c>
      <c r="L43">
        <v>9</v>
      </c>
      <c r="M43">
        <v>782</v>
      </c>
      <c r="N43">
        <v>11300</v>
      </c>
      <c r="O43">
        <v>2</v>
      </c>
      <c r="P43">
        <v>0</v>
      </c>
    </row>
    <row r="44" spans="2:16" x14ac:dyDescent="0.35">
      <c r="B44">
        <v>42</v>
      </c>
      <c r="C44" t="s">
        <v>386</v>
      </c>
      <c r="D44" t="s">
        <v>555</v>
      </c>
      <c r="E44">
        <v>0</v>
      </c>
      <c r="G44" t="s">
        <v>186</v>
      </c>
      <c r="H44" t="s">
        <v>176</v>
      </c>
      <c r="I44" t="s">
        <v>178</v>
      </c>
      <c r="J44" t="s">
        <v>175</v>
      </c>
      <c r="K44" t="s">
        <v>176</v>
      </c>
      <c r="L44">
        <v>9</v>
      </c>
      <c r="M44">
        <v>781</v>
      </c>
      <c r="N44">
        <v>11375</v>
      </c>
      <c r="O44">
        <v>2</v>
      </c>
      <c r="P44">
        <v>1</v>
      </c>
    </row>
    <row r="45" spans="2:16" x14ac:dyDescent="0.35">
      <c r="B45">
        <v>43</v>
      </c>
      <c r="C45" t="s">
        <v>387</v>
      </c>
      <c r="D45" t="s">
        <v>578</v>
      </c>
      <c r="E45" t="s">
        <v>562</v>
      </c>
      <c r="F45" t="s">
        <v>185</v>
      </c>
      <c r="G45" t="s">
        <v>176</v>
      </c>
      <c r="H45" t="s">
        <v>175</v>
      </c>
      <c r="I45" t="s">
        <v>186</v>
      </c>
      <c r="J45" t="s">
        <v>175</v>
      </c>
      <c r="K45" t="s">
        <v>175</v>
      </c>
      <c r="L45">
        <v>9</v>
      </c>
      <c r="M45">
        <v>780</v>
      </c>
      <c r="N45">
        <v>11694</v>
      </c>
      <c r="O45">
        <v>1</v>
      </c>
      <c r="P45">
        <v>3</v>
      </c>
    </row>
    <row r="46" spans="2:16" x14ac:dyDescent="0.35">
      <c r="B46">
        <v>44</v>
      </c>
      <c r="C46" t="s">
        <v>388</v>
      </c>
      <c r="D46" t="s">
        <v>593</v>
      </c>
      <c r="E46" t="s">
        <v>565</v>
      </c>
      <c r="F46" t="s">
        <v>185</v>
      </c>
      <c r="G46" t="s">
        <v>175</v>
      </c>
      <c r="H46" t="s">
        <v>178</v>
      </c>
      <c r="I46" t="s">
        <v>178</v>
      </c>
      <c r="J46" t="s">
        <v>176</v>
      </c>
      <c r="K46" t="s">
        <v>175</v>
      </c>
      <c r="L46">
        <v>9</v>
      </c>
      <c r="M46">
        <v>778</v>
      </c>
      <c r="N46">
        <v>11583</v>
      </c>
      <c r="O46">
        <v>1</v>
      </c>
      <c r="P46">
        <v>2</v>
      </c>
    </row>
    <row r="47" spans="2:16" x14ac:dyDescent="0.35">
      <c r="B47">
        <v>45</v>
      </c>
      <c r="C47" t="s">
        <v>389</v>
      </c>
      <c r="D47" t="s">
        <v>650</v>
      </c>
      <c r="E47" t="s">
        <v>624</v>
      </c>
      <c r="F47" t="s">
        <v>185</v>
      </c>
      <c r="G47" t="s">
        <v>178</v>
      </c>
      <c r="H47" t="s">
        <v>175</v>
      </c>
      <c r="I47" t="s">
        <v>175</v>
      </c>
      <c r="J47" t="s">
        <v>178</v>
      </c>
      <c r="K47" t="s">
        <v>176</v>
      </c>
      <c r="L47">
        <v>9</v>
      </c>
      <c r="M47">
        <v>763</v>
      </c>
      <c r="N47">
        <v>11391</v>
      </c>
      <c r="O47">
        <v>1</v>
      </c>
      <c r="P47">
        <v>2</v>
      </c>
    </row>
    <row r="48" spans="2:16" x14ac:dyDescent="0.35">
      <c r="B48">
        <v>46</v>
      </c>
      <c r="C48" t="s">
        <v>390</v>
      </c>
      <c r="D48" t="s">
        <v>540</v>
      </c>
      <c r="E48" t="s">
        <v>508</v>
      </c>
      <c r="G48" t="s">
        <v>175</v>
      </c>
      <c r="H48" t="s">
        <v>175</v>
      </c>
      <c r="I48" t="s">
        <v>178</v>
      </c>
      <c r="J48" t="s">
        <v>176</v>
      </c>
      <c r="K48" t="s">
        <v>186</v>
      </c>
      <c r="L48">
        <v>8</v>
      </c>
      <c r="M48">
        <v>792</v>
      </c>
      <c r="N48">
        <v>11680</v>
      </c>
      <c r="O48">
        <v>1</v>
      </c>
      <c r="P48">
        <v>2</v>
      </c>
    </row>
    <row r="49" spans="2:16" x14ac:dyDescent="0.35">
      <c r="B49">
        <v>47</v>
      </c>
      <c r="C49" t="s">
        <v>391</v>
      </c>
      <c r="D49" t="s">
        <v>742</v>
      </c>
      <c r="E49" t="s">
        <v>517</v>
      </c>
      <c r="G49" t="s">
        <v>176</v>
      </c>
      <c r="H49" t="s">
        <v>175</v>
      </c>
      <c r="I49" t="s">
        <v>176</v>
      </c>
      <c r="J49" t="s">
        <v>186</v>
      </c>
      <c r="K49" t="s">
        <v>186</v>
      </c>
      <c r="L49">
        <v>8</v>
      </c>
      <c r="M49">
        <v>790</v>
      </c>
      <c r="N49">
        <v>11813</v>
      </c>
      <c r="O49">
        <v>2</v>
      </c>
      <c r="P49">
        <v>1</v>
      </c>
    </row>
    <row r="50" spans="2:16" x14ac:dyDescent="0.35">
      <c r="B50">
        <v>48</v>
      </c>
      <c r="C50" t="s">
        <v>392</v>
      </c>
      <c r="D50" t="s">
        <v>561</v>
      </c>
      <c r="E50" t="s">
        <v>545</v>
      </c>
      <c r="F50" t="s">
        <v>185</v>
      </c>
      <c r="G50" t="s">
        <v>176</v>
      </c>
      <c r="H50" t="s">
        <v>176</v>
      </c>
      <c r="I50" t="s">
        <v>178</v>
      </c>
      <c r="J50" t="s">
        <v>178</v>
      </c>
      <c r="K50" t="s">
        <v>186</v>
      </c>
      <c r="L50">
        <v>8</v>
      </c>
      <c r="M50">
        <v>785</v>
      </c>
      <c r="N50">
        <v>11748</v>
      </c>
      <c r="O50">
        <v>2</v>
      </c>
      <c r="P50">
        <v>0</v>
      </c>
    </row>
    <row r="51" spans="2:16" x14ac:dyDescent="0.35">
      <c r="B51">
        <v>49</v>
      </c>
      <c r="C51" t="s">
        <v>393</v>
      </c>
      <c r="D51" t="s">
        <v>249</v>
      </c>
      <c r="E51" t="s">
        <v>256</v>
      </c>
      <c r="F51" t="s">
        <v>185</v>
      </c>
      <c r="G51" t="s">
        <v>175</v>
      </c>
      <c r="H51" t="s">
        <v>176</v>
      </c>
      <c r="I51" t="s">
        <v>186</v>
      </c>
      <c r="J51" t="s">
        <v>175</v>
      </c>
      <c r="K51" t="s">
        <v>178</v>
      </c>
      <c r="L51">
        <v>8</v>
      </c>
      <c r="M51">
        <v>785</v>
      </c>
      <c r="N51">
        <v>11494</v>
      </c>
      <c r="O51">
        <v>1</v>
      </c>
      <c r="P51">
        <v>2</v>
      </c>
    </row>
    <row r="52" spans="2:16" x14ac:dyDescent="0.35">
      <c r="B52">
        <v>50</v>
      </c>
      <c r="C52" t="s">
        <v>394</v>
      </c>
      <c r="D52" t="s">
        <v>575</v>
      </c>
      <c r="E52" t="s">
        <v>552</v>
      </c>
      <c r="G52" t="s">
        <v>176</v>
      </c>
      <c r="H52" t="s">
        <v>176</v>
      </c>
      <c r="I52" t="s">
        <v>186</v>
      </c>
      <c r="J52" t="s">
        <v>178</v>
      </c>
      <c r="K52" t="s">
        <v>178</v>
      </c>
      <c r="L52">
        <v>8</v>
      </c>
      <c r="M52">
        <v>782</v>
      </c>
      <c r="N52">
        <v>11788</v>
      </c>
      <c r="O52">
        <v>2</v>
      </c>
      <c r="P52">
        <v>0</v>
      </c>
    </row>
    <row r="53" spans="2:16" x14ac:dyDescent="0.35">
      <c r="B53">
        <v>51</v>
      </c>
      <c r="C53" t="s">
        <v>395</v>
      </c>
      <c r="D53" t="s">
        <v>587</v>
      </c>
      <c r="E53" t="s">
        <v>538</v>
      </c>
      <c r="G53" t="s">
        <v>175</v>
      </c>
      <c r="H53" t="s">
        <v>176</v>
      </c>
      <c r="I53" t="s">
        <v>186</v>
      </c>
      <c r="J53" t="s">
        <v>176</v>
      </c>
      <c r="K53" t="s">
        <v>186</v>
      </c>
      <c r="L53">
        <v>8</v>
      </c>
      <c r="M53">
        <v>782</v>
      </c>
      <c r="N53">
        <v>11702</v>
      </c>
      <c r="O53">
        <v>2</v>
      </c>
      <c r="P53">
        <v>1</v>
      </c>
    </row>
    <row r="54" spans="2:16" x14ac:dyDescent="0.35">
      <c r="B54">
        <v>52</v>
      </c>
      <c r="C54" t="s">
        <v>396</v>
      </c>
      <c r="D54" t="s">
        <v>573</v>
      </c>
      <c r="E54" t="s">
        <v>559</v>
      </c>
      <c r="F54" t="s">
        <v>185</v>
      </c>
      <c r="G54" t="s">
        <v>175</v>
      </c>
      <c r="H54" t="s">
        <v>178</v>
      </c>
      <c r="I54" t="s">
        <v>175</v>
      </c>
      <c r="J54" t="s">
        <v>175</v>
      </c>
      <c r="K54" t="s">
        <v>178</v>
      </c>
      <c r="L54">
        <v>8</v>
      </c>
      <c r="M54">
        <v>781</v>
      </c>
      <c r="N54">
        <v>11524</v>
      </c>
      <c r="O54">
        <v>0</v>
      </c>
      <c r="P54">
        <v>3</v>
      </c>
    </row>
    <row r="55" spans="2:16" x14ac:dyDescent="0.35">
      <c r="B55">
        <v>53</v>
      </c>
      <c r="C55" t="s">
        <v>397</v>
      </c>
      <c r="D55" t="s">
        <v>583</v>
      </c>
      <c r="E55" t="s">
        <v>564</v>
      </c>
      <c r="F55" t="s">
        <v>185</v>
      </c>
      <c r="G55" t="s">
        <v>175</v>
      </c>
      <c r="H55" t="s">
        <v>186</v>
      </c>
      <c r="I55" t="s">
        <v>178</v>
      </c>
      <c r="J55" t="s">
        <v>176</v>
      </c>
      <c r="K55" t="s">
        <v>175</v>
      </c>
      <c r="L55">
        <v>8</v>
      </c>
      <c r="M55">
        <v>780</v>
      </c>
      <c r="N55">
        <v>11530</v>
      </c>
      <c r="O55">
        <v>1</v>
      </c>
      <c r="P55">
        <v>2</v>
      </c>
    </row>
    <row r="56" spans="2:16" x14ac:dyDescent="0.35">
      <c r="B56">
        <v>54</v>
      </c>
      <c r="C56" t="s">
        <v>398</v>
      </c>
      <c r="D56" t="s">
        <v>592</v>
      </c>
      <c r="E56" t="s">
        <v>571</v>
      </c>
      <c r="F56" t="s">
        <v>185</v>
      </c>
      <c r="G56" t="s">
        <v>175</v>
      </c>
      <c r="H56" t="s">
        <v>175</v>
      </c>
      <c r="I56" t="s">
        <v>175</v>
      </c>
      <c r="J56" t="s">
        <v>178</v>
      </c>
      <c r="K56" t="s">
        <v>178</v>
      </c>
      <c r="L56">
        <v>8</v>
      </c>
      <c r="M56">
        <v>777</v>
      </c>
      <c r="N56">
        <v>11418</v>
      </c>
      <c r="O56">
        <v>0</v>
      </c>
      <c r="P56">
        <v>3</v>
      </c>
    </row>
    <row r="57" spans="2:16" x14ac:dyDescent="0.35">
      <c r="B57">
        <v>55</v>
      </c>
      <c r="C57" t="s">
        <v>399</v>
      </c>
      <c r="D57" t="s">
        <v>591</v>
      </c>
      <c r="E57" t="s">
        <v>577</v>
      </c>
      <c r="G57" t="s">
        <v>175</v>
      </c>
      <c r="H57" t="s">
        <v>186</v>
      </c>
      <c r="I57" t="s">
        <v>178</v>
      </c>
      <c r="J57" t="s">
        <v>175</v>
      </c>
      <c r="K57" t="s">
        <v>176</v>
      </c>
      <c r="L57">
        <v>8</v>
      </c>
      <c r="M57">
        <v>776</v>
      </c>
      <c r="N57">
        <v>11012</v>
      </c>
      <c r="O57">
        <v>1</v>
      </c>
      <c r="P57">
        <v>2</v>
      </c>
    </row>
    <row r="58" spans="2:16" x14ac:dyDescent="0.35">
      <c r="B58">
        <v>56</v>
      </c>
      <c r="C58" t="s">
        <v>400</v>
      </c>
      <c r="D58" t="s">
        <v>720</v>
      </c>
      <c r="E58" t="s">
        <v>602</v>
      </c>
      <c r="G58" t="s">
        <v>175</v>
      </c>
      <c r="H58" t="s">
        <v>178</v>
      </c>
      <c r="I58" t="s">
        <v>186</v>
      </c>
      <c r="J58" t="s">
        <v>176</v>
      </c>
      <c r="K58" t="s">
        <v>175</v>
      </c>
      <c r="L58">
        <v>8</v>
      </c>
      <c r="M58">
        <v>775</v>
      </c>
      <c r="N58">
        <v>11528</v>
      </c>
      <c r="O58">
        <v>1</v>
      </c>
      <c r="P58">
        <v>2</v>
      </c>
    </row>
    <row r="59" spans="2:16" x14ac:dyDescent="0.35">
      <c r="B59">
        <v>57</v>
      </c>
      <c r="C59" t="s">
        <v>401</v>
      </c>
      <c r="D59" t="s">
        <v>606</v>
      </c>
      <c r="E59" t="s">
        <v>572</v>
      </c>
      <c r="G59" t="s">
        <v>178</v>
      </c>
      <c r="H59" t="s">
        <v>178</v>
      </c>
      <c r="I59" t="s">
        <v>178</v>
      </c>
      <c r="J59" t="s">
        <v>176</v>
      </c>
      <c r="K59" t="s">
        <v>175</v>
      </c>
      <c r="L59">
        <v>8</v>
      </c>
      <c r="M59">
        <v>775</v>
      </c>
      <c r="N59">
        <v>11101</v>
      </c>
      <c r="O59">
        <v>1</v>
      </c>
      <c r="P59">
        <v>1</v>
      </c>
    </row>
    <row r="60" spans="2:16" x14ac:dyDescent="0.35">
      <c r="B60">
        <v>58</v>
      </c>
      <c r="C60" t="s">
        <v>402</v>
      </c>
      <c r="D60" t="s">
        <v>99</v>
      </c>
      <c r="E60" t="s">
        <v>113</v>
      </c>
      <c r="G60" t="s">
        <v>176</v>
      </c>
      <c r="H60" t="s">
        <v>186</v>
      </c>
      <c r="I60" t="s">
        <v>186</v>
      </c>
      <c r="J60" t="s">
        <v>176</v>
      </c>
      <c r="K60" t="s">
        <v>175</v>
      </c>
      <c r="L60">
        <v>8</v>
      </c>
      <c r="M60">
        <v>773</v>
      </c>
      <c r="N60">
        <v>10923</v>
      </c>
      <c r="O60">
        <v>2</v>
      </c>
      <c r="P60">
        <v>1</v>
      </c>
    </row>
    <row r="61" spans="2:16" x14ac:dyDescent="0.35">
      <c r="B61">
        <v>59</v>
      </c>
      <c r="C61" t="s">
        <v>403</v>
      </c>
      <c r="D61" t="s">
        <v>599</v>
      </c>
      <c r="E61" t="s">
        <v>598</v>
      </c>
      <c r="F61" t="s">
        <v>185</v>
      </c>
      <c r="G61" t="s">
        <v>178</v>
      </c>
      <c r="H61" t="s">
        <v>176</v>
      </c>
      <c r="I61" t="s">
        <v>186</v>
      </c>
      <c r="J61" t="s">
        <v>176</v>
      </c>
      <c r="K61" t="s">
        <v>178</v>
      </c>
      <c r="L61">
        <v>8</v>
      </c>
      <c r="M61">
        <v>772</v>
      </c>
      <c r="N61">
        <v>11537</v>
      </c>
      <c r="O61">
        <v>2</v>
      </c>
      <c r="P61">
        <v>0</v>
      </c>
    </row>
    <row r="62" spans="2:16" x14ac:dyDescent="0.35">
      <c r="B62">
        <v>60</v>
      </c>
      <c r="C62" t="s">
        <v>404</v>
      </c>
      <c r="D62" t="s">
        <v>615</v>
      </c>
      <c r="E62" t="s">
        <v>604</v>
      </c>
      <c r="G62" t="s">
        <v>176</v>
      </c>
      <c r="H62" t="s">
        <v>186</v>
      </c>
      <c r="I62" t="s">
        <v>178</v>
      </c>
      <c r="J62" t="s">
        <v>178</v>
      </c>
      <c r="K62" t="s">
        <v>176</v>
      </c>
      <c r="L62">
        <v>8</v>
      </c>
      <c r="M62">
        <v>769</v>
      </c>
      <c r="N62">
        <v>11442</v>
      </c>
      <c r="O62">
        <v>2</v>
      </c>
      <c r="P62">
        <v>0</v>
      </c>
    </row>
    <row r="63" spans="2:16" x14ac:dyDescent="0.35">
      <c r="B63">
        <v>61</v>
      </c>
      <c r="C63" t="s">
        <v>405</v>
      </c>
      <c r="D63" t="s">
        <v>623</v>
      </c>
      <c r="E63" t="s">
        <v>611</v>
      </c>
      <c r="F63" t="s">
        <v>185</v>
      </c>
      <c r="G63" t="s">
        <v>175</v>
      </c>
      <c r="H63" t="s">
        <v>175</v>
      </c>
      <c r="I63" t="s">
        <v>178</v>
      </c>
      <c r="J63" t="s">
        <v>186</v>
      </c>
      <c r="K63" t="s">
        <v>176</v>
      </c>
      <c r="L63">
        <v>8</v>
      </c>
      <c r="M63">
        <v>767</v>
      </c>
      <c r="N63">
        <v>11534</v>
      </c>
      <c r="O63">
        <v>1</v>
      </c>
      <c r="P63">
        <v>2</v>
      </c>
    </row>
    <row r="64" spans="2:16" x14ac:dyDescent="0.35">
      <c r="B64">
        <v>62</v>
      </c>
      <c r="C64" t="s">
        <v>406</v>
      </c>
      <c r="D64" t="s">
        <v>651</v>
      </c>
      <c r="E64" t="s">
        <v>631</v>
      </c>
      <c r="G64" t="s">
        <v>186</v>
      </c>
      <c r="H64" t="s">
        <v>176</v>
      </c>
      <c r="I64" t="s">
        <v>175</v>
      </c>
      <c r="J64" t="s">
        <v>186</v>
      </c>
      <c r="K64" t="s">
        <v>176</v>
      </c>
      <c r="L64">
        <v>8</v>
      </c>
      <c r="M64">
        <v>762</v>
      </c>
      <c r="N64">
        <v>10884</v>
      </c>
      <c r="O64">
        <v>2</v>
      </c>
      <c r="P64">
        <v>1</v>
      </c>
    </row>
    <row r="65" spans="2:16" x14ac:dyDescent="0.35">
      <c r="B65">
        <v>63</v>
      </c>
      <c r="C65" t="s">
        <v>407</v>
      </c>
      <c r="D65" t="s">
        <v>716</v>
      </c>
      <c r="E65" t="s">
        <v>568</v>
      </c>
      <c r="G65" t="s">
        <v>178</v>
      </c>
      <c r="H65" t="s">
        <v>176</v>
      </c>
      <c r="I65" t="s">
        <v>176</v>
      </c>
      <c r="J65" t="s">
        <v>186</v>
      </c>
      <c r="K65" t="s">
        <v>186</v>
      </c>
      <c r="L65">
        <v>7</v>
      </c>
      <c r="M65">
        <v>783</v>
      </c>
      <c r="N65">
        <v>11098</v>
      </c>
      <c r="O65">
        <v>2</v>
      </c>
      <c r="P65">
        <v>0</v>
      </c>
    </row>
    <row r="66" spans="2:16" x14ac:dyDescent="0.35">
      <c r="B66">
        <v>64</v>
      </c>
      <c r="C66" t="s">
        <v>408</v>
      </c>
      <c r="D66" t="s">
        <v>581</v>
      </c>
      <c r="E66" t="s">
        <v>558</v>
      </c>
      <c r="G66" t="s">
        <v>175</v>
      </c>
      <c r="H66" t="s">
        <v>175</v>
      </c>
      <c r="I66" t="s">
        <v>176</v>
      </c>
      <c r="J66" t="s">
        <v>186</v>
      </c>
      <c r="K66" t="s">
        <v>186</v>
      </c>
      <c r="L66">
        <v>7</v>
      </c>
      <c r="M66">
        <v>780</v>
      </c>
      <c r="N66">
        <v>11695</v>
      </c>
      <c r="O66">
        <v>1</v>
      </c>
      <c r="P66">
        <v>2</v>
      </c>
    </row>
    <row r="67" spans="2:16" x14ac:dyDescent="0.35">
      <c r="B67">
        <v>65</v>
      </c>
      <c r="C67" t="s">
        <v>409</v>
      </c>
      <c r="D67" t="s">
        <v>595</v>
      </c>
      <c r="E67" t="s">
        <v>580</v>
      </c>
      <c r="F67" t="s">
        <v>185</v>
      </c>
      <c r="G67" t="s">
        <v>175</v>
      </c>
      <c r="H67" t="s">
        <v>178</v>
      </c>
      <c r="I67" t="s">
        <v>175</v>
      </c>
      <c r="J67" t="s">
        <v>178</v>
      </c>
      <c r="K67" t="s">
        <v>178</v>
      </c>
      <c r="L67">
        <v>7</v>
      </c>
      <c r="M67">
        <v>776</v>
      </c>
      <c r="N67">
        <v>10601</v>
      </c>
      <c r="O67">
        <v>0</v>
      </c>
      <c r="P67">
        <v>2</v>
      </c>
    </row>
    <row r="68" spans="2:16" x14ac:dyDescent="0.35">
      <c r="B68">
        <v>66</v>
      </c>
      <c r="C68" t="s">
        <v>410</v>
      </c>
      <c r="D68" t="s">
        <v>250</v>
      </c>
      <c r="E68" t="s">
        <v>243</v>
      </c>
      <c r="G68" t="s">
        <v>176</v>
      </c>
      <c r="H68" t="s">
        <v>178</v>
      </c>
      <c r="I68" t="s">
        <v>178</v>
      </c>
      <c r="J68" t="s">
        <v>186</v>
      </c>
      <c r="K68" t="s">
        <v>175</v>
      </c>
      <c r="L68">
        <v>7</v>
      </c>
      <c r="M68">
        <v>775</v>
      </c>
      <c r="N68">
        <v>11655</v>
      </c>
      <c r="O68">
        <v>1</v>
      </c>
      <c r="P68">
        <v>1</v>
      </c>
    </row>
    <row r="69" spans="2:16" x14ac:dyDescent="0.35">
      <c r="B69">
        <v>67</v>
      </c>
      <c r="C69" t="s">
        <v>411</v>
      </c>
      <c r="D69" t="s">
        <v>600</v>
      </c>
      <c r="E69" t="s">
        <v>588</v>
      </c>
      <c r="F69" t="s">
        <v>185</v>
      </c>
      <c r="G69" t="s">
        <v>178</v>
      </c>
      <c r="H69" t="s">
        <v>175</v>
      </c>
      <c r="I69" t="s">
        <v>176</v>
      </c>
      <c r="J69" t="s">
        <v>186</v>
      </c>
      <c r="K69" t="s">
        <v>178</v>
      </c>
      <c r="L69">
        <v>7</v>
      </c>
      <c r="M69">
        <v>774</v>
      </c>
      <c r="N69">
        <v>11311</v>
      </c>
      <c r="O69">
        <v>1</v>
      </c>
      <c r="P69">
        <v>1</v>
      </c>
    </row>
    <row r="70" spans="2:16" x14ac:dyDescent="0.35">
      <c r="B70">
        <v>68</v>
      </c>
      <c r="C70" t="s">
        <v>412</v>
      </c>
      <c r="D70" t="s">
        <v>614</v>
      </c>
      <c r="E70" t="s">
        <v>594</v>
      </c>
      <c r="F70" t="s">
        <v>185</v>
      </c>
      <c r="G70" t="s">
        <v>175</v>
      </c>
      <c r="H70" t="s">
        <v>175</v>
      </c>
      <c r="I70" t="s">
        <v>186</v>
      </c>
      <c r="J70" t="s">
        <v>175</v>
      </c>
      <c r="K70" t="s">
        <v>178</v>
      </c>
      <c r="L70">
        <v>7</v>
      </c>
      <c r="M70">
        <v>771</v>
      </c>
      <c r="N70">
        <v>11380</v>
      </c>
      <c r="O70">
        <v>0</v>
      </c>
      <c r="P70">
        <v>3</v>
      </c>
    </row>
    <row r="71" spans="2:16" x14ac:dyDescent="0.35">
      <c r="B71">
        <v>69</v>
      </c>
      <c r="C71" t="s">
        <v>413</v>
      </c>
      <c r="D71" t="s">
        <v>620</v>
      </c>
      <c r="E71" t="s">
        <v>589</v>
      </c>
      <c r="G71" t="s">
        <v>176</v>
      </c>
      <c r="H71" t="s">
        <v>186</v>
      </c>
      <c r="I71" t="s">
        <v>175</v>
      </c>
      <c r="J71" t="s">
        <v>178</v>
      </c>
      <c r="K71" t="s">
        <v>178</v>
      </c>
      <c r="L71">
        <v>7</v>
      </c>
      <c r="M71">
        <v>771</v>
      </c>
      <c r="N71">
        <v>11173</v>
      </c>
      <c r="O71">
        <v>1</v>
      </c>
      <c r="P71">
        <v>1</v>
      </c>
    </row>
    <row r="72" spans="2:16" x14ac:dyDescent="0.35">
      <c r="B72">
        <v>70</v>
      </c>
      <c r="C72" t="s">
        <v>414</v>
      </c>
      <c r="D72" t="s">
        <v>610</v>
      </c>
      <c r="E72" t="s">
        <v>597</v>
      </c>
      <c r="G72" t="s">
        <v>176</v>
      </c>
      <c r="H72" t="s">
        <v>178</v>
      </c>
      <c r="I72" t="s">
        <v>176</v>
      </c>
      <c r="J72" t="s">
        <v>186</v>
      </c>
      <c r="K72" t="s">
        <v>186</v>
      </c>
      <c r="L72">
        <v>7</v>
      </c>
      <c r="M72">
        <v>770</v>
      </c>
      <c r="N72">
        <v>11222</v>
      </c>
      <c r="O72">
        <v>2</v>
      </c>
      <c r="P72">
        <v>0</v>
      </c>
    </row>
    <row r="73" spans="2:16" x14ac:dyDescent="0.35">
      <c r="B73">
        <v>71</v>
      </c>
      <c r="C73" t="s">
        <v>415</v>
      </c>
      <c r="D73" t="s">
        <v>722</v>
      </c>
      <c r="E73" t="s">
        <v>622</v>
      </c>
      <c r="F73" t="s">
        <v>185</v>
      </c>
      <c r="G73" t="s">
        <v>178</v>
      </c>
      <c r="H73" t="s">
        <v>175</v>
      </c>
      <c r="I73" t="s">
        <v>178</v>
      </c>
      <c r="J73" t="s">
        <v>178</v>
      </c>
      <c r="K73" t="s">
        <v>175</v>
      </c>
      <c r="L73">
        <v>7</v>
      </c>
      <c r="M73">
        <v>769</v>
      </c>
      <c r="N73">
        <v>11424</v>
      </c>
      <c r="O73">
        <v>0</v>
      </c>
      <c r="P73">
        <v>2</v>
      </c>
    </row>
    <row r="74" spans="2:16" x14ac:dyDescent="0.35">
      <c r="B74">
        <v>72</v>
      </c>
      <c r="C74" t="s">
        <v>416</v>
      </c>
      <c r="D74" t="s">
        <v>619</v>
      </c>
      <c r="E74" t="s">
        <v>613</v>
      </c>
      <c r="G74" t="s">
        <v>176</v>
      </c>
      <c r="H74" t="s">
        <v>186</v>
      </c>
      <c r="I74" t="s">
        <v>175</v>
      </c>
      <c r="J74" t="s">
        <v>175</v>
      </c>
      <c r="K74" t="s">
        <v>186</v>
      </c>
      <c r="L74">
        <v>7</v>
      </c>
      <c r="M74">
        <v>767</v>
      </c>
      <c r="N74">
        <v>11469</v>
      </c>
      <c r="O74">
        <v>1</v>
      </c>
      <c r="P74">
        <v>2</v>
      </c>
    </row>
    <row r="75" spans="2:16" x14ac:dyDescent="0.35">
      <c r="B75">
        <v>73</v>
      </c>
      <c r="C75" t="s">
        <v>417</v>
      </c>
      <c r="D75" t="s">
        <v>629</v>
      </c>
      <c r="E75" t="s">
        <v>621</v>
      </c>
      <c r="F75" t="s">
        <v>185</v>
      </c>
      <c r="G75" t="s">
        <v>178</v>
      </c>
      <c r="H75" t="s">
        <v>175</v>
      </c>
      <c r="I75" t="s">
        <v>186</v>
      </c>
      <c r="J75" t="s">
        <v>178</v>
      </c>
      <c r="K75" t="s">
        <v>176</v>
      </c>
      <c r="L75">
        <v>7</v>
      </c>
      <c r="M75">
        <v>765</v>
      </c>
      <c r="N75">
        <v>10724</v>
      </c>
      <c r="O75">
        <v>1</v>
      </c>
      <c r="P75">
        <v>1</v>
      </c>
    </row>
    <row r="76" spans="2:16" x14ac:dyDescent="0.35">
      <c r="B76">
        <v>74</v>
      </c>
      <c r="C76" t="s">
        <v>418</v>
      </c>
      <c r="D76" t="s">
        <v>648</v>
      </c>
      <c r="E76" t="s">
        <v>612</v>
      </c>
      <c r="G76" t="s">
        <v>175</v>
      </c>
      <c r="H76" t="s">
        <v>186</v>
      </c>
      <c r="I76" t="s">
        <v>175</v>
      </c>
      <c r="J76" t="s">
        <v>176</v>
      </c>
      <c r="K76" t="s">
        <v>186</v>
      </c>
      <c r="L76">
        <v>7</v>
      </c>
      <c r="M76">
        <v>764</v>
      </c>
      <c r="N76">
        <v>11300</v>
      </c>
      <c r="O76">
        <v>1</v>
      </c>
      <c r="P76">
        <v>2</v>
      </c>
    </row>
    <row r="77" spans="2:16" x14ac:dyDescent="0.35">
      <c r="B77">
        <v>75</v>
      </c>
      <c r="C77" t="s">
        <v>419</v>
      </c>
      <c r="D77" t="s">
        <v>633</v>
      </c>
      <c r="E77" t="s">
        <v>632</v>
      </c>
      <c r="F77" t="s">
        <v>185</v>
      </c>
      <c r="G77" t="s">
        <v>186</v>
      </c>
      <c r="H77" t="s">
        <v>176</v>
      </c>
      <c r="I77" t="s">
        <v>178</v>
      </c>
      <c r="J77" t="s">
        <v>178</v>
      </c>
      <c r="K77" t="s">
        <v>175</v>
      </c>
      <c r="L77">
        <v>7</v>
      </c>
      <c r="M77">
        <v>764</v>
      </c>
      <c r="N77">
        <v>11269</v>
      </c>
      <c r="O77">
        <v>1</v>
      </c>
      <c r="P77">
        <v>1</v>
      </c>
    </row>
    <row r="78" spans="2:16" x14ac:dyDescent="0.35">
      <c r="B78">
        <v>76</v>
      </c>
      <c r="C78" t="s">
        <v>420</v>
      </c>
      <c r="D78" t="s">
        <v>728</v>
      </c>
      <c r="E78" t="s">
        <v>605</v>
      </c>
      <c r="G78" t="s">
        <v>186</v>
      </c>
      <c r="H78" t="s">
        <v>176</v>
      </c>
      <c r="I78" t="s">
        <v>176</v>
      </c>
      <c r="J78" t="s">
        <v>186</v>
      </c>
      <c r="K78" t="s">
        <v>178</v>
      </c>
      <c r="L78">
        <v>7</v>
      </c>
      <c r="M78">
        <v>763</v>
      </c>
      <c r="N78">
        <v>11311</v>
      </c>
      <c r="O78">
        <v>2</v>
      </c>
      <c r="P78">
        <v>0</v>
      </c>
    </row>
    <row r="79" spans="2:16" x14ac:dyDescent="0.35">
      <c r="B79">
        <v>77</v>
      </c>
      <c r="C79" t="s">
        <v>421</v>
      </c>
      <c r="D79" t="s">
        <v>627</v>
      </c>
      <c r="E79" t="s">
        <v>658</v>
      </c>
      <c r="F79" t="s">
        <v>185</v>
      </c>
      <c r="G79" t="s">
        <v>175</v>
      </c>
      <c r="H79" t="s">
        <v>178</v>
      </c>
      <c r="I79" t="s">
        <v>186</v>
      </c>
      <c r="J79" t="s">
        <v>175</v>
      </c>
      <c r="K79" t="s">
        <v>175</v>
      </c>
      <c r="L79">
        <v>7</v>
      </c>
      <c r="M79">
        <v>762</v>
      </c>
      <c r="N79">
        <v>11574</v>
      </c>
      <c r="O79">
        <v>0</v>
      </c>
      <c r="P79">
        <v>3</v>
      </c>
    </row>
    <row r="80" spans="2:16" x14ac:dyDescent="0.35">
      <c r="B80">
        <v>78</v>
      </c>
      <c r="C80" t="s">
        <v>422</v>
      </c>
      <c r="D80" t="s">
        <v>653</v>
      </c>
      <c r="E80" t="s">
        <v>647</v>
      </c>
      <c r="G80" t="s">
        <v>178</v>
      </c>
      <c r="H80" t="s">
        <v>178</v>
      </c>
      <c r="I80" t="s">
        <v>186</v>
      </c>
      <c r="J80" t="s">
        <v>175</v>
      </c>
      <c r="K80" t="s">
        <v>176</v>
      </c>
      <c r="L80">
        <v>7</v>
      </c>
      <c r="M80">
        <v>759</v>
      </c>
      <c r="N80">
        <v>10925</v>
      </c>
      <c r="O80">
        <v>1</v>
      </c>
      <c r="P80">
        <v>1</v>
      </c>
    </row>
    <row r="81" spans="2:16" x14ac:dyDescent="0.35">
      <c r="B81">
        <v>79</v>
      </c>
      <c r="C81" t="s">
        <v>423</v>
      </c>
      <c r="D81" t="s">
        <v>747</v>
      </c>
      <c r="E81" t="s">
        <v>637</v>
      </c>
      <c r="G81" t="s">
        <v>186</v>
      </c>
      <c r="H81" t="s">
        <v>186</v>
      </c>
      <c r="I81" t="s">
        <v>176</v>
      </c>
      <c r="J81" t="s">
        <v>178</v>
      </c>
      <c r="K81" t="s">
        <v>176</v>
      </c>
      <c r="L81">
        <v>7</v>
      </c>
      <c r="M81">
        <v>758</v>
      </c>
      <c r="N81">
        <v>11132</v>
      </c>
      <c r="O81">
        <v>2</v>
      </c>
      <c r="P81">
        <v>0</v>
      </c>
    </row>
    <row r="82" spans="2:16" x14ac:dyDescent="0.35">
      <c r="B82">
        <v>80</v>
      </c>
      <c r="C82" t="s">
        <v>424</v>
      </c>
      <c r="D82" t="s">
        <v>731</v>
      </c>
      <c r="E82" t="s">
        <v>641</v>
      </c>
      <c r="F82" t="s">
        <v>185</v>
      </c>
      <c r="G82" t="s">
        <v>178</v>
      </c>
      <c r="H82" t="s">
        <v>186</v>
      </c>
      <c r="I82" t="s">
        <v>175</v>
      </c>
      <c r="J82" t="s">
        <v>175</v>
      </c>
      <c r="K82" t="s">
        <v>175</v>
      </c>
      <c r="L82">
        <v>7</v>
      </c>
      <c r="M82">
        <v>755</v>
      </c>
      <c r="N82">
        <v>11349</v>
      </c>
      <c r="O82">
        <v>0</v>
      </c>
      <c r="P82">
        <v>3</v>
      </c>
    </row>
    <row r="83" spans="2:16" x14ac:dyDescent="0.35">
      <c r="B83">
        <v>81</v>
      </c>
      <c r="C83" t="s">
        <v>425</v>
      </c>
      <c r="D83" t="s">
        <v>699</v>
      </c>
      <c r="E83" t="s">
        <v>686</v>
      </c>
      <c r="G83" t="s">
        <v>186</v>
      </c>
      <c r="H83" t="s">
        <v>186</v>
      </c>
      <c r="I83" t="s">
        <v>176</v>
      </c>
      <c r="J83" t="s">
        <v>178</v>
      </c>
      <c r="K83" t="s">
        <v>176</v>
      </c>
      <c r="L83">
        <v>7</v>
      </c>
      <c r="M83">
        <v>746</v>
      </c>
      <c r="N83">
        <v>11053</v>
      </c>
      <c r="O83">
        <v>2</v>
      </c>
      <c r="P83">
        <v>0</v>
      </c>
    </row>
    <row r="84" spans="2:16" x14ac:dyDescent="0.35">
      <c r="B84">
        <v>82</v>
      </c>
      <c r="C84" t="s">
        <v>426</v>
      </c>
      <c r="D84" t="s">
        <v>570</v>
      </c>
      <c r="E84" t="s">
        <v>582</v>
      </c>
      <c r="G84" t="s">
        <v>175</v>
      </c>
      <c r="H84" t="s">
        <v>175</v>
      </c>
      <c r="I84" t="s">
        <v>175</v>
      </c>
      <c r="J84" t="s">
        <v>186</v>
      </c>
      <c r="K84" t="s">
        <v>186</v>
      </c>
      <c r="L84">
        <v>6</v>
      </c>
      <c r="M84">
        <v>779</v>
      </c>
      <c r="N84">
        <v>11467</v>
      </c>
      <c r="O84">
        <v>0</v>
      </c>
      <c r="P84">
        <v>3</v>
      </c>
    </row>
    <row r="85" spans="2:16" x14ac:dyDescent="0.35">
      <c r="B85">
        <v>83</v>
      </c>
      <c r="C85" t="s">
        <v>427</v>
      </c>
      <c r="D85" t="s">
        <v>608</v>
      </c>
      <c r="E85" t="s">
        <v>601</v>
      </c>
      <c r="F85" t="s">
        <v>185</v>
      </c>
      <c r="G85" t="s">
        <v>178</v>
      </c>
      <c r="H85" t="s">
        <v>178</v>
      </c>
      <c r="I85" t="s">
        <v>175</v>
      </c>
      <c r="J85" t="s">
        <v>175</v>
      </c>
      <c r="K85" t="s">
        <v>186</v>
      </c>
      <c r="L85">
        <v>6</v>
      </c>
      <c r="M85">
        <v>771</v>
      </c>
      <c r="N85">
        <v>11613</v>
      </c>
      <c r="O85">
        <v>0</v>
      </c>
      <c r="P85">
        <v>2</v>
      </c>
    </row>
    <row r="86" spans="2:16" x14ac:dyDescent="0.35">
      <c r="B86">
        <v>84</v>
      </c>
      <c r="C86" t="s">
        <v>428</v>
      </c>
      <c r="D86" t="s">
        <v>62</v>
      </c>
      <c r="E86" t="s">
        <v>271</v>
      </c>
      <c r="G86" t="s">
        <v>176</v>
      </c>
      <c r="H86" t="s">
        <v>186</v>
      </c>
      <c r="I86" t="s">
        <v>186</v>
      </c>
      <c r="J86" t="s">
        <v>178</v>
      </c>
      <c r="K86" t="s">
        <v>175</v>
      </c>
      <c r="L86">
        <v>6</v>
      </c>
      <c r="M86">
        <v>771</v>
      </c>
      <c r="N86">
        <v>11524</v>
      </c>
      <c r="O86">
        <v>1</v>
      </c>
      <c r="P86">
        <v>1</v>
      </c>
    </row>
    <row r="87" spans="2:16" x14ac:dyDescent="0.35">
      <c r="B87">
        <v>85</v>
      </c>
      <c r="C87" t="s">
        <v>429</v>
      </c>
      <c r="D87" t="s">
        <v>626</v>
      </c>
      <c r="E87" t="s">
        <v>607</v>
      </c>
      <c r="G87" t="s">
        <v>175</v>
      </c>
      <c r="H87" t="s">
        <v>186</v>
      </c>
      <c r="I87" t="s">
        <v>186</v>
      </c>
      <c r="J87" t="s">
        <v>178</v>
      </c>
      <c r="K87" t="s">
        <v>176</v>
      </c>
      <c r="L87">
        <v>6</v>
      </c>
      <c r="M87">
        <v>768</v>
      </c>
      <c r="N87">
        <v>10908</v>
      </c>
      <c r="O87">
        <v>1</v>
      </c>
      <c r="P87">
        <v>1</v>
      </c>
    </row>
    <row r="88" spans="2:16" x14ac:dyDescent="0.35">
      <c r="B88">
        <v>86</v>
      </c>
      <c r="C88" t="s">
        <v>430</v>
      </c>
      <c r="D88" t="s">
        <v>290</v>
      </c>
      <c r="E88" t="s">
        <v>273</v>
      </c>
      <c r="F88" t="s">
        <v>185</v>
      </c>
      <c r="G88" t="s">
        <v>175</v>
      </c>
      <c r="H88" t="s">
        <v>178</v>
      </c>
      <c r="I88" t="s">
        <v>178</v>
      </c>
      <c r="J88" t="s">
        <v>175</v>
      </c>
      <c r="K88" t="s">
        <v>186</v>
      </c>
      <c r="L88">
        <v>6</v>
      </c>
      <c r="M88">
        <v>764</v>
      </c>
      <c r="N88">
        <v>10635</v>
      </c>
      <c r="O88">
        <v>0</v>
      </c>
      <c r="P88">
        <v>2</v>
      </c>
    </row>
    <row r="89" spans="2:16" x14ac:dyDescent="0.35">
      <c r="B89">
        <v>87</v>
      </c>
      <c r="C89" t="s">
        <v>431</v>
      </c>
      <c r="D89" t="s">
        <v>646</v>
      </c>
      <c r="E89" t="s">
        <v>616</v>
      </c>
      <c r="F89" t="s">
        <v>185</v>
      </c>
      <c r="G89" t="s">
        <v>186</v>
      </c>
      <c r="H89" t="s">
        <v>175</v>
      </c>
      <c r="I89" t="s">
        <v>186</v>
      </c>
      <c r="J89" t="s">
        <v>176</v>
      </c>
      <c r="K89" t="s">
        <v>178</v>
      </c>
      <c r="L89">
        <v>6</v>
      </c>
      <c r="M89">
        <v>764</v>
      </c>
      <c r="N89">
        <v>10502</v>
      </c>
      <c r="O89">
        <v>1</v>
      </c>
      <c r="P89">
        <v>1</v>
      </c>
    </row>
    <row r="90" spans="2:16" x14ac:dyDescent="0.35">
      <c r="B90">
        <v>88</v>
      </c>
      <c r="C90" t="s">
        <v>432</v>
      </c>
      <c r="D90" t="s">
        <v>660</v>
      </c>
      <c r="E90" t="s">
        <v>625</v>
      </c>
      <c r="F90" t="s">
        <v>185</v>
      </c>
      <c r="G90" t="s">
        <v>178</v>
      </c>
      <c r="H90" t="s">
        <v>186</v>
      </c>
      <c r="I90" t="s">
        <v>186</v>
      </c>
      <c r="J90" t="s">
        <v>176</v>
      </c>
      <c r="K90" t="s">
        <v>175</v>
      </c>
      <c r="L90">
        <v>6</v>
      </c>
      <c r="M90">
        <v>761</v>
      </c>
      <c r="N90">
        <v>11199</v>
      </c>
      <c r="O90">
        <v>1</v>
      </c>
      <c r="P90">
        <v>1</v>
      </c>
    </row>
    <row r="91" spans="2:16" x14ac:dyDescent="0.35">
      <c r="B91">
        <v>89</v>
      </c>
      <c r="C91" t="s">
        <v>433</v>
      </c>
      <c r="D91" t="s">
        <v>654</v>
      </c>
      <c r="E91" t="s">
        <v>642</v>
      </c>
      <c r="G91" t="s">
        <v>186</v>
      </c>
      <c r="H91" t="s">
        <v>175</v>
      </c>
      <c r="I91" t="s">
        <v>175</v>
      </c>
      <c r="J91" t="s">
        <v>186</v>
      </c>
      <c r="K91" t="s">
        <v>175</v>
      </c>
      <c r="L91">
        <v>6</v>
      </c>
      <c r="M91">
        <v>760</v>
      </c>
      <c r="N91">
        <v>11457</v>
      </c>
      <c r="O91">
        <v>0</v>
      </c>
      <c r="P91">
        <v>3</v>
      </c>
    </row>
    <row r="92" spans="2:16" x14ac:dyDescent="0.35">
      <c r="B92">
        <v>90</v>
      </c>
      <c r="C92" t="s">
        <v>434</v>
      </c>
      <c r="D92" t="s">
        <v>671</v>
      </c>
      <c r="E92" t="s">
        <v>635</v>
      </c>
      <c r="F92" t="s">
        <v>185</v>
      </c>
      <c r="G92" t="s">
        <v>178</v>
      </c>
      <c r="H92" t="s">
        <v>176</v>
      </c>
      <c r="I92" t="s">
        <v>178</v>
      </c>
      <c r="J92" t="s">
        <v>186</v>
      </c>
      <c r="K92" t="s">
        <v>178</v>
      </c>
      <c r="L92">
        <v>6</v>
      </c>
      <c r="M92">
        <v>759</v>
      </c>
      <c r="N92">
        <v>11511</v>
      </c>
      <c r="O92">
        <v>1</v>
      </c>
      <c r="P92">
        <v>0</v>
      </c>
    </row>
    <row r="93" spans="2:16" x14ac:dyDescent="0.35">
      <c r="B93">
        <v>91</v>
      </c>
      <c r="C93" t="s">
        <v>435</v>
      </c>
      <c r="D93" t="s">
        <v>662</v>
      </c>
      <c r="E93" t="s">
        <v>640</v>
      </c>
      <c r="F93" t="s">
        <v>185</v>
      </c>
      <c r="G93" t="s">
        <v>175</v>
      </c>
      <c r="H93" t="s">
        <v>178</v>
      </c>
      <c r="I93" t="s">
        <v>186</v>
      </c>
      <c r="J93" t="s">
        <v>186</v>
      </c>
      <c r="K93" t="s">
        <v>176</v>
      </c>
      <c r="L93">
        <v>6</v>
      </c>
      <c r="M93">
        <v>759</v>
      </c>
      <c r="N93">
        <v>11504</v>
      </c>
      <c r="O93">
        <v>1</v>
      </c>
      <c r="P93">
        <v>1</v>
      </c>
    </row>
    <row r="94" spans="2:16" x14ac:dyDescent="0.35">
      <c r="B94">
        <v>92</v>
      </c>
      <c r="C94" t="s">
        <v>436</v>
      </c>
      <c r="D94" t="s">
        <v>661</v>
      </c>
      <c r="E94" t="s">
        <v>639</v>
      </c>
      <c r="G94" t="s">
        <v>178</v>
      </c>
      <c r="H94" t="s">
        <v>178</v>
      </c>
      <c r="I94" t="s">
        <v>178</v>
      </c>
      <c r="J94" t="s">
        <v>186</v>
      </c>
      <c r="K94" t="s">
        <v>176</v>
      </c>
      <c r="L94">
        <v>6</v>
      </c>
      <c r="M94">
        <v>759</v>
      </c>
      <c r="N94">
        <v>11258</v>
      </c>
      <c r="O94">
        <v>1</v>
      </c>
      <c r="P94">
        <v>0</v>
      </c>
    </row>
    <row r="95" spans="2:16" x14ac:dyDescent="0.35">
      <c r="B95">
        <v>93</v>
      </c>
      <c r="C95" t="s">
        <v>437</v>
      </c>
      <c r="D95" t="s">
        <v>656</v>
      </c>
      <c r="E95" t="s">
        <v>649</v>
      </c>
      <c r="G95" t="s">
        <v>186</v>
      </c>
      <c r="H95" t="s">
        <v>178</v>
      </c>
      <c r="I95" t="s">
        <v>176</v>
      </c>
      <c r="J95" t="s">
        <v>178</v>
      </c>
      <c r="K95" t="s">
        <v>178</v>
      </c>
      <c r="L95">
        <v>6</v>
      </c>
      <c r="M95">
        <v>759</v>
      </c>
      <c r="N95">
        <v>11123</v>
      </c>
      <c r="O95">
        <v>1</v>
      </c>
      <c r="P95">
        <v>0</v>
      </c>
    </row>
    <row r="96" spans="2:16" x14ac:dyDescent="0.35">
      <c r="B96">
        <v>94</v>
      </c>
      <c r="C96" t="s">
        <v>438</v>
      </c>
      <c r="D96" t="s">
        <v>664</v>
      </c>
      <c r="E96" t="s">
        <v>657</v>
      </c>
      <c r="G96" t="s">
        <v>178</v>
      </c>
      <c r="H96" t="s">
        <v>186</v>
      </c>
      <c r="I96" t="s">
        <v>175</v>
      </c>
      <c r="J96" t="s">
        <v>176</v>
      </c>
      <c r="K96" t="s">
        <v>186</v>
      </c>
      <c r="L96">
        <v>6</v>
      </c>
      <c r="M96">
        <v>757</v>
      </c>
      <c r="N96">
        <v>10481</v>
      </c>
      <c r="O96">
        <v>1</v>
      </c>
      <c r="P96">
        <v>1</v>
      </c>
    </row>
    <row r="97" spans="2:16" x14ac:dyDescent="0.35">
      <c r="B97">
        <v>95</v>
      </c>
      <c r="C97" t="s">
        <v>439</v>
      </c>
      <c r="D97" t="s">
        <v>678</v>
      </c>
      <c r="E97" t="s">
        <v>655</v>
      </c>
      <c r="F97" t="s">
        <v>185</v>
      </c>
      <c r="G97" t="s">
        <v>186</v>
      </c>
      <c r="H97" t="s">
        <v>178</v>
      </c>
      <c r="I97" t="s">
        <v>175</v>
      </c>
      <c r="J97" t="s">
        <v>175</v>
      </c>
      <c r="K97" t="s">
        <v>178</v>
      </c>
      <c r="L97">
        <v>6</v>
      </c>
      <c r="M97">
        <v>755</v>
      </c>
      <c r="N97">
        <v>11332</v>
      </c>
      <c r="O97">
        <v>0</v>
      </c>
      <c r="P97">
        <v>2</v>
      </c>
    </row>
    <row r="98" spans="2:16" x14ac:dyDescent="0.35">
      <c r="B98">
        <v>96</v>
      </c>
      <c r="C98" t="s">
        <v>440</v>
      </c>
      <c r="D98" t="s">
        <v>685</v>
      </c>
      <c r="E98" t="s">
        <v>670</v>
      </c>
      <c r="G98" t="s">
        <v>186</v>
      </c>
      <c r="H98" t="s">
        <v>175</v>
      </c>
      <c r="I98" t="s">
        <v>176</v>
      </c>
      <c r="J98" t="s">
        <v>178</v>
      </c>
      <c r="K98" t="s">
        <v>186</v>
      </c>
      <c r="L98">
        <v>6</v>
      </c>
      <c r="M98">
        <v>751</v>
      </c>
      <c r="N98">
        <v>11503</v>
      </c>
      <c r="O98">
        <v>1</v>
      </c>
      <c r="P98">
        <v>1</v>
      </c>
    </row>
    <row r="99" spans="2:16" x14ac:dyDescent="0.35">
      <c r="B99">
        <v>97</v>
      </c>
      <c r="C99" t="s">
        <v>441</v>
      </c>
      <c r="D99" t="s">
        <v>26</v>
      </c>
      <c r="E99" t="s">
        <v>42</v>
      </c>
      <c r="G99" t="s">
        <v>175</v>
      </c>
      <c r="H99" t="s">
        <v>186</v>
      </c>
      <c r="I99" t="s">
        <v>176</v>
      </c>
      <c r="J99" t="s">
        <v>186</v>
      </c>
      <c r="K99" t="s">
        <v>178</v>
      </c>
      <c r="L99">
        <v>6</v>
      </c>
      <c r="M99">
        <v>751</v>
      </c>
      <c r="N99">
        <v>10958</v>
      </c>
      <c r="O99">
        <v>1</v>
      </c>
      <c r="P99">
        <v>1</v>
      </c>
    </row>
    <row r="100" spans="2:16" x14ac:dyDescent="0.35">
      <c r="B100">
        <v>98</v>
      </c>
      <c r="C100" t="s">
        <v>442</v>
      </c>
      <c r="D100" t="s">
        <v>694</v>
      </c>
      <c r="E100" t="s">
        <v>676</v>
      </c>
      <c r="F100" t="s">
        <v>185</v>
      </c>
      <c r="G100" t="s">
        <v>186</v>
      </c>
      <c r="H100" t="s">
        <v>176</v>
      </c>
      <c r="I100" t="s">
        <v>178</v>
      </c>
      <c r="J100" t="s">
        <v>186</v>
      </c>
      <c r="K100" t="s">
        <v>175</v>
      </c>
      <c r="L100">
        <v>6</v>
      </c>
      <c r="M100">
        <v>749</v>
      </c>
      <c r="N100">
        <v>10790</v>
      </c>
      <c r="O100">
        <v>1</v>
      </c>
      <c r="P100">
        <v>1</v>
      </c>
    </row>
    <row r="101" spans="2:16" x14ac:dyDescent="0.35">
      <c r="B101">
        <v>99</v>
      </c>
      <c r="C101" t="s">
        <v>443</v>
      </c>
      <c r="D101" t="s">
        <v>744</v>
      </c>
      <c r="E101" t="s">
        <v>723</v>
      </c>
      <c r="F101" t="s">
        <v>185</v>
      </c>
      <c r="G101" t="s">
        <v>175</v>
      </c>
      <c r="H101" t="s">
        <v>176</v>
      </c>
      <c r="I101" t="s">
        <v>186</v>
      </c>
      <c r="J101" t="s">
        <v>178</v>
      </c>
      <c r="K101" t="s">
        <v>203</v>
      </c>
      <c r="L101">
        <v>6</v>
      </c>
      <c r="M101">
        <v>608</v>
      </c>
      <c r="N101">
        <v>9279</v>
      </c>
      <c r="O101">
        <v>1</v>
      </c>
      <c r="P101">
        <v>1</v>
      </c>
    </row>
    <row r="102" spans="2:16" x14ac:dyDescent="0.35">
      <c r="B102">
        <v>100</v>
      </c>
      <c r="C102" t="s">
        <v>444</v>
      </c>
      <c r="D102" t="s">
        <v>240</v>
      </c>
      <c r="E102" t="s">
        <v>741</v>
      </c>
      <c r="G102" t="s">
        <v>175</v>
      </c>
      <c r="H102" t="s">
        <v>178</v>
      </c>
      <c r="I102" t="s">
        <v>176</v>
      </c>
      <c r="J102" t="s">
        <v>203</v>
      </c>
      <c r="K102" t="s">
        <v>203</v>
      </c>
      <c r="L102">
        <v>6</v>
      </c>
      <c r="M102">
        <v>472</v>
      </c>
      <c r="N102">
        <v>6969</v>
      </c>
      <c r="O102">
        <v>1</v>
      </c>
      <c r="P102">
        <v>1</v>
      </c>
    </row>
    <row r="103" spans="2:16" x14ac:dyDescent="0.35">
      <c r="B103">
        <v>101</v>
      </c>
      <c r="C103" t="s">
        <v>445</v>
      </c>
      <c r="D103" t="s">
        <v>643</v>
      </c>
      <c r="E103" t="s">
        <v>618</v>
      </c>
      <c r="F103" t="s">
        <v>185</v>
      </c>
      <c r="G103" t="s">
        <v>178</v>
      </c>
      <c r="H103" t="s">
        <v>175</v>
      </c>
      <c r="I103" t="s">
        <v>186</v>
      </c>
      <c r="J103" t="s">
        <v>178</v>
      </c>
      <c r="K103" t="s">
        <v>178</v>
      </c>
      <c r="L103">
        <v>5</v>
      </c>
      <c r="M103">
        <v>764</v>
      </c>
      <c r="N103">
        <v>11542</v>
      </c>
      <c r="O103">
        <v>0</v>
      </c>
      <c r="P103">
        <v>1</v>
      </c>
    </row>
    <row r="104" spans="2:16" x14ac:dyDescent="0.35">
      <c r="B104">
        <v>102</v>
      </c>
      <c r="C104" t="s">
        <v>446</v>
      </c>
      <c r="D104" t="s">
        <v>634</v>
      </c>
      <c r="E104" t="s">
        <v>630</v>
      </c>
      <c r="F104" t="s">
        <v>185</v>
      </c>
      <c r="G104" t="s">
        <v>186</v>
      </c>
      <c r="H104" t="s">
        <v>175</v>
      </c>
      <c r="I104" t="s">
        <v>186</v>
      </c>
      <c r="J104" t="s">
        <v>175</v>
      </c>
      <c r="K104" t="s">
        <v>178</v>
      </c>
      <c r="L104">
        <v>5</v>
      </c>
      <c r="M104">
        <v>764</v>
      </c>
      <c r="N104">
        <v>11172</v>
      </c>
      <c r="O104">
        <v>0</v>
      </c>
      <c r="P104">
        <v>2</v>
      </c>
    </row>
    <row r="105" spans="2:16" x14ac:dyDescent="0.35">
      <c r="B105">
        <v>103</v>
      </c>
      <c r="C105" t="s">
        <v>447</v>
      </c>
      <c r="D105" t="s">
        <v>725</v>
      </c>
      <c r="E105" t="s">
        <v>644</v>
      </c>
      <c r="G105" t="s">
        <v>175</v>
      </c>
      <c r="H105" t="s">
        <v>186</v>
      </c>
      <c r="I105" t="s">
        <v>176</v>
      </c>
      <c r="J105" t="s">
        <v>186</v>
      </c>
      <c r="K105" t="s">
        <v>186</v>
      </c>
      <c r="L105">
        <v>5</v>
      </c>
      <c r="M105">
        <v>763</v>
      </c>
      <c r="N105">
        <v>11243</v>
      </c>
      <c r="O105">
        <v>1</v>
      </c>
      <c r="P105">
        <v>1</v>
      </c>
    </row>
    <row r="106" spans="2:16" x14ac:dyDescent="0.35">
      <c r="B106">
        <v>104</v>
      </c>
      <c r="C106" t="s">
        <v>448</v>
      </c>
      <c r="D106" t="s">
        <v>663</v>
      </c>
      <c r="E106" t="s">
        <v>668</v>
      </c>
      <c r="G106" t="s">
        <v>186</v>
      </c>
      <c r="H106" t="s">
        <v>176</v>
      </c>
      <c r="I106" t="s">
        <v>186</v>
      </c>
      <c r="J106" t="s">
        <v>175</v>
      </c>
      <c r="K106" t="s">
        <v>186</v>
      </c>
      <c r="L106">
        <v>5</v>
      </c>
      <c r="M106">
        <v>755</v>
      </c>
      <c r="N106">
        <v>11510</v>
      </c>
      <c r="O106">
        <v>1</v>
      </c>
      <c r="P106">
        <v>1</v>
      </c>
    </row>
    <row r="107" spans="2:16" x14ac:dyDescent="0.35">
      <c r="B107">
        <v>105</v>
      </c>
      <c r="C107" t="s">
        <v>449</v>
      </c>
      <c r="D107" t="s">
        <v>669</v>
      </c>
      <c r="E107" t="s">
        <v>674</v>
      </c>
      <c r="G107" t="s">
        <v>178</v>
      </c>
      <c r="H107" t="s">
        <v>186</v>
      </c>
      <c r="I107" t="s">
        <v>186</v>
      </c>
      <c r="J107" t="s">
        <v>176</v>
      </c>
      <c r="K107" t="s">
        <v>178</v>
      </c>
      <c r="L107">
        <v>5</v>
      </c>
      <c r="M107">
        <v>753</v>
      </c>
      <c r="N107">
        <v>10666</v>
      </c>
      <c r="O107">
        <v>1</v>
      </c>
      <c r="P107">
        <v>0</v>
      </c>
    </row>
    <row r="108" spans="2:16" x14ac:dyDescent="0.35">
      <c r="B108">
        <v>106</v>
      </c>
      <c r="C108" t="s">
        <v>450</v>
      </c>
      <c r="D108" t="s">
        <v>693</v>
      </c>
      <c r="E108" t="s">
        <v>672</v>
      </c>
      <c r="G108" t="s">
        <v>178</v>
      </c>
      <c r="H108" t="s">
        <v>176</v>
      </c>
      <c r="I108" t="s">
        <v>186</v>
      </c>
      <c r="J108" t="s">
        <v>178</v>
      </c>
      <c r="K108" t="s">
        <v>186</v>
      </c>
      <c r="L108">
        <v>5</v>
      </c>
      <c r="M108">
        <v>750</v>
      </c>
      <c r="N108">
        <v>10898</v>
      </c>
      <c r="O108">
        <v>1</v>
      </c>
      <c r="P108">
        <v>0</v>
      </c>
    </row>
    <row r="109" spans="2:16" x14ac:dyDescent="0.35">
      <c r="B109">
        <v>107</v>
      </c>
      <c r="C109" t="s">
        <v>451</v>
      </c>
      <c r="D109" t="s">
        <v>684</v>
      </c>
      <c r="E109" t="s">
        <v>305</v>
      </c>
      <c r="G109" t="s">
        <v>186</v>
      </c>
      <c r="H109" t="s">
        <v>175</v>
      </c>
      <c r="I109" t="s">
        <v>186</v>
      </c>
      <c r="J109" t="s">
        <v>178</v>
      </c>
      <c r="K109" t="s">
        <v>175</v>
      </c>
      <c r="L109">
        <v>5</v>
      </c>
      <c r="M109">
        <v>748</v>
      </c>
      <c r="N109">
        <v>11101</v>
      </c>
      <c r="O109">
        <v>0</v>
      </c>
      <c r="P109">
        <v>2</v>
      </c>
    </row>
    <row r="110" spans="2:16" x14ac:dyDescent="0.35">
      <c r="B110">
        <v>108</v>
      </c>
      <c r="C110" t="s">
        <v>452</v>
      </c>
      <c r="D110" t="s">
        <v>714</v>
      </c>
      <c r="E110" t="s">
        <v>713</v>
      </c>
      <c r="G110" t="s">
        <v>186</v>
      </c>
      <c r="H110" t="s">
        <v>175</v>
      </c>
      <c r="I110" t="s">
        <v>175</v>
      </c>
      <c r="J110" t="s">
        <v>186</v>
      </c>
      <c r="K110" t="s">
        <v>178</v>
      </c>
      <c r="L110">
        <v>5</v>
      </c>
      <c r="M110">
        <v>731</v>
      </c>
      <c r="N110">
        <v>11003</v>
      </c>
      <c r="O110">
        <v>0</v>
      </c>
      <c r="P110">
        <v>2</v>
      </c>
    </row>
    <row r="111" spans="2:16" x14ac:dyDescent="0.35">
      <c r="B111">
        <v>109</v>
      </c>
      <c r="C111" t="s">
        <v>210</v>
      </c>
      <c r="D111" t="s">
        <v>302</v>
      </c>
      <c r="E111" t="s">
        <v>308</v>
      </c>
      <c r="F111" t="s">
        <v>185</v>
      </c>
      <c r="G111" t="s">
        <v>175</v>
      </c>
      <c r="H111" t="s">
        <v>186</v>
      </c>
      <c r="I111" t="s">
        <v>203</v>
      </c>
      <c r="J111" t="s">
        <v>176</v>
      </c>
      <c r="K111" t="s">
        <v>186</v>
      </c>
      <c r="L111">
        <v>5</v>
      </c>
      <c r="M111">
        <v>609</v>
      </c>
      <c r="N111">
        <v>8232</v>
      </c>
      <c r="O111">
        <v>1</v>
      </c>
      <c r="P111">
        <v>1</v>
      </c>
    </row>
    <row r="112" spans="2:16" x14ac:dyDescent="0.35">
      <c r="B112">
        <v>110</v>
      </c>
      <c r="C112" t="s">
        <v>453</v>
      </c>
      <c r="D112" t="s">
        <v>743</v>
      </c>
      <c r="E112" t="s">
        <v>729</v>
      </c>
      <c r="F112" t="s">
        <v>185</v>
      </c>
      <c r="G112" t="s">
        <v>178</v>
      </c>
      <c r="H112" t="s">
        <v>186</v>
      </c>
      <c r="I112" t="s">
        <v>175</v>
      </c>
      <c r="J112" t="s">
        <v>203</v>
      </c>
      <c r="K112" t="s">
        <v>175</v>
      </c>
      <c r="L112">
        <v>5</v>
      </c>
      <c r="M112">
        <v>608</v>
      </c>
      <c r="N112">
        <v>9175</v>
      </c>
      <c r="O112">
        <v>0</v>
      </c>
      <c r="P112">
        <v>2</v>
      </c>
    </row>
    <row r="113" spans="2:16" x14ac:dyDescent="0.35">
      <c r="B113">
        <v>111</v>
      </c>
      <c r="C113" t="s">
        <v>454</v>
      </c>
      <c r="D113" t="s">
        <v>745</v>
      </c>
      <c r="E113" t="s">
        <v>727</v>
      </c>
      <c r="F113" t="s">
        <v>185</v>
      </c>
      <c r="G113" t="s">
        <v>203</v>
      </c>
      <c r="H113" t="s">
        <v>178</v>
      </c>
      <c r="I113" t="s">
        <v>178</v>
      </c>
      <c r="J113" t="s">
        <v>176</v>
      </c>
      <c r="K113" t="s">
        <v>186</v>
      </c>
      <c r="L113">
        <v>5</v>
      </c>
      <c r="M113">
        <v>606</v>
      </c>
      <c r="N113">
        <v>8761</v>
      </c>
      <c r="O113">
        <v>1</v>
      </c>
      <c r="P113">
        <v>0</v>
      </c>
    </row>
    <row r="114" spans="2:16" x14ac:dyDescent="0.35">
      <c r="B114">
        <v>112</v>
      </c>
      <c r="C114" t="s">
        <v>455</v>
      </c>
      <c r="D114" t="s">
        <v>682</v>
      </c>
      <c r="E114" t="s">
        <v>636</v>
      </c>
      <c r="G114" t="s">
        <v>178</v>
      </c>
      <c r="H114" t="s">
        <v>186</v>
      </c>
      <c r="I114" t="s">
        <v>176</v>
      </c>
      <c r="J114" t="s">
        <v>186</v>
      </c>
      <c r="K114" t="s">
        <v>186</v>
      </c>
      <c r="L114">
        <v>4</v>
      </c>
      <c r="M114">
        <v>757</v>
      </c>
      <c r="N114">
        <v>11537</v>
      </c>
      <c r="O114">
        <v>1</v>
      </c>
      <c r="P114">
        <v>0</v>
      </c>
    </row>
    <row r="115" spans="2:16" x14ac:dyDescent="0.35">
      <c r="B115">
        <v>113</v>
      </c>
      <c r="C115" t="s">
        <v>456</v>
      </c>
      <c r="D115" t="s">
        <v>667</v>
      </c>
      <c r="E115" t="s">
        <v>666</v>
      </c>
      <c r="G115" t="s">
        <v>178</v>
      </c>
      <c r="H115" t="s">
        <v>186</v>
      </c>
      <c r="I115" t="s">
        <v>175</v>
      </c>
      <c r="J115" t="s">
        <v>186</v>
      </c>
      <c r="K115" t="s">
        <v>178</v>
      </c>
      <c r="L115">
        <v>4</v>
      </c>
      <c r="M115">
        <v>754</v>
      </c>
      <c r="N115">
        <v>10748</v>
      </c>
      <c r="O115">
        <v>0</v>
      </c>
      <c r="P115">
        <v>1</v>
      </c>
    </row>
    <row r="116" spans="2:16" x14ac:dyDescent="0.35">
      <c r="B116">
        <v>114</v>
      </c>
      <c r="C116" t="s">
        <v>457</v>
      </c>
      <c r="D116" t="s">
        <v>746</v>
      </c>
      <c r="E116" t="s">
        <v>675</v>
      </c>
      <c r="F116" t="s">
        <v>185</v>
      </c>
      <c r="G116" t="s">
        <v>178</v>
      </c>
      <c r="H116" t="s">
        <v>186</v>
      </c>
      <c r="I116" t="s">
        <v>186</v>
      </c>
      <c r="J116" t="s">
        <v>175</v>
      </c>
      <c r="K116" t="s">
        <v>178</v>
      </c>
      <c r="L116">
        <v>4</v>
      </c>
      <c r="M116">
        <v>752</v>
      </c>
      <c r="N116">
        <v>10870</v>
      </c>
      <c r="O116">
        <v>0</v>
      </c>
      <c r="P116">
        <v>1</v>
      </c>
    </row>
    <row r="117" spans="2:16" x14ac:dyDescent="0.35">
      <c r="B117">
        <v>115</v>
      </c>
      <c r="C117" t="s">
        <v>458</v>
      </c>
      <c r="D117" t="s">
        <v>681</v>
      </c>
      <c r="E117" t="s">
        <v>680</v>
      </c>
      <c r="F117" t="s">
        <v>185</v>
      </c>
      <c r="G117" t="s">
        <v>186</v>
      </c>
      <c r="H117" t="s">
        <v>178</v>
      </c>
      <c r="I117" t="s">
        <v>178</v>
      </c>
      <c r="J117" t="s">
        <v>186</v>
      </c>
      <c r="K117" t="s">
        <v>175</v>
      </c>
      <c r="L117">
        <v>4</v>
      </c>
      <c r="M117">
        <v>750</v>
      </c>
      <c r="N117">
        <v>10207</v>
      </c>
      <c r="O117">
        <v>0</v>
      </c>
      <c r="P117">
        <v>1</v>
      </c>
    </row>
    <row r="118" spans="2:16" x14ac:dyDescent="0.35">
      <c r="B118">
        <v>116</v>
      </c>
      <c r="C118" t="s">
        <v>459</v>
      </c>
      <c r="D118" t="s">
        <v>698</v>
      </c>
      <c r="E118" t="s">
        <v>692</v>
      </c>
      <c r="F118" t="s">
        <v>185</v>
      </c>
      <c r="G118" t="s">
        <v>178</v>
      </c>
      <c r="H118" t="s">
        <v>178</v>
      </c>
      <c r="I118" t="s">
        <v>178</v>
      </c>
      <c r="J118" t="s">
        <v>178</v>
      </c>
      <c r="K118" t="s">
        <v>186</v>
      </c>
      <c r="L118">
        <v>4</v>
      </c>
      <c r="M118">
        <v>745</v>
      </c>
      <c r="N118">
        <v>11477</v>
      </c>
      <c r="O118">
        <v>0</v>
      </c>
      <c r="P118">
        <v>0</v>
      </c>
    </row>
    <row r="119" spans="2:16" x14ac:dyDescent="0.35">
      <c r="B119">
        <v>117</v>
      </c>
      <c r="C119" t="s">
        <v>460</v>
      </c>
      <c r="D119" t="s">
        <v>705</v>
      </c>
      <c r="E119" t="s">
        <v>697</v>
      </c>
      <c r="G119" t="s">
        <v>186</v>
      </c>
      <c r="H119" t="s">
        <v>186</v>
      </c>
      <c r="I119" t="s">
        <v>178</v>
      </c>
      <c r="J119" t="s">
        <v>178</v>
      </c>
      <c r="K119" t="s">
        <v>175</v>
      </c>
      <c r="L119">
        <v>4</v>
      </c>
      <c r="M119">
        <v>742</v>
      </c>
      <c r="N119">
        <v>10832</v>
      </c>
      <c r="O119">
        <v>0</v>
      </c>
      <c r="P119">
        <v>1</v>
      </c>
    </row>
    <row r="120" spans="2:16" x14ac:dyDescent="0.35">
      <c r="B120">
        <v>118</v>
      </c>
      <c r="C120" t="s">
        <v>461</v>
      </c>
      <c r="D120" t="s">
        <v>703</v>
      </c>
      <c r="E120" t="s">
        <v>702</v>
      </c>
      <c r="F120" t="s">
        <v>185</v>
      </c>
      <c r="G120" t="s">
        <v>186</v>
      </c>
      <c r="H120" t="s">
        <v>186</v>
      </c>
      <c r="I120" t="s">
        <v>175</v>
      </c>
      <c r="J120" t="s">
        <v>175</v>
      </c>
      <c r="K120" t="s">
        <v>186</v>
      </c>
      <c r="L120">
        <v>4</v>
      </c>
      <c r="M120">
        <v>742</v>
      </c>
      <c r="N120">
        <v>10820</v>
      </c>
      <c r="O120">
        <v>0</v>
      </c>
      <c r="P120">
        <v>2</v>
      </c>
    </row>
    <row r="121" spans="2:16" x14ac:dyDescent="0.35">
      <c r="B121">
        <v>119</v>
      </c>
      <c r="C121" t="s">
        <v>462</v>
      </c>
      <c r="D121" t="s">
        <v>708</v>
      </c>
      <c r="E121" t="s">
        <v>695</v>
      </c>
      <c r="G121" t="s">
        <v>186</v>
      </c>
      <c r="H121" t="s">
        <v>178</v>
      </c>
      <c r="I121" t="s">
        <v>176</v>
      </c>
      <c r="J121" t="s">
        <v>186</v>
      </c>
      <c r="K121" t="s">
        <v>186</v>
      </c>
      <c r="L121">
        <v>4</v>
      </c>
      <c r="M121">
        <v>741</v>
      </c>
      <c r="N121">
        <v>10931</v>
      </c>
      <c r="O121">
        <v>1</v>
      </c>
      <c r="P121">
        <v>0</v>
      </c>
    </row>
    <row r="122" spans="2:16" x14ac:dyDescent="0.35">
      <c r="B122">
        <v>120</v>
      </c>
      <c r="C122" t="s">
        <v>463</v>
      </c>
      <c r="D122" t="s">
        <v>711</v>
      </c>
      <c r="E122" t="s">
        <v>706</v>
      </c>
      <c r="G122" t="s">
        <v>186</v>
      </c>
      <c r="H122" t="s">
        <v>178</v>
      </c>
      <c r="I122" t="s">
        <v>186</v>
      </c>
      <c r="J122" t="s">
        <v>186</v>
      </c>
      <c r="K122" t="s">
        <v>176</v>
      </c>
      <c r="L122">
        <v>4</v>
      </c>
      <c r="M122">
        <v>737</v>
      </c>
      <c r="N122">
        <v>10533</v>
      </c>
      <c r="O122">
        <v>1</v>
      </c>
      <c r="P122">
        <v>0</v>
      </c>
    </row>
    <row r="123" spans="2:16" x14ac:dyDescent="0.35">
      <c r="B123">
        <v>121</v>
      </c>
      <c r="C123" t="s">
        <v>464</v>
      </c>
      <c r="D123" t="s">
        <v>730</v>
      </c>
      <c r="E123" t="s">
        <v>677</v>
      </c>
      <c r="G123" t="s">
        <v>186</v>
      </c>
      <c r="H123" t="s">
        <v>178</v>
      </c>
      <c r="I123" t="s">
        <v>178</v>
      </c>
      <c r="J123" t="s">
        <v>186</v>
      </c>
      <c r="K123" t="s">
        <v>178</v>
      </c>
      <c r="L123">
        <v>3</v>
      </c>
      <c r="M123">
        <v>751</v>
      </c>
      <c r="N123">
        <v>10655</v>
      </c>
      <c r="O123">
        <v>0</v>
      </c>
      <c r="P123">
        <v>0</v>
      </c>
    </row>
    <row r="124" spans="2:16" x14ac:dyDescent="0.35">
      <c r="B124">
        <v>122</v>
      </c>
      <c r="C124" t="s">
        <v>465</v>
      </c>
      <c r="D124" t="s">
        <v>688</v>
      </c>
      <c r="E124" t="s">
        <v>687</v>
      </c>
      <c r="G124" t="s">
        <v>186</v>
      </c>
      <c r="H124" t="s">
        <v>175</v>
      </c>
      <c r="I124" t="s">
        <v>178</v>
      </c>
      <c r="J124" t="s">
        <v>186</v>
      </c>
      <c r="K124" t="s">
        <v>186</v>
      </c>
      <c r="L124">
        <v>3</v>
      </c>
      <c r="M124">
        <v>748</v>
      </c>
      <c r="N124">
        <v>11398</v>
      </c>
      <c r="O124">
        <v>0</v>
      </c>
      <c r="P124">
        <v>1</v>
      </c>
    </row>
    <row r="125" spans="2:16" x14ac:dyDescent="0.35">
      <c r="B125">
        <v>123</v>
      </c>
      <c r="C125" t="s">
        <v>466</v>
      </c>
      <c r="D125" t="s">
        <v>691</v>
      </c>
      <c r="E125" t="s">
        <v>690</v>
      </c>
      <c r="G125" t="s">
        <v>186</v>
      </c>
      <c r="H125" t="s">
        <v>178</v>
      </c>
      <c r="I125" t="s">
        <v>178</v>
      </c>
      <c r="J125" t="s">
        <v>178</v>
      </c>
      <c r="K125" t="s">
        <v>186</v>
      </c>
      <c r="L125">
        <v>3</v>
      </c>
      <c r="M125">
        <v>746</v>
      </c>
      <c r="N125">
        <v>10976</v>
      </c>
      <c r="O125">
        <v>0</v>
      </c>
      <c r="P125">
        <v>0</v>
      </c>
    </row>
    <row r="126" spans="2:16" x14ac:dyDescent="0.35">
      <c r="B126">
        <v>124</v>
      </c>
      <c r="C126" t="s">
        <v>467</v>
      </c>
      <c r="D126" t="s">
        <v>707</v>
      </c>
      <c r="E126" t="s">
        <v>700</v>
      </c>
      <c r="G126" t="s">
        <v>186</v>
      </c>
      <c r="H126" t="s">
        <v>186</v>
      </c>
      <c r="I126" t="s">
        <v>178</v>
      </c>
      <c r="J126" t="s">
        <v>178</v>
      </c>
      <c r="K126" t="s">
        <v>178</v>
      </c>
      <c r="L126">
        <v>3</v>
      </c>
      <c r="M126">
        <v>741</v>
      </c>
      <c r="N126">
        <v>10095</v>
      </c>
      <c r="O126">
        <v>0</v>
      </c>
      <c r="P126">
        <v>0</v>
      </c>
    </row>
    <row r="127" spans="2:16" x14ac:dyDescent="0.35">
      <c r="B127">
        <v>125</v>
      </c>
      <c r="C127" t="s">
        <v>468</v>
      </c>
      <c r="D127" t="s">
        <v>288</v>
      </c>
      <c r="E127" t="s">
        <v>284</v>
      </c>
      <c r="G127" t="s">
        <v>178</v>
      </c>
      <c r="H127" t="s">
        <v>175</v>
      </c>
      <c r="I127" t="s">
        <v>203</v>
      </c>
      <c r="J127" t="s">
        <v>203</v>
      </c>
      <c r="K127" t="s">
        <v>203</v>
      </c>
      <c r="L127">
        <v>3</v>
      </c>
      <c r="M127">
        <v>309</v>
      </c>
      <c r="N127">
        <v>4195</v>
      </c>
      <c r="O127">
        <v>0</v>
      </c>
      <c r="P127">
        <v>1</v>
      </c>
    </row>
    <row r="128" spans="2:16" x14ac:dyDescent="0.35">
      <c r="B128">
        <v>126</v>
      </c>
      <c r="C128" t="s">
        <v>469</v>
      </c>
      <c r="D128" t="s">
        <v>712</v>
      </c>
      <c r="E128" t="s">
        <v>710</v>
      </c>
      <c r="F128" t="s">
        <v>185</v>
      </c>
      <c r="G128" t="s">
        <v>186</v>
      </c>
      <c r="H128" t="s">
        <v>186</v>
      </c>
      <c r="I128" t="s">
        <v>175</v>
      </c>
      <c r="J128" t="s">
        <v>186</v>
      </c>
      <c r="K128" t="s">
        <v>186</v>
      </c>
      <c r="L128">
        <v>2</v>
      </c>
      <c r="M128">
        <v>734</v>
      </c>
      <c r="N128">
        <v>11223</v>
      </c>
      <c r="O128">
        <v>0</v>
      </c>
      <c r="P128">
        <v>1</v>
      </c>
    </row>
    <row r="129" spans="2:16" x14ac:dyDescent="0.35">
      <c r="B129">
        <v>127</v>
      </c>
      <c r="C129" t="s">
        <v>470</v>
      </c>
      <c r="D129" t="s">
        <v>737</v>
      </c>
      <c r="E129" t="s">
        <v>733</v>
      </c>
      <c r="F129" t="s">
        <v>185</v>
      </c>
      <c r="G129" t="s">
        <v>186</v>
      </c>
      <c r="H129" t="s">
        <v>175</v>
      </c>
      <c r="I129" t="s">
        <v>186</v>
      </c>
      <c r="J129" t="s">
        <v>203</v>
      </c>
      <c r="K129" t="s">
        <v>186</v>
      </c>
      <c r="L129">
        <v>2</v>
      </c>
      <c r="M129">
        <v>593</v>
      </c>
      <c r="N129">
        <v>8633</v>
      </c>
      <c r="O129">
        <v>0</v>
      </c>
      <c r="P129">
        <v>1</v>
      </c>
    </row>
    <row r="130" spans="2:16" x14ac:dyDescent="0.35">
      <c r="B130">
        <v>128</v>
      </c>
      <c r="C130" t="s">
        <v>471</v>
      </c>
      <c r="D130" t="s">
        <v>736</v>
      </c>
      <c r="E130" t="s">
        <v>735</v>
      </c>
      <c r="G130" t="s">
        <v>178</v>
      </c>
      <c r="H130" t="s">
        <v>178</v>
      </c>
      <c r="I130" t="s">
        <v>186</v>
      </c>
      <c r="J130" t="s">
        <v>186</v>
      </c>
      <c r="K130" t="s">
        <v>203</v>
      </c>
      <c r="L130">
        <v>2</v>
      </c>
      <c r="M130">
        <v>592</v>
      </c>
      <c r="N130">
        <v>8668</v>
      </c>
      <c r="O130">
        <v>0</v>
      </c>
      <c r="P130">
        <v>0</v>
      </c>
    </row>
    <row r="131" spans="2:16" x14ac:dyDescent="0.35">
      <c r="B131">
        <v>129</v>
      </c>
      <c r="C131" t="s">
        <v>472</v>
      </c>
      <c r="D131" t="s">
        <v>751</v>
      </c>
      <c r="E131" t="s">
        <v>750</v>
      </c>
      <c r="F131" t="s">
        <v>185</v>
      </c>
      <c r="G131" t="s">
        <v>178</v>
      </c>
      <c r="H131" t="s">
        <v>178</v>
      </c>
      <c r="I131" t="s">
        <v>203</v>
      </c>
      <c r="J131" t="s">
        <v>203</v>
      </c>
      <c r="K131" t="s">
        <v>203</v>
      </c>
      <c r="L131">
        <v>2</v>
      </c>
      <c r="M131">
        <v>306</v>
      </c>
      <c r="N131">
        <v>4620</v>
      </c>
      <c r="O131">
        <v>0</v>
      </c>
      <c r="P131">
        <v>0</v>
      </c>
    </row>
    <row r="132" spans="2:16" x14ac:dyDescent="0.35">
      <c r="B132">
        <v>130</v>
      </c>
      <c r="C132" t="s">
        <v>473</v>
      </c>
      <c r="E132" t="s">
        <v>565</v>
      </c>
      <c r="G132" t="s">
        <v>186</v>
      </c>
      <c r="H132" t="s">
        <v>203</v>
      </c>
      <c r="I132" t="s">
        <v>203</v>
      </c>
      <c r="J132" t="s">
        <v>175</v>
      </c>
      <c r="K132" t="s">
        <v>203</v>
      </c>
      <c r="L132">
        <v>2</v>
      </c>
      <c r="M132">
        <v>299</v>
      </c>
      <c r="N132">
        <v>4596</v>
      </c>
      <c r="O132">
        <v>0</v>
      </c>
      <c r="P132">
        <v>1</v>
      </c>
    </row>
    <row r="133" spans="2:16" x14ac:dyDescent="0.35">
      <c r="B133">
        <v>131</v>
      </c>
      <c r="C133" t="s">
        <v>474</v>
      </c>
      <c r="E133" t="s">
        <v>565</v>
      </c>
      <c r="G133" t="s">
        <v>175</v>
      </c>
      <c r="H133" t="s">
        <v>203</v>
      </c>
      <c r="I133" t="s">
        <v>203</v>
      </c>
      <c r="J133" t="s">
        <v>186</v>
      </c>
      <c r="K133" t="s">
        <v>203</v>
      </c>
      <c r="L133">
        <v>2</v>
      </c>
      <c r="M133">
        <v>296</v>
      </c>
      <c r="N133">
        <v>4422</v>
      </c>
      <c r="O133">
        <v>0</v>
      </c>
      <c r="P133">
        <v>1</v>
      </c>
    </row>
    <row r="134" spans="2:16" x14ac:dyDescent="0.35">
      <c r="B134">
        <v>132</v>
      </c>
      <c r="C134" t="s">
        <v>475</v>
      </c>
      <c r="E134" t="s">
        <v>565</v>
      </c>
      <c r="G134" t="s">
        <v>203</v>
      </c>
      <c r="H134" t="s">
        <v>203</v>
      </c>
      <c r="I134" t="s">
        <v>203</v>
      </c>
      <c r="J134" t="s">
        <v>175</v>
      </c>
      <c r="K134" t="s">
        <v>203</v>
      </c>
      <c r="L134">
        <v>2</v>
      </c>
      <c r="M134">
        <v>151</v>
      </c>
      <c r="N134">
        <v>2100</v>
      </c>
      <c r="O134">
        <v>0</v>
      </c>
      <c r="P134">
        <v>1</v>
      </c>
    </row>
    <row r="135" spans="2:16" x14ac:dyDescent="0.35">
      <c r="B135">
        <v>133</v>
      </c>
      <c r="C135" t="s">
        <v>476</v>
      </c>
      <c r="D135" t="s">
        <v>739</v>
      </c>
      <c r="E135" t="s">
        <v>738</v>
      </c>
      <c r="G135" t="s">
        <v>186</v>
      </c>
      <c r="H135" t="s">
        <v>186</v>
      </c>
      <c r="I135" t="s">
        <v>186</v>
      </c>
      <c r="J135" t="s">
        <v>186</v>
      </c>
      <c r="K135" t="s">
        <v>203</v>
      </c>
      <c r="L135">
        <v>0</v>
      </c>
      <c r="M135">
        <v>575</v>
      </c>
      <c r="N135">
        <v>8605</v>
      </c>
      <c r="O135">
        <v>0</v>
      </c>
      <c r="P135">
        <v>0</v>
      </c>
    </row>
    <row r="136" spans="2:16" x14ac:dyDescent="0.35">
      <c r="B136">
        <v>134</v>
      </c>
      <c r="C136" t="s">
        <v>477</v>
      </c>
      <c r="D136" t="s">
        <v>755</v>
      </c>
      <c r="E136" t="s">
        <v>748</v>
      </c>
      <c r="F136" t="s">
        <v>185</v>
      </c>
      <c r="G136" t="s">
        <v>186</v>
      </c>
      <c r="H136" t="s">
        <v>186</v>
      </c>
      <c r="I136" t="s">
        <v>186</v>
      </c>
      <c r="J136" t="s">
        <v>203</v>
      </c>
      <c r="K136" t="s">
        <v>203</v>
      </c>
      <c r="L136">
        <v>0</v>
      </c>
      <c r="M136">
        <v>442</v>
      </c>
      <c r="N136">
        <v>6395</v>
      </c>
      <c r="O136">
        <v>0</v>
      </c>
      <c r="P136">
        <v>0</v>
      </c>
    </row>
    <row r="137" spans="2:16" x14ac:dyDescent="0.35">
      <c r="B137">
        <v>135</v>
      </c>
      <c r="C137" t="s">
        <v>478</v>
      </c>
      <c r="D137" t="s">
        <v>754</v>
      </c>
      <c r="E137" t="s">
        <v>753</v>
      </c>
      <c r="F137" t="s">
        <v>185</v>
      </c>
      <c r="G137" t="s">
        <v>186</v>
      </c>
      <c r="H137" t="s">
        <v>186</v>
      </c>
      <c r="I137" t="s">
        <v>203</v>
      </c>
      <c r="J137" t="s">
        <v>203</v>
      </c>
      <c r="K137" t="s">
        <v>203</v>
      </c>
      <c r="L137">
        <v>0</v>
      </c>
      <c r="M137">
        <v>294</v>
      </c>
      <c r="N137">
        <v>4553</v>
      </c>
      <c r="O137">
        <v>0</v>
      </c>
      <c r="P137">
        <v>0</v>
      </c>
    </row>
    <row r="139" spans="2:16" x14ac:dyDescent="0.35">
      <c r="B139" t="s">
        <v>162</v>
      </c>
      <c r="C139" t="s">
        <v>163</v>
      </c>
      <c r="D139" t="s">
        <v>340</v>
      </c>
      <c r="E139" t="s">
        <v>479</v>
      </c>
      <c r="F139" t="s">
        <v>480</v>
      </c>
      <c r="G139" t="s">
        <v>165</v>
      </c>
      <c r="H139" t="s">
        <v>166</v>
      </c>
      <c r="I139" t="s">
        <v>167</v>
      </c>
      <c r="J139" t="s">
        <v>168</v>
      </c>
      <c r="K139" t="s">
        <v>169</v>
      </c>
      <c r="L139" t="s">
        <v>232</v>
      </c>
      <c r="M139" t="s">
        <v>233</v>
      </c>
      <c r="N139" t="s">
        <v>234</v>
      </c>
    </row>
    <row r="140" spans="2:16" x14ac:dyDescent="0.35">
      <c r="B140" t="s">
        <v>551</v>
      </c>
      <c r="C140" t="s">
        <v>386</v>
      </c>
      <c r="D140" t="s">
        <v>555</v>
      </c>
      <c r="G140">
        <v>75</v>
      </c>
      <c r="H140">
        <v>80</v>
      </c>
      <c r="I140">
        <v>78</v>
      </c>
      <c r="J140">
        <v>79</v>
      </c>
      <c r="K140">
        <v>80</v>
      </c>
      <c r="L140">
        <v>392</v>
      </c>
      <c r="M140">
        <v>78.400000000000006</v>
      </c>
      <c r="N140">
        <v>1.85</v>
      </c>
    </row>
    <row r="141" spans="2:16" x14ac:dyDescent="0.35">
      <c r="B141" t="s">
        <v>566</v>
      </c>
      <c r="C141" t="s">
        <v>370</v>
      </c>
      <c r="D141" t="s">
        <v>567</v>
      </c>
      <c r="G141">
        <v>75</v>
      </c>
      <c r="H141">
        <v>76</v>
      </c>
      <c r="I141">
        <v>79</v>
      </c>
      <c r="J141">
        <v>81</v>
      </c>
      <c r="K141">
        <v>79</v>
      </c>
      <c r="L141">
        <v>390</v>
      </c>
      <c r="M141">
        <v>78</v>
      </c>
      <c r="N141">
        <v>2.19</v>
      </c>
    </row>
    <row r="142" spans="2:16" x14ac:dyDescent="0.35">
      <c r="B142" t="s">
        <v>536</v>
      </c>
      <c r="C142" t="s">
        <v>370</v>
      </c>
      <c r="D142" t="s">
        <v>325</v>
      </c>
      <c r="E142" t="s">
        <v>542</v>
      </c>
      <c r="F142" t="s">
        <v>185</v>
      </c>
      <c r="G142">
        <v>76</v>
      </c>
      <c r="H142">
        <v>78</v>
      </c>
      <c r="I142">
        <v>80</v>
      </c>
      <c r="J142">
        <v>81</v>
      </c>
      <c r="K142">
        <v>79</v>
      </c>
      <c r="L142">
        <v>394</v>
      </c>
      <c r="M142">
        <v>78.8</v>
      </c>
      <c r="N142">
        <v>1.72</v>
      </c>
    </row>
    <row r="143" spans="2:16" x14ac:dyDescent="0.35">
      <c r="B143" t="s">
        <v>638</v>
      </c>
      <c r="C143" t="s">
        <v>445</v>
      </c>
      <c r="D143" t="s">
        <v>643</v>
      </c>
      <c r="F143" t="s">
        <v>270</v>
      </c>
      <c r="G143">
        <v>76</v>
      </c>
      <c r="H143">
        <v>78</v>
      </c>
      <c r="I143">
        <v>75</v>
      </c>
      <c r="J143">
        <v>75</v>
      </c>
      <c r="K143">
        <v>77</v>
      </c>
      <c r="L143">
        <v>381</v>
      </c>
      <c r="M143">
        <v>76.2</v>
      </c>
      <c r="N143">
        <v>1.17</v>
      </c>
    </row>
    <row r="144" spans="2:16" x14ac:dyDescent="0.35">
      <c r="B144" t="s">
        <v>617</v>
      </c>
      <c r="C144" t="s">
        <v>445</v>
      </c>
      <c r="D144" t="s">
        <v>325</v>
      </c>
      <c r="E144" t="s">
        <v>618</v>
      </c>
      <c r="F144" t="s">
        <v>270</v>
      </c>
      <c r="G144">
        <v>76</v>
      </c>
      <c r="H144">
        <v>78</v>
      </c>
      <c r="I144">
        <v>74</v>
      </c>
      <c r="J144">
        <v>77</v>
      </c>
      <c r="K144">
        <v>78</v>
      </c>
      <c r="L144">
        <v>383</v>
      </c>
      <c r="M144">
        <v>76.599999999999994</v>
      </c>
      <c r="N144">
        <v>1.5</v>
      </c>
    </row>
    <row r="145" spans="2:14" x14ac:dyDescent="0.35">
      <c r="B145" t="s">
        <v>645</v>
      </c>
      <c r="C145" t="s">
        <v>431</v>
      </c>
      <c r="D145" t="s">
        <v>646</v>
      </c>
      <c r="F145" t="s">
        <v>270</v>
      </c>
      <c r="G145">
        <v>74</v>
      </c>
      <c r="H145">
        <v>80</v>
      </c>
      <c r="I145">
        <v>73</v>
      </c>
      <c r="J145">
        <v>77</v>
      </c>
      <c r="K145">
        <v>76</v>
      </c>
      <c r="L145">
        <v>380</v>
      </c>
      <c r="M145">
        <v>76</v>
      </c>
      <c r="N145">
        <v>2.4500000000000002</v>
      </c>
    </row>
    <row r="146" spans="2:14" x14ac:dyDescent="0.35">
      <c r="B146" t="s">
        <v>609</v>
      </c>
      <c r="C146" t="s">
        <v>431</v>
      </c>
      <c r="D146" t="s">
        <v>325</v>
      </c>
      <c r="E146" t="s">
        <v>616</v>
      </c>
      <c r="F146" t="s">
        <v>270</v>
      </c>
      <c r="G146">
        <v>74</v>
      </c>
      <c r="H146">
        <v>81</v>
      </c>
      <c r="I146">
        <v>75</v>
      </c>
      <c r="J146">
        <v>77</v>
      </c>
      <c r="K146">
        <v>77</v>
      </c>
      <c r="L146">
        <v>384</v>
      </c>
      <c r="M146">
        <v>76.8</v>
      </c>
      <c r="N146">
        <v>2.4</v>
      </c>
    </row>
    <row r="147" spans="2:14" x14ac:dyDescent="0.35">
      <c r="B147">
        <v>223</v>
      </c>
      <c r="C147" t="s">
        <v>407</v>
      </c>
      <c r="D147" t="s">
        <v>716</v>
      </c>
      <c r="F147" t="s">
        <v>185</v>
      </c>
      <c r="G147">
        <v>80</v>
      </c>
      <c r="H147">
        <v>80</v>
      </c>
      <c r="I147">
        <v>80</v>
      </c>
      <c r="J147" t="s">
        <v>203</v>
      </c>
      <c r="K147">
        <v>79</v>
      </c>
      <c r="L147">
        <v>319</v>
      </c>
      <c r="M147">
        <v>79.75</v>
      </c>
      <c r="N147">
        <v>0.43</v>
      </c>
    </row>
    <row r="148" spans="2:14" x14ac:dyDescent="0.35">
      <c r="B148" t="s">
        <v>566</v>
      </c>
      <c r="C148" t="s">
        <v>407</v>
      </c>
      <c r="D148" t="s">
        <v>325</v>
      </c>
      <c r="E148" t="s">
        <v>568</v>
      </c>
      <c r="F148" t="s">
        <v>246</v>
      </c>
      <c r="G148">
        <v>79</v>
      </c>
      <c r="H148">
        <v>79</v>
      </c>
      <c r="I148">
        <v>80</v>
      </c>
      <c r="J148">
        <v>75</v>
      </c>
      <c r="K148">
        <v>77</v>
      </c>
      <c r="L148">
        <v>390</v>
      </c>
      <c r="M148">
        <v>78</v>
      </c>
      <c r="N148">
        <v>1.79</v>
      </c>
    </row>
    <row r="149" spans="2:14" x14ac:dyDescent="0.35">
      <c r="B149">
        <v>233</v>
      </c>
      <c r="C149" t="s">
        <v>210</v>
      </c>
      <c r="D149" t="s">
        <v>302</v>
      </c>
      <c r="F149" t="s">
        <v>185</v>
      </c>
      <c r="G149">
        <v>76</v>
      </c>
      <c r="H149">
        <v>76</v>
      </c>
      <c r="I149" t="s">
        <v>203</v>
      </c>
      <c r="J149">
        <v>77</v>
      </c>
      <c r="K149">
        <v>75</v>
      </c>
      <c r="L149">
        <v>304</v>
      </c>
      <c r="M149">
        <v>76</v>
      </c>
      <c r="N149">
        <v>0.71</v>
      </c>
    </row>
    <row r="150" spans="2:14" x14ac:dyDescent="0.35">
      <c r="B150" t="s">
        <v>724</v>
      </c>
      <c r="C150" t="s">
        <v>210</v>
      </c>
      <c r="D150" t="s">
        <v>325</v>
      </c>
      <c r="E150" t="s">
        <v>308</v>
      </c>
      <c r="F150" t="s">
        <v>185</v>
      </c>
      <c r="G150">
        <v>76</v>
      </c>
      <c r="H150">
        <v>77</v>
      </c>
      <c r="I150" t="s">
        <v>203</v>
      </c>
      <c r="J150">
        <v>76</v>
      </c>
      <c r="K150">
        <v>76</v>
      </c>
      <c r="L150">
        <v>305</v>
      </c>
      <c r="M150">
        <v>76.25</v>
      </c>
      <c r="N150">
        <v>0.43</v>
      </c>
    </row>
    <row r="151" spans="2:14" x14ac:dyDescent="0.35">
      <c r="B151" t="s">
        <v>526</v>
      </c>
      <c r="C151" t="s">
        <v>380</v>
      </c>
      <c r="D151" t="s">
        <v>533</v>
      </c>
      <c r="G151">
        <v>77</v>
      </c>
      <c r="H151">
        <v>80</v>
      </c>
      <c r="I151">
        <v>78</v>
      </c>
      <c r="J151">
        <v>80</v>
      </c>
      <c r="K151">
        <v>80</v>
      </c>
      <c r="L151">
        <v>395</v>
      </c>
      <c r="M151">
        <v>79</v>
      </c>
      <c r="N151">
        <v>1.26</v>
      </c>
    </row>
    <row r="152" spans="2:14" x14ac:dyDescent="0.35">
      <c r="B152" t="s">
        <v>521</v>
      </c>
      <c r="C152" t="s">
        <v>380</v>
      </c>
      <c r="D152" t="s">
        <v>325</v>
      </c>
      <c r="E152" t="s">
        <v>523</v>
      </c>
      <c r="G152">
        <v>78</v>
      </c>
      <c r="H152">
        <v>81</v>
      </c>
      <c r="I152">
        <v>78</v>
      </c>
      <c r="J152">
        <v>80</v>
      </c>
      <c r="K152">
        <v>79</v>
      </c>
      <c r="L152">
        <v>396</v>
      </c>
      <c r="M152">
        <v>79.2</v>
      </c>
      <c r="N152">
        <v>1.17</v>
      </c>
    </row>
    <row r="153" spans="2:14" x14ac:dyDescent="0.35">
      <c r="B153" t="s">
        <v>652</v>
      </c>
      <c r="C153" t="s">
        <v>422</v>
      </c>
      <c r="D153" t="s">
        <v>653</v>
      </c>
      <c r="G153">
        <v>76</v>
      </c>
      <c r="H153">
        <v>75</v>
      </c>
      <c r="I153">
        <v>72</v>
      </c>
      <c r="J153">
        <v>77</v>
      </c>
      <c r="K153">
        <v>79</v>
      </c>
      <c r="L153">
        <v>379</v>
      </c>
      <c r="M153">
        <v>75.8</v>
      </c>
      <c r="N153">
        <v>2.3199999999999998</v>
      </c>
    </row>
    <row r="154" spans="2:14" x14ac:dyDescent="0.35">
      <c r="B154" t="s">
        <v>645</v>
      </c>
      <c r="C154" t="s">
        <v>422</v>
      </c>
      <c r="D154" t="s">
        <v>325</v>
      </c>
      <c r="E154" t="s">
        <v>647</v>
      </c>
      <c r="G154">
        <v>75</v>
      </c>
      <c r="H154">
        <v>78</v>
      </c>
      <c r="I154">
        <v>73</v>
      </c>
      <c r="J154">
        <v>76</v>
      </c>
      <c r="K154">
        <v>78</v>
      </c>
      <c r="L154">
        <v>380</v>
      </c>
      <c r="M154">
        <v>76</v>
      </c>
      <c r="N154">
        <v>1.9</v>
      </c>
    </row>
    <row r="155" spans="2:14" x14ac:dyDescent="0.35">
      <c r="B155" t="s">
        <v>609</v>
      </c>
      <c r="C155" t="s">
        <v>414</v>
      </c>
      <c r="D155" t="s">
        <v>610</v>
      </c>
      <c r="G155">
        <v>79</v>
      </c>
      <c r="H155">
        <v>78</v>
      </c>
      <c r="I155">
        <v>78</v>
      </c>
      <c r="J155">
        <v>76</v>
      </c>
      <c r="K155">
        <v>73</v>
      </c>
      <c r="L155">
        <v>384</v>
      </c>
      <c r="M155">
        <v>76.8</v>
      </c>
      <c r="N155">
        <v>2.14</v>
      </c>
    </row>
    <row r="156" spans="2:14" x14ac:dyDescent="0.35">
      <c r="B156" t="s">
        <v>596</v>
      </c>
      <c r="C156" t="s">
        <v>414</v>
      </c>
      <c r="D156" t="s">
        <v>325</v>
      </c>
      <c r="E156" t="s">
        <v>597</v>
      </c>
      <c r="G156">
        <v>78</v>
      </c>
      <c r="H156">
        <v>79</v>
      </c>
      <c r="I156">
        <v>79</v>
      </c>
      <c r="J156">
        <v>77</v>
      </c>
      <c r="K156">
        <v>73</v>
      </c>
      <c r="L156">
        <v>386</v>
      </c>
      <c r="M156">
        <v>77.2</v>
      </c>
      <c r="N156">
        <v>2.23</v>
      </c>
    </row>
    <row r="157" spans="2:14" x14ac:dyDescent="0.35">
      <c r="B157" t="s">
        <v>652</v>
      </c>
      <c r="C157" t="s">
        <v>433</v>
      </c>
      <c r="D157" t="s">
        <v>654</v>
      </c>
      <c r="G157">
        <v>76</v>
      </c>
      <c r="H157">
        <v>75</v>
      </c>
      <c r="I157">
        <v>76</v>
      </c>
      <c r="J157">
        <v>76</v>
      </c>
      <c r="K157">
        <v>76</v>
      </c>
      <c r="L157">
        <v>379</v>
      </c>
      <c r="M157">
        <v>75.8</v>
      </c>
      <c r="N157">
        <v>0.4</v>
      </c>
    </row>
    <row r="158" spans="2:14" x14ac:dyDescent="0.35">
      <c r="B158" t="s">
        <v>638</v>
      </c>
      <c r="C158" t="s">
        <v>433</v>
      </c>
      <c r="D158" t="s">
        <v>325</v>
      </c>
      <c r="E158" t="s">
        <v>642</v>
      </c>
      <c r="G158">
        <v>77</v>
      </c>
      <c r="H158">
        <v>76</v>
      </c>
      <c r="I158">
        <v>76</v>
      </c>
      <c r="J158">
        <v>76</v>
      </c>
      <c r="K158">
        <v>76</v>
      </c>
      <c r="L158">
        <v>381</v>
      </c>
      <c r="M158">
        <v>76.2</v>
      </c>
      <c r="N158">
        <v>0.4</v>
      </c>
    </row>
    <row r="159" spans="2:14" x14ac:dyDescent="0.35">
      <c r="B159" t="s">
        <v>704</v>
      </c>
      <c r="C159" t="s">
        <v>460</v>
      </c>
      <c r="D159" t="s">
        <v>705</v>
      </c>
      <c r="F159" t="s">
        <v>246</v>
      </c>
      <c r="G159">
        <v>74</v>
      </c>
      <c r="H159">
        <v>73</v>
      </c>
      <c r="I159">
        <v>72</v>
      </c>
      <c r="J159">
        <v>74</v>
      </c>
      <c r="K159">
        <v>77</v>
      </c>
      <c r="L159">
        <v>370</v>
      </c>
      <c r="M159">
        <v>74</v>
      </c>
      <c r="N159">
        <v>1.67</v>
      </c>
    </row>
    <row r="160" spans="2:14" x14ac:dyDescent="0.35">
      <c r="B160" t="s">
        <v>696</v>
      </c>
      <c r="C160" t="s">
        <v>460</v>
      </c>
      <c r="D160" t="s">
        <v>325</v>
      </c>
      <c r="E160" t="s">
        <v>697</v>
      </c>
      <c r="F160" t="s">
        <v>246</v>
      </c>
      <c r="G160">
        <v>75</v>
      </c>
      <c r="H160">
        <v>74</v>
      </c>
      <c r="I160">
        <v>73</v>
      </c>
      <c r="J160">
        <v>74</v>
      </c>
      <c r="K160">
        <v>76</v>
      </c>
      <c r="L160">
        <v>372</v>
      </c>
      <c r="M160">
        <v>74.400000000000006</v>
      </c>
      <c r="N160">
        <v>1.02</v>
      </c>
    </row>
    <row r="161" spans="2:14" x14ac:dyDescent="0.35">
      <c r="B161" t="s">
        <v>689</v>
      </c>
      <c r="C161" t="s">
        <v>466</v>
      </c>
      <c r="D161" t="s">
        <v>691</v>
      </c>
      <c r="F161" t="s">
        <v>185</v>
      </c>
      <c r="G161">
        <v>71</v>
      </c>
      <c r="H161">
        <v>77</v>
      </c>
      <c r="I161">
        <v>75</v>
      </c>
      <c r="J161">
        <v>75</v>
      </c>
      <c r="K161">
        <v>75</v>
      </c>
      <c r="L161">
        <v>373</v>
      </c>
      <c r="M161">
        <v>74.599999999999994</v>
      </c>
      <c r="N161">
        <v>1.96</v>
      </c>
    </row>
    <row r="162" spans="2:14" x14ac:dyDescent="0.35">
      <c r="B162" t="s">
        <v>689</v>
      </c>
      <c r="C162" t="s">
        <v>466</v>
      </c>
      <c r="D162" t="s">
        <v>325</v>
      </c>
      <c r="E162" t="s">
        <v>690</v>
      </c>
      <c r="G162">
        <v>72</v>
      </c>
      <c r="H162">
        <v>76</v>
      </c>
      <c r="I162">
        <v>75</v>
      </c>
      <c r="J162">
        <v>75</v>
      </c>
      <c r="K162">
        <v>75</v>
      </c>
      <c r="L162">
        <v>373</v>
      </c>
      <c r="M162">
        <v>74.599999999999994</v>
      </c>
      <c r="N162">
        <v>1.36</v>
      </c>
    </row>
    <row r="163" spans="2:14" x14ac:dyDescent="0.35">
      <c r="B163" t="s">
        <v>665</v>
      </c>
      <c r="C163" t="s">
        <v>456</v>
      </c>
      <c r="D163" t="s">
        <v>667</v>
      </c>
      <c r="G163">
        <v>76</v>
      </c>
      <c r="H163">
        <v>75</v>
      </c>
      <c r="I163">
        <v>78</v>
      </c>
      <c r="J163">
        <v>74</v>
      </c>
      <c r="K163">
        <v>74</v>
      </c>
      <c r="L163">
        <v>377</v>
      </c>
      <c r="M163">
        <v>75.400000000000006</v>
      </c>
      <c r="N163">
        <v>1.5</v>
      </c>
    </row>
    <row r="164" spans="2:14" x14ac:dyDescent="0.35">
      <c r="B164" t="s">
        <v>665</v>
      </c>
      <c r="C164" t="s">
        <v>456</v>
      </c>
      <c r="D164" t="s">
        <v>325</v>
      </c>
      <c r="E164" t="s">
        <v>666</v>
      </c>
      <c r="G164">
        <v>76</v>
      </c>
      <c r="H164">
        <v>76</v>
      </c>
      <c r="I164">
        <v>77</v>
      </c>
      <c r="J164">
        <v>74</v>
      </c>
      <c r="K164">
        <v>74</v>
      </c>
      <c r="L164">
        <v>377</v>
      </c>
      <c r="M164">
        <v>75.400000000000006</v>
      </c>
      <c r="N164">
        <v>1.2</v>
      </c>
    </row>
    <row r="165" spans="2:14" x14ac:dyDescent="0.35">
      <c r="B165" t="s">
        <v>679</v>
      </c>
      <c r="C165" t="s">
        <v>458</v>
      </c>
      <c r="D165" t="s">
        <v>681</v>
      </c>
      <c r="F165" t="s">
        <v>185</v>
      </c>
      <c r="G165">
        <v>75</v>
      </c>
      <c r="H165">
        <v>73</v>
      </c>
      <c r="I165">
        <v>77</v>
      </c>
      <c r="J165">
        <v>75</v>
      </c>
      <c r="K165">
        <v>75</v>
      </c>
      <c r="L165">
        <v>375</v>
      </c>
      <c r="M165">
        <v>75</v>
      </c>
      <c r="N165">
        <v>1.26</v>
      </c>
    </row>
    <row r="166" spans="2:14" x14ac:dyDescent="0.35">
      <c r="B166" t="s">
        <v>679</v>
      </c>
      <c r="C166" t="s">
        <v>458</v>
      </c>
      <c r="D166" t="s">
        <v>325</v>
      </c>
      <c r="E166" t="s">
        <v>680</v>
      </c>
      <c r="F166" t="s">
        <v>185</v>
      </c>
      <c r="G166">
        <v>75</v>
      </c>
      <c r="H166">
        <v>73</v>
      </c>
      <c r="I166">
        <v>77</v>
      </c>
      <c r="J166">
        <v>74</v>
      </c>
      <c r="K166">
        <v>76</v>
      </c>
      <c r="L166">
        <v>375</v>
      </c>
      <c r="M166">
        <v>75</v>
      </c>
      <c r="N166">
        <v>1.41</v>
      </c>
    </row>
    <row r="167" spans="2:14" x14ac:dyDescent="0.35">
      <c r="B167" t="s">
        <v>576</v>
      </c>
      <c r="C167" t="s">
        <v>384</v>
      </c>
      <c r="D167" t="s">
        <v>579</v>
      </c>
      <c r="G167">
        <v>76</v>
      </c>
      <c r="H167">
        <v>78</v>
      </c>
      <c r="I167">
        <v>80</v>
      </c>
      <c r="J167">
        <v>77</v>
      </c>
      <c r="K167">
        <v>78</v>
      </c>
      <c r="L167">
        <v>389</v>
      </c>
      <c r="M167">
        <v>77.8</v>
      </c>
      <c r="N167">
        <v>1.33</v>
      </c>
    </row>
    <row r="168" spans="2:14" x14ac:dyDescent="0.35">
      <c r="B168" t="s">
        <v>536</v>
      </c>
      <c r="C168" t="s">
        <v>384</v>
      </c>
      <c r="D168" t="s">
        <v>325</v>
      </c>
      <c r="E168" t="s">
        <v>543</v>
      </c>
      <c r="G168">
        <v>78</v>
      </c>
      <c r="H168">
        <v>80</v>
      </c>
      <c r="I168">
        <v>81</v>
      </c>
      <c r="J168">
        <v>78</v>
      </c>
      <c r="K168">
        <v>77</v>
      </c>
      <c r="L168">
        <v>394</v>
      </c>
      <c r="M168">
        <v>78.8</v>
      </c>
      <c r="N168">
        <v>1.47</v>
      </c>
    </row>
    <row r="169" spans="2:14" x14ac:dyDescent="0.35">
      <c r="B169" t="s">
        <v>617</v>
      </c>
      <c r="C169" t="s">
        <v>429</v>
      </c>
      <c r="D169" t="s">
        <v>626</v>
      </c>
      <c r="G169">
        <v>76</v>
      </c>
      <c r="H169">
        <v>76</v>
      </c>
      <c r="I169">
        <v>76</v>
      </c>
      <c r="J169">
        <v>75</v>
      </c>
      <c r="K169">
        <v>80</v>
      </c>
      <c r="L169">
        <v>383</v>
      </c>
      <c r="M169">
        <v>76.599999999999994</v>
      </c>
      <c r="N169">
        <v>1.74</v>
      </c>
    </row>
    <row r="170" spans="2:14" x14ac:dyDescent="0.35">
      <c r="B170" t="s">
        <v>603</v>
      </c>
      <c r="C170" t="s">
        <v>429</v>
      </c>
      <c r="D170" t="s">
        <v>325</v>
      </c>
      <c r="E170" t="s">
        <v>607</v>
      </c>
      <c r="G170">
        <v>77</v>
      </c>
      <c r="H170">
        <v>75</v>
      </c>
      <c r="I170">
        <v>76</v>
      </c>
      <c r="J170">
        <v>75</v>
      </c>
      <c r="K170">
        <v>82</v>
      </c>
      <c r="L170">
        <v>385</v>
      </c>
      <c r="M170">
        <v>77</v>
      </c>
      <c r="N170">
        <v>2.61</v>
      </c>
    </row>
    <row r="171" spans="2:14" x14ac:dyDescent="0.35">
      <c r="B171" t="s">
        <v>536</v>
      </c>
      <c r="C171" t="s">
        <v>382</v>
      </c>
      <c r="D171" t="s">
        <v>541</v>
      </c>
      <c r="G171">
        <v>78</v>
      </c>
      <c r="H171">
        <v>80</v>
      </c>
      <c r="I171">
        <v>78</v>
      </c>
      <c r="J171">
        <v>79</v>
      </c>
      <c r="K171">
        <v>79</v>
      </c>
      <c r="L171">
        <v>394</v>
      </c>
      <c r="M171">
        <v>78.8</v>
      </c>
      <c r="N171">
        <v>0.75</v>
      </c>
    </row>
    <row r="172" spans="2:14" x14ac:dyDescent="0.35">
      <c r="B172" t="s">
        <v>536</v>
      </c>
      <c r="C172" t="s">
        <v>382</v>
      </c>
      <c r="D172" t="s">
        <v>325</v>
      </c>
      <c r="E172" t="s">
        <v>539</v>
      </c>
      <c r="G172">
        <v>77</v>
      </c>
      <c r="H172">
        <v>79</v>
      </c>
      <c r="I172">
        <v>79</v>
      </c>
      <c r="J172">
        <v>79</v>
      </c>
      <c r="K172">
        <v>80</v>
      </c>
      <c r="L172">
        <v>394</v>
      </c>
      <c r="M172">
        <v>78.8</v>
      </c>
      <c r="N172">
        <v>0.98</v>
      </c>
    </row>
    <row r="173" spans="2:14" x14ac:dyDescent="0.35">
      <c r="B173" t="s">
        <v>521</v>
      </c>
      <c r="C173" t="s">
        <v>377</v>
      </c>
      <c r="D173" t="s">
        <v>524</v>
      </c>
      <c r="F173" t="s">
        <v>185</v>
      </c>
      <c r="G173">
        <v>76</v>
      </c>
      <c r="H173">
        <v>82</v>
      </c>
      <c r="I173">
        <v>79</v>
      </c>
      <c r="J173">
        <v>79</v>
      </c>
      <c r="K173">
        <v>80</v>
      </c>
      <c r="L173">
        <v>396</v>
      </c>
      <c r="M173">
        <v>79.2</v>
      </c>
      <c r="N173">
        <v>1.94</v>
      </c>
    </row>
    <row r="174" spans="2:14" x14ac:dyDescent="0.35">
      <c r="B174" t="s">
        <v>506</v>
      </c>
      <c r="C174" t="s">
        <v>377</v>
      </c>
      <c r="D174" t="s">
        <v>325</v>
      </c>
      <c r="E174" t="s">
        <v>507</v>
      </c>
      <c r="F174" t="s">
        <v>185</v>
      </c>
      <c r="G174">
        <v>77</v>
      </c>
      <c r="H174">
        <v>81</v>
      </c>
      <c r="I174">
        <v>79</v>
      </c>
      <c r="J174">
        <v>80</v>
      </c>
      <c r="K174">
        <v>81</v>
      </c>
      <c r="L174">
        <v>398</v>
      </c>
      <c r="M174">
        <v>79.599999999999994</v>
      </c>
      <c r="N174">
        <v>1.5</v>
      </c>
    </row>
    <row r="175" spans="2:14" x14ac:dyDescent="0.35">
      <c r="B175" t="s">
        <v>617</v>
      </c>
      <c r="C175" t="s">
        <v>413</v>
      </c>
      <c r="D175" t="s">
        <v>620</v>
      </c>
      <c r="G175">
        <v>76</v>
      </c>
      <c r="H175">
        <v>77</v>
      </c>
      <c r="I175">
        <v>78</v>
      </c>
      <c r="J175">
        <v>77</v>
      </c>
      <c r="K175">
        <v>75</v>
      </c>
      <c r="L175">
        <v>383</v>
      </c>
      <c r="M175">
        <v>76.599999999999994</v>
      </c>
      <c r="N175">
        <v>1.02</v>
      </c>
    </row>
    <row r="176" spans="2:14" x14ac:dyDescent="0.35">
      <c r="B176" t="s">
        <v>585</v>
      </c>
      <c r="C176" t="s">
        <v>413</v>
      </c>
      <c r="D176" t="s">
        <v>325</v>
      </c>
      <c r="E176" t="s">
        <v>589</v>
      </c>
      <c r="G176">
        <v>78</v>
      </c>
      <c r="H176">
        <v>76</v>
      </c>
      <c r="I176">
        <v>79</v>
      </c>
      <c r="J176">
        <v>79</v>
      </c>
      <c r="K176">
        <v>76</v>
      </c>
      <c r="L176">
        <v>388</v>
      </c>
      <c r="M176">
        <v>77.599999999999994</v>
      </c>
      <c r="N176">
        <v>1.36</v>
      </c>
    </row>
    <row r="177" spans="2:14" x14ac:dyDescent="0.35">
      <c r="B177" t="s">
        <v>576</v>
      </c>
      <c r="C177" t="s">
        <v>408</v>
      </c>
      <c r="D177" t="s">
        <v>581</v>
      </c>
      <c r="G177">
        <v>78</v>
      </c>
      <c r="H177">
        <v>79</v>
      </c>
      <c r="I177">
        <v>80</v>
      </c>
      <c r="J177">
        <v>75</v>
      </c>
      <c r="K177">
        <v>77</v>
      </c>
      <c r="L177">
        <v>389</v>
      </c>
      <c r="M177">
        <v>77.8</v>
      </c>
      <c r="N177">
        <v>1.72</v>
      </c>
    </row>
    <row r="178" spans="2:14" x14ac:dyDescent="0.35">
      <c r="B178" t="s">
        <v>557</v>
      </c>
      <c r="C178" t="s">
        <v>408</v>
      </c>
      <c r="D178" t="s">
        <v>325</v>
      </c>
      <c r="E178" t="s">
        <v>558</v>
      </c>
      <c r="G178">
        <v>79</v>
      </c>
      <c r="H178">
        <v>79</v>
      </c>
      <c r="I178">
        <v>80</v>
      </c>
      <c r="J178">
        <v>76</v>
      </c>
      <c r="K178">
        <v>77</v>
      </c>
      <c r="L178">
        <v>391</v>
      </c>
      <c r="M178">
        <v>78.2</v>
      </c>
      <c r="N178">
        <v>1.47</v>
      </c>
    </row>
    <row r="179" spans="2:14" x14ac:dyDescent="0.35">
      <c r="B179" t="s">
        <v>734</v>
      </c>
      <c r="C179" t="s">
        <v>470</v>
      </c>
      <c r="D179" t="s">
        <v>737</v>
      </c>
      <c r="F179" t="s">
        <v>185</v>
      </c>
      <c r="G179">
        <v>75</v>
      </c>
      <c r="H179">
        <v>76</v>
      </c>
      <c r="I179">
        <v>72</v>
      </c>
      <c r="J179" t="s">
        <v>203</v>
      </c>
      <c r="K179">
        <v>73</v>
      </c>
      <c r="L179">
        <v>296</v>
      </c>
      <c r="M179">
        <v>74</v>
      </c>
      <c r="N179">
        <v>1.58</v>
      </c>
    </row>
    <row r="180" spans="2:14" x14ac:dyDescent="0.35">
      <c r="B180" t="s">
        <v>732</v>
      </c>
      <c r="C180" t="s">
        <v>470</v>
      </c>
      <c r="D180" t="s">
        <v>325</v>
      </c>
      <c r="E180" t="s">
        <v>733</v>
      </c>
      <c r="F180" t="s">
        <v>270</v>
      </c>
      <c r="G180">
        <v>75</v>
      </c>
      <c r="H180">
        <v>76</v>
      </c>
      <c r="I180">
        <v>72</v>
      </c>
      <c r="J180" t="s">
        <v>203</v>
      </c>
      <c r="K180">
        <v>74</v>
      </c>
      <c r="L180">
        <v>297</v>
      </c>
      <c r="M180">
        <v>74.25</v>
      </c>
      <c r="N180">
        <v>1.48</v>
      </c>
    </row>
    <row r="181" spans="2:14" x14ac:dyDescent="0.35">
      <c r="B181">
        <v>250</v>
      </c>
      <c r="C181" t="s">
        <v>453</v>
      </c>
      <c r="D181" t="s">
        <v>743</v>
      </c>
      <c r="F181" t="s">
        <v>185</v>
      </c>
      <c r="G181">
        <v>75</v>
      </c>
      <c r="H181">
        <v>76</v>
      </c>
      <c r="I181" t="s">
        <v>203</v>
      </c>
      <c r="J181" t="s">
        <v>203</v>
      </c>
      <c r="K181">
        <v>79</v>
      </c>
      <c r="L181">
        <v>230</v>
      </c>
      <c r="M181">
        <v>76.67</v>
      </c>
      <c r="N181">
        <v>1.7</v>
      </c>
    </row>
    <row r="182" spans="2:14" x14ac:dyDescent="0.35">
      <c r="B182" t="s">
        <v>726</v>
      </c>
      <c r="C182" t="s">
        <v>453</v>
      </c>
      <c r="D182" t="s">
        <v>325</v>
      </c>
      <c r="E182" t="s">
        <v>729</v>
      </c>
      <c r="F182" t="s">
        <v>185</v>
      </c>
      <c r="G182">
        <v>74</v>
      </c>
      <c r="H182">
        <v>75</v>
      </c>
      <c r="I182">
        <v>75</v>
      </c>
      <c r="J182" t="s">
        <v>203</v>
      </c>
      <c r="K182">
        <v>78</v>
      </c>
      <c r="L182">
        <v>302</v>
      </c>
      <c r="M182">
        <v>75.5</v>
      </c>
      <c r="N182">
        <v>1.5</v>
      </c>
    </row>
    <row r="183" spans="2:14" x14ac:dyDescent="0.35">
      <c r="B183">
        <v>251</v>
      </c>
      <c r="C183" t="s">
        <v>443</v>
      </c>
      <c r="D183" t="s">
        <v>744</v>
      </c>
      <c r="F183" t="s">
        <v>270</v>
      </c>
      <c r="G183">
        <v>77</v>
      </c>
      <c r="H183">
        <v>78</v>
      </c>
      <c r="I183">
        <v>73</v>
      </c>
      <c r="J183" t="s">
        <v>203</v>
      </c>
      <c r="K183" t="s">
        <v>203</v>
      </c>
      <c r="L183">
        <v>228</v>
      </c>
      <c r="M183">
        <v>76</v>
      </c>
      <c r="N183">
        <v>2.16</v>
      </c>
    </row>
    <row r="184" spans="2:14" x14ac:dyDescent="0.35">
      <c r="B184">
        <v>230</v>
      </c>
      <c r="C184" t="s">
        <v>443</v>
      </c>
      <c r="D184" t="s">
        <v>325</v>
      </c>
      <c r="E184" t="s">
        <v>723</v>
      </c>
      <c r="F184" t="s">
        <v>270</v>
      </c>
      <c r="G184">
        <v>78</v>
      </c>
      <c r="H184">
        <v>78</v>
      </c>
      <c r="I184">
        <v>75</v>
      </c>
      <c r="J184">
        <v>75</v>
      </c>
      <c r="K184" t="s">
        <v>203</v>
      </c>
      <c r="L184">
        <v>306</v>
      </c>
      <c r="M184">
        <v>76.5</v>
      </c>
      <c r="N184">
        <v>1.5</v>
      </c>
    </row>
    <row r="185" spans="2:14" x14ac:dyDescent="0.35">
      <c r="B185">
        <v>252</v>
      </c>
      <c r="C185" t="s">
        <v>454</v>
      </c>
      <c r="D185" t="s">
        <v>745</v>
      </c>
      <c r="F185" t="s">
        <v>270</v>
      </c>
      <c r="G185" t="s">
        <v>203</v>
      </c>
      <c r="H185">
        <v>79</v>
      </c>
      <c r="I185">
        <v>74</v>
      </c>
      <c r="J185" t="s">
        <v>203</v>
      </c>
      <c r="K185">
        <v>74</v>
      </c>
      <c r="L185">
        <v>227</v>
      </c>
      <c r="M185">
        <v>75.67</v>
      </c>
      <c r="N185">
        <v>2.36</v>
      </c>
    </row>
    <row r="186" spans="2:14" x14ac:dyDescent="0.35">
      <c r="B186" t="s">
        <v>726</v>
      </c>
      <c r="C186" t="s">
        <v>454</v>
      </c>
      <c r="D186" t="s">
        <v>325</v>
      </c>
      <c r="E186" t="s">
        <v>727</v>
      </c>
      <c r="F186" t="s">
        <v>270</v>
      </c>
      <c r="G186" t="s">
        <v>203</v>
      </c>
      <c r="H186">
        <v>78</v>
      </c>
      <c r="I186">
        <v>73</v>
      </c>
      <c r="J186">
        <v>77</v>
      </c>
      <c r="K186">
        <v>74</v>
      </c>
      <c r="L186">
        <v>302</v>
      </c>
      <c r="M186">
        <v>75.5</v>
      </c>
      <c r="N186">
        <v>2.06</v>
      </c>
    </row>
    <row r="187" spans="2:14" x14ac:dyDescent="0.35">
      <c r="B187" t="s">
        <v>645</v>
      </c>
      <c r="C187" t="s">
        <v>406</v>
      </c>
      <c r="D187" t="s">
        <v>651</v>
      </c>
      <c r="G187">
        <v>75</v>
      </c>
      <c r="H187">
        <v>77</v>
      </c>
      <c r="I187">
        <v>79</v>
      </c>
      <c r="J187">
        <v>73</v>
      </c>
      <c r="K187">
        <v>76</v>
      </c>
      <c r="L187">
        <v>380</v>
      </c>
      <c r="M187">
        <v>76</v>
      </c>
      <c r="N187">
        <v>2</v>
      </c>
    </row>
    <row r="188" spans="2:14" x14ac:dyDescent="0.35">
      <c r="B188" t="s">
        <v>628</v>
      </c>
      <c r="C188" t="s">
        <v>406</v>
      </c>
      <c r="D188" t="s">
        <v>325</v>
      </c>
      <c r="E188" t="s">
        <v>631</v>
      </c>
      <c r="G188">
        <v>75</v>
      </c>
      <c r="H188">
        <v>76</v>
      </c>
      <c r="I188">
        <v>79</v>
      </c>
      <c r="J188">
        <v>74</v>
      </c>
      <c r="K188">
        <v>78</v>
      </c>
      <c r="L188">
        <v>382</v>
      </c>
      <c r="M188">
        <v>76.400000000000006</v>
      </c>
      <c r="N188">
        <v>1.85</v>
      </c>
    </row>
    <row r="189" spans="2:14" x14ac:dyDescent="0.35">
      <c r="B189">
        <v>254</v>
      </c>
      <c r="C189" t="s">
        <v>423</v>
      </c>
      <c r="D189" t="s">
        <v>747</v>
      </c>
      <c r="F189" t="s">
        <v>246</v>
      </c>
      <c r="G189">
        <v>74</v>
      </c>
      <c r="H189">
        <v>75</v>
      </c>
      <c r="I189" t="s">
        <v>203</v>
      </c>
      <c r="J189">
        <v>73</v>
      </c>
      <c r="K189" t="s">
        <v>203</v>
      </c>
      <c r="L189">
        <v>222</v>
      </c>
      <c r="M189">
        <v>74</v>
      </c>
      <c r="N189">
        <v>0.82</v>
      </c>
    </row>
    <row r="190" spans="2:14" x14ac:dyDescent="0.35">
      <c r="B190" t="s">
        <v>628</v>
      </c>
      <c r="C190" t="s">
        <v>423</v>
      </c>
      <c r="D190" t="s">
        <v>325</v>
      </c>
      <c r="E190" t="s">
        <v>637</v>
      </c>
      <c r="F190" t="s">
        <v>246</v>
      </c>
      <c r="G190">
        <v>76</v>
      </c>
      <c r="H190">
        <v>75</v>
      </c>
      <c r="I190">
        <v>76</v>
      </c>
      <c r="J190">
        <v>75</v>
      </c>
      <c r="K190">
        <v>80</v>
      </c>
      <c r="L190">
        <v>382</v>
      </c>
      <c r="M190">
        <v>76.400000000000006</v>
      </c>
      <c r="N190">
        <v>1.85</v>
      </c>
    </row>
    <row r="191" spans="2:14" x14ac:dyDescent="0.35">
      <c r="B191" t="s">
        <v>652</v>
      </c>
      <c r="C191" t="s">
        <v>437</v>
      </c>
      <c r="D191" t="s">
        <v>656</v>
      </c>
      <c r="G191">
        <v>75</v>
      </c>
      <c r="H191">
        <v>75</v>
      </c>
      <c r="I191">
        <v>77</v>
      </c>
      <c r="J191">
        <v>77</v>
      </c>
      <c r="K191">
        <v>75</v>
      </c>
      <c r="L191">
        <v>379</v>
      </c>
      <c r="M191">
        <v>75.8</v>
      </c>
      <c r="N191">
        <v>0.98</v>
      </c>
    </row>
    <row r="192" spans="2:14" x14ac:dyDescent="0.35">
      <c r="B192" t="s">
        <v>645</v>
      </c>
      <c r="C192" t="s">
        <v>437</v>
      </c>
      <c r="D192" t="s">
        <v>325</v>
      </c>
      <c r="E192" t="s">
        <v>649</v>
      </c>
      <c r="G192">
        <v>76</v>
      </c>
      <c r="H192">
        <v>74</v>
      </c>
      <c r="I192">
        <v>77</v>
      </c>
      <c r="J192">
        <v>77</v>
      </c>
      <c r="K192">
        <v>76</v>
      </c>
      <c r="L192">
        <v>380</v>
      </c>
      <c r="M192">
        <v>76</v>
      </c>
      <c r="N192">
        <v>1.1000000000000001</v>
      </c>
    </row>
    <row r="193" spans="2:14" x14ac:dyDescent="0.35">
      <c r="B193" t="s">
        <v>719</v>
      </c>
      <c r="C193" t="s">
        <v>361</v>
      </c>
      <c r="D193" t="s">
        <v>286</v>
      </c>
      <c r="G193">
        <v>75</v>
      </c>
      <c r="H193">
        <v>79</v>
      </c>
      <c r="I193">
        <v>78</v>
      </c>
      <c r="J193">
        <v>79</v>
      </c>
      <c r="K193" t="s">
        <v>203</v>
      </c>
      <c r="L193">
        <v>311</v>
      </c>
      <c r="M193">
        <v>77.75</v>
      </c>
      <c r="N193">
        <v>1.64</v>
      </c>
    </row>
    <row r="194" spans="2:14" x14ac:dyDescent="0.35">
      <c r="B194" t="s">
        <v>514</v>
      </c>
      <c r="C194" t="s">
        <v>361</v>
      </c>
      <c r="D194" t="s">
        <v>325</v>
      </c>
      <c r="E194" t="s">
        <v>260</v>
      </c>
      <c r="G194">
        <v>76</v>
      </c>
      <c r="H194">
        <v>80</v>
      </c>
      <c r="I194">
        <v>79</v>
      </c>
      <c r="J194">
        <v>81</v>
      </c>
      <c r="K194">
        <v>81</v>
      </c>
      <c r="L194">
        <v>397</v>
      </c>
      <c r="M194">
        <v>79.400000000000006</v>
      </c>
      <c r="N194">
        <v>1.85</v>
      </c>
    </row>
    <row r="195" spans="2:14" x14ac:dyDescent="0.35">
      <c r="B195" t="s">
        <v>585</v>
      </c>
      <c r="C195" t="s">
        <v>372</v>
      </c>
      <c r="D195" t="s">
        <v>586</v>
      </c>
      <c r="G195">
        <v>76</v>
      </c>
      <c r="H195">
        <v>80</v>
      </c>
      <c r="I195">
        <v>78</v>
      </c>
      <c r="J195">
        <v>77</v>
      </c>
      <c r="K195">
        <v>77</v>
      </c>
      <c r="L195">
        <v>388</v>
      </c>
      <c r="M195">
        <v>77.599999999999994</v>
      </c>
      <c r="N195">
        <v>1.36</v>
      </c>
    </row>
    <row r="196" spans="2:14" x14ac:dyDescent="0.35">
      <c r="B196" t="s">
        <v>551</v>
      </c>
      <c r="C196" t="s">
        <v>372</v>
      </c>
      <c r="D196" t="s">
        <v>325</v>
      </c>
      <c r="E196" t="s">
        <v>553</v>
      </c>
      <c r="G196">
        <v>77</v>
      </c>
      <c r="H196">
        <v>82</v>
      </c>
      <c r="I196">
        <v>77</v>
      </c>
      <c r="J196">
        <v>78</v>
      </c>
      <c r="K196">
        <v>78</v>
      </c>
      <c r="L196">
        <v>392</v>
      </c>
      <c r="M196">
        <v>78.400000000000006</v>
      </c>
      <c r="N196">
        <v>1.85</v>
      </c>
    </row>
    <row r="197" spans="2:14" x14ac:dyDescent="0.35">
      <c r="B197">
        <v>221</v>
      </c>
      <c r="C197" t="s">
        <v>452</v>
      </c>
      <c r="D197" t="s">
        <v>714</v>
      </c>
      <c r="F197" t="s">
        <v>246</v>
      </c>
      <c r="G197">
        <v>72</v>
      </c>
      <c r="H197">
        <v>74</v>
      </c>
      <c r="I197">
        <v>75</v>
      </c>
      <c r="J197">
        <v>67</v>
      </c>
      <c r="K197">
        <v>77</v>
      </c>
      <c r="L197">
        <v>365</v>
      </c>
      <c r="M197">
        <v>73</v>
      </c>
      <c r="N197">
        <v>3.41</v>
      </c>
    </row>
    <row r="198" spans="2:14" x14ac:dyDescent="0.35">
      <c r="B198">
        <v>220</v>
      </c>
      <c r="C198" t="s">
        <v>452</v>
      </c>
      <c r="D198" t="s">
        <v>325</v>
      </c>
      <c r="E198" t="s">
        <v>713</v>
      </c>
      <c r="F198" t="s">
        <v>246</v>
      </c>
      <c r="G198">
        <v>72</v>
      </c>
      <c r="H198">
        <v>74</v>
      </c>
      <c r="I198">
        <v>74</v>
      </c>
      <c r="J198">
        <v>70</v>
      </c>
      <c r="K198">
        <v>76</v>
      </c>
      <c r="L198">
        <v>366</v>
      </c>
      <c r="M198">
        <v>73.2</v>
      </c>
      <c r="N198">
        <v>2.04</v>
      </c>
    </row>
    <row r="199" spans="2:14" x14ac:dyDescent="0.35">
      <c r="B199">
        <v>265</v>
      </c>
      <c r="C199" t="s">
        <v>477</v>
      </c>
      <c r="D199" t="s">
        <v>755</v>
      </c>
      <c r="F199" t="s">
        <v>185</v>
      </c>
      <c r="G199" t="s">
        <v>203</v>
      </c>
      <c r="H199">
        <v>72</v>
      </c>
      <c r="I199">
        <v>73</v>
      </c>
      <c r="J199" t="s">
        <v>203</v>
      </c>
      <c r="K199" t="s">
        <v>203</v>
      </c>
      <c r="L199">
        <v>145</v>
      </c>
      <c r="M199">
        <v>72.5</v>
      </c>
      <c r="N199">
        <v>0.5</v>
      </c>
    </row>
    <row r="200" spans="2:14" x14ac:dyDescent="0.35">
      <c r="B200">
        <v>255</v>
      </c>
      <c r="C200" t="s">
        <v>477</v>
      </c>
      <c r="D200" t="s">
        <v>325</v>
      </c>
      <c r="E200" t="s">
        <v>748</v>
      </c>
      <c r="F200" t="s">
        <v>185</v>
      </c>
      <c r="G200">
        <v>76</v>
      </c>
      <c r="H200">
        <v>72</v>
      </c>
      <c r="I200">
        <v>73</v>
      </c>
      <c r="J200" t="s">
        <v>203</v>
      </c>
      <c r="K200" t="s">
        <v>203</v>
      </c>
      <c r="L200">
        <v>221</v>
      </c>
      <c r="M200">
        <v>73.67</v>
      </c>
      <c r="N200">
        <v>1.7</v>
      </c>
    </row>
    <row r="201" spans="2:14" x14ac:dyDescent="0.35">
      <c r="B201" t="s">
        <v>576</v>
      </c>
      <c r="C201" t="s">
        <v>373</v>
      </c>
      <c r="D201" t="s">
        <v>584</v>
      </c>
      <c r="F201" t="s">
        <v>185</v>
      </c>
      <c r="G201">
        <v>77</v>
      </c>
      <c r="H201">
        <v>76</v>
      </c>
      <c r="I201">
        <v>77</v>
      </c>
      <c r="J201">
        <v>79</v>
      </c>
      <c r="K201">
        <v>80</v>
      </c>
      <c r="L201">
        <v>389</v>
      </c>
      <c r="M201">
        <v>77.8</v>
      </c>
      <c r="N201">
        <v>1.47</v>
      </c>
    </row>
    <row r="202" spans="2:14" x14ac:dyDescent="0.35">
      <c r="B202" t="s">
        <v>566</v>
      </c>
      <c r="C202" t="s">
        <v>373</v>
      </c>
      <c r="D202" t="s">
        <v>325</v>
      </c>
      <c r="E202" t="s">
        <v>574</v>
      </c>
      <c r="F202" t="s">
        <v>185</v>
      </c>
      <c r="G202">
        <v>77</v>
      </c>
      <c r="H202">
        <v>77</v>
      </c>
      <c r="I202">
        <v>76</v>
      </c>
      <c r="J202">
        <v>79</v>
      </c>
      <c r="K202">
        <v>81</v>
      </c>
      <c r="L202">
        <v>390</v>
      </c>
      <c r="M202">
        <v>78</v>
      </c>
      <c r="N202">
        <v>1.79</v>
      </c>
    </row>
    <row r="203" spans="2:14" x14ac:dyDescent="0.35">
      <c r="B203" t="s">
        <v>709</v>
      </c>
      <c r="C203" t="s">
        <v>463</v>
      </c>
      <c r="D203" t="s">
        <v>711</v>
      </c>
      <c r="G203">
        <v>72</v>
      </c>
      <c r="H203">
        <v>72</v>
      </c>
      <c r="I203">
        <v>73</v>
      </c>
      <c r="J203">
        <v>73</v>
      </c>
      <c r="K203">
        <v>77</v>
      </c>
      <c r="L203">
        <v>367</v>
      </c>
      <c r="M203">
        <v>73.400000000000006</v>
      </c>
      <c r="N203">
        <v>1.85</v>
      </c>
    </row>
    <row r="204" spans="2:14" x14ac:dyDescent="0.35">
      <c r="B204" t="s">
        <v>704</v>
      </c>
      <c r="C204" t="s">
        <v>463</v>
      </c>
      <c r="D204" t="s">
        <v>325</v>
      </c>
      <c r="E204" t="s">
        <v>706</v>
      </c>
      <c r="G204">
        <v>72</v>
      </c>
      <c r="H204">
        <v>74</v>
      </c>
      <c r="I204">
        <v>74</v>
      </c>
      <c r="J204">
        <v>72</v>
      </c>
      <c r="K204">
        <v>78</v>
      </c>
      <c r="L204">
        <v>370</v>
      </c>
      <c r="M204">
        <v>74</v>
      </c>
      <c r="N204">
        <v>2.19</v>
      </c>
    </row>
    <row r="205" spans="2:14" x14ac:dyDescent="0.35">
      <c r="B205" t="s">
        <v>734</v>
      </c>
      <c r="C205" t="s">
        <v>471</v>
      </c>
      <c r="D205" t="s">
        <v>736</v>
      </c>
      <c r="G205">
        <v>75</v>
      </c>
      <c r="H205">
        <v>74</v>
      </c>
      <c r="I205">
        <v>73</v>
      </c>
      <c r="J205">
        <v>74</v>
      </c>
      <c r="K205" t="s">
        <v>203</v>
      </c>
      <c r="L205">
        <v>296</v>
      </c>
      <c r="M205">
        <v>74</v>
      </c>
      <c r="N205">
        <v>0.71</v>
      </c>
    </row>
    <row r="206" spans="2:14" x14ac:dyDescent="0.35">
      <c r="B206" t="s">
        <v>734</v>
      </c>
      <c r="C206" t="s">
        <v>471</v>
      </c>
      <c r="D206" t="s">
        <v>325</v>
      </c>
      <c r="E206" t="s">
        <v>735</v>
      </c>
      <c r="G206">
        <v>76</v>
      </c>
      <c r="H206">
        <v>73</v>
      </c>
      <c r="I206">
        <v>73</v>
      </c>
      <c r="J206">
        <v>74</v>
      </c>
      <c r="K206" t="s">
        <v>203</v>
      </c>
      <c r="L206">
        <v>296</v>
      </c>
      <c r="M206">
        <v>74</v>
      </c>
      <c r="N206">
        <v>1.22</v>
      </c>
    </row>
    <row r="207" spans="2:14" x14ac:dyDescent="0.35">
      <c r="B207" t="s">
        <v>726</v>
      </c>
      <c r="C207" t="s">
        <v>420</v>
      </c>
      <c r="D207" t="s">
        <v>728</v>
      </c>
      <c r="G207">
        <v>72</v>
      </c>
      <c r="H207">
        <v>77</v>
      </c>
      <c r="I207">
        <v>77</v>
      </c>
      <c r="J207">
        <v>76</v>
      </c>
      <c r="K207" t="s">
        <v>203</v>
      </c>
      <c r="L207">
        <v>302</v>
      </c>
      <c r="M207">
        <v>75.5</v>
      </c>
      <c r="N207">
        <v>2.06</v>
      </c>
    </row>
    <row r="208" spans="2:14" x14ac:dyDescent="0.35">
      <c r="B208" t="s">
        <v>603</v>
      </c>
      <c r="C208" t="s">
        <v>420</v>
      </c>
      <c r="D208" t="s">
        <v>325</v>
      </c>
      <c r="E208" t="s">
        <v>605</v>
      </c>
      <c r="G208">
        <v>74</v>
      </c>
      <c r="H208">
        <v>76</v>
      </c>
      <c r="I208">
        <v>78</v>
      </c>
      <c r="J208">
        <v>79</v>
      </c>
      <c r="K208">
        <v>78</v>
      </c>
      <c r="L208">
        <v>385</v>
      </c>
      <c r="M208">
        <v>77</v>
      </c>
      <c r="N208">
        <v>1.79</v>
      </c>
    </row>
    <row r="209" spans="2:14" x14ac:dyDescent="0.35">
      <c r="B209" t="s">
        <v>645</v>
      </c>
      <c r="C209" t="s">
        <v>389</v>
      </c>
      <c r="D209" t="s">
        <v>650</v>
      </c>
      <c r="F209" t="s">
        <v>270</v>
      </c>
      <c r="G209">
        <v>77</v>
      </c>
      <c r="H209">
        <v>74</v>
      </c>
      <c r="I209">
        <v>78</v>
      </c>
      <c r="J209">
        <v>75</v>
      </c>
      <c r="K209">
        <v>76</v>
      </c>
      <c r="L209">
        <v>380</v>
      </c>
      <c r="M209">
        <v>76</v>
      </c>
      <c r="N209">
        <v>1.41</v>
      </c>
    </row>
    <row r="210" spans="2:14" x14ac:dyDescent="0.35">
      <c r="B210" t="s">
        <v>617</v>
      </c>
      <c r="C210" t="s">
        <v>389</v>
      </c>
      <c r="D210" t="s">
        <v>325</v>
      </c>
      <c r="E210" t="s">
        <v>624</v>
      </c>
      <c r="F210" t="s">
        <v>270</v>
      </c>
      <c r="G210">
        <v>78</v>
      </c>
      <c r="H210">
        <v>74</v>
      </c>
      <c r="I210">
        <v>79</v>
      </c>
      <c r="J210">
        <v>75</v>
      </c>
      <c r="K210">
        <v>77</v>
      </c>
      <c r="L210">
        <v>383</v>
      </c>
      <c r="M210">
        <v>76.599999999999994</v>
      </c>
      <c r="N210">
        <v>1.85</v>
      </c>
    </row>
    <row r="211" spans="2:14" x14ac:dyDescent="0.35">
      <c r="B211">
        <v>259</v>
      </c>
      <c r="C211" t="s">
        <v>472</v>
      </c>
      <c r="D211" t="s">
        <v>751</v>
      </c>
      <c r="F211" t="s">
        <v>185</v>
      </c>
      <c r="G211">
        <v>75</v>
      </c>
      <c r="H211">
        <v>77</v>
      </c>
      <c r="I211" t="s">
        <v>203</v>
      </c>
      <c r="J211" t="s">
        <v>203</v>
      </c>
      <c r="K211" t="s">
        <v>203</v>
      </c>
      <c r="L211">
        <v>152</v>
      </c>
      <c r="M211">
        <v>76</v>
      </c>
      <c r="N211">
        <v>1</v>
      </c>
    </row>
    <row r="212" spans="2:14" x14ac:dyDescent="0.35">
      <c r="B212" t="s">
        <v>749</v>
      </c>
      <c r="C212" t="s">
        <v>472</v>
      </c>
      <c r="D212" t="s">
        <v>325</v>
      </c>
      <c r="E212" t="s">
        <v>750</v>
      </c>
      <c r="F212" t="s">
        <v>185</v>
      </c>
      <c r="G212">
        <v>76</v>
      </c>
      <c r="H212">
        <v>78</v>
      </c>
      <c r="I212" t="s">
        <v>203</v>
      </c>
      <c r="J212" t="s">
        <v>203</v>
      </c>
      <c r="K212" t="s">
        <v>203</v>
      </c>
      <c r="L212">
        <v>154</v>
      </c>
      <c r="M212">
        <v>77</v>
      </c>
      <c r="N212">
        <v>1</v>
      </c>
    </row>
    <row r="213" spans="2:14" x14ac:dyDescent="0.35">
      <c r="B213" t="s">
        <v>679</v>
      </c>
      <c r="C213" t="s">
        <v>455</v>
      </c>
      <c r="D213" t="s">
        <v>682</v>
      </c>
      <c r="F213" t="s">
        <v>246</v>
      </c>
      <c r="G213">
        <v>75</v>
      </c>
      <c r="H213">
        <v>75</v>
      </c>
      <c r="I213">
        <v>76</v>
      </c>
      <c r="J213">
        <v>75</v>
      </c>
      <c r="K213">
        <v>74</v>
      </c>
      <c r="L213">
        <v>375</v>
      </c>
      <c r="M213">
        <v>75</v>
      </c>
      <c r="N213">
        <v>0.63</v>
      </c>
    </row>
    <row r="214" spans="2:14" x14ac:dyDescent="0.35">
      <c r="B214" t="s">
        <v>628</v>
      </c>
      <c r="C214" t="s">
        <v>455</v>
      </c>
      <c r="D214" t="s">
        <v>325</v>
      </c>
      <c r="E214" t="s">
        <v>636</v>
      </c>
      <c r="F214" t="s">
        <v>246</v>
      </c>
      <c r="G214">
        <v>76</v>
      </c>
      <c r="H214">
        <v>77</v>
      </c>
      <c r="I214">
        <v>77</v>
      </c>
      <c r="J214">
        <v>76</v>
      </c>
      <c r="K214">
        <v>76</v>
      </c>
      <c r="L214">
        <v>382</v>
      </c>
      <c r="M214">
        <v>76.400000000000006</v>
      </c>
      <c r="N214">
        <v>0.49</v>
      </c>
    </row>
    <row r="215" spans="2:14" x14ac:dyDescent="0.35">
      <c r="B215" t="s">
        <v>585</v>
      </c>
      <c r="C215" t="s">
        <v>395</v>
      </c>
      <c r="D215" t="s">
        <v>587</v>
      </c>
      <c r="F215" t="s">
        <v>185</v>
      </c>
      <c r="G215">
        <v>78</v>
      </c>
      <c r="H215">
        <v>82</v>
      </c>
      <c r="I215">
        <v>75</v>
      </c>
      <c r="J215">
        <v>77</v>
      </c>
      <c r="K215">
        <v>76</v>
      </c>
      <c r="L215">
        <v>388</v>
      </c>
      <c r="M215">
        <v>77.599999999999994</v>
      </c>
      <c r="N215">
        <v>2.42</v>
      </c>
    </row>
    <row r="216" spans="2:14" x14ac:dyDescent="0.35">
      <c r="B216" t="s">
        <v>536</v>
      </c>
      <c r="C216" t="s">
        <v>395</v>
      </c>
      <c r="D216" t="s">
        <v>325</v>
      </c>
      <c r="E216" t="s">
        <v>538</v>
      </c>
      <c r="G216">
        <v>79</v>
      </c>
      <c r="H216">
        <v>83</v>
      </c>
      <c r="I216">
        <v>76</v>
      </c>
      <c r="J216">
        <v>78</v>
      </c>
      <c r="K216">
        <v>78</v>
      </c>
      <c r="L216">
        <v>394</v>
      </c>
      <c r="M216">
        <v>78.8</v>
      </c>
      <c r="N216">
        <v>2.3199999999999998</v>
      </c>
    </row>
    <row r="217" spans="2:14" x14ac:dyDescent="0.35">
      <c r="B217" t="s">
        <v>536</v>
      </c>
      <c r="C217" t="s">
        <v>390</v>
      </c>
      <c r="D217" t="s">
        <v>540</v>
      </c>
      <c r="F217" t="s">
        <v>246</v>
      </c>
      <c r="G217">
        <v>78</v>
      </c>
      <c r="H217">
        <v>81</v>
      </c>
      <c r="I217">
        <v>77</v>
      </c>
      <c r="J217">
        <v>79</v>
      </c>
      <c r="K217">
        <v>79</v>
      </c>
      <c r="L217">
        <v>394</v>
      </c>
      <c r="M217">
        <v>78.8</v>
      </c>
      <c r="N217">
        <v>1.33</v>
      </c>
    </row>
    <row r="218" spans="2:14" x14ac:dyDescent="0.35">
      <c r="B218" t="s">
        <v>506</v>
      </c>
      <c r="C218" t="s">
        <v>390</v>
      </c>
      <c r="D218" t="s">
        <v>325</v>
      </c>
      <c r="E218" t="s">
        <v>508</v>
      </c>
      <c r="G218">
        <v>79</v>
      </c>
      <c r="H218">
        <v>82</v>
      </c>
      <c r="I218">
        <v>77</v>
      </c>
      <c r="J218">
        <v>81</v>
      </c>
      <c r="K218">
        <v>79</v>
      </c>
      <c r="L218">
        <v>398</v>
      </c>
      <c r="M218">
        <v>79.599999999999994</v>
      </c>
      <c r="N218">
        <v>1.74</v>
      </c>
    </row>
    <row r="219" spans="2:14" x14ac:dyDescent="0.35">
      <c r="B219" t="s">
        <v>514</v>
      </c>
      <c r="C219" t="s">
        <v>356</v>
      </c>
      <c r="D219" t="s">
        <v>515</v>
      </c>
      <c r="G219">
        <v>79</v>
      </c>
      <c r="H219">
        <v>78</v>
      </c>
      <c r="I219">
        <v>81</v>
      </c>
      <c r="J219">
        <v>79</v>
      </c>
      <c r="K219">
        <v>80</v>
      </c>
      <c r="L219">
        <v>397</v>
      </c>
      <c r="M219">
        <v>79.400000000000006</v>
      </c>
      <c r="N219">
        <v>1.02</v>
      </c>
    </row>
    <row r="220" spans="2:14" x14ac:dyDescent="0.35">
      <c r="B220" t="s">
        <v>499</v>
      </c>
      <c r="C220" t="s">
        <v>356</v>
      </c>
      <c r="D220" t="s">
        <v>325</v>
      </c>
      <c r="E220" t="s">
        <v>500</v>
      </c>
      <c r="G220">
        <v>79</v>
      </c>
      <c r="H220">
        <v>79</v>
      </c>
      <c r="I220">
        <v>81</v>
      </c>
      <c r="J220">
        <v>81</v>
      </c>
      <c r="K220">
        <v>79</v>
      </c>
      <c r="L220">
        <v>399</v>
      </c>
      <c r="M220">
        <v>79.8</v>
      </c>
      <c r="N220">
        <v>0.98</v>
      </c>
    </row>
    <row r="221" spans="2:14" x14ac:dyDescent="0.35">
      <c r="B221" t="s">
        <v>645</v>
      </c>
      <c r="C221" t="s">
        <v>418</v>
      </c>
      <c r="D221" t="s">
        <v>648</v>
      </c>
      <c r="F221" t="s">
        <v>185</v>
      </c>
      <c r="G221">
        <v>76</v>
      </c>
      <c r="H221">
        <v>74</v>
      </c>
      <c r="I221">
        <v>77</v>
      </c>
      <c r="J221">
        <v>78</v>
      </c>
      <c r="K221">
        <v>75</v>
      </c>
      <c r="L221">
        <v>380</v>
      </c>
      <c r="M221">
        <v>76</v>
      </c>
      <c r="N221">
        <v>1.41</v>
      </c>
    </row>
    <row r="222" spans="2:14" x14ac:dyDescent="0.35">
      <c r="B222" t="s">
        <v>609</v>
      </c>
      <c r="C222" t="s">
        <v>418</v>
      </c>
      <c r="D222" t="s">
        <v>325</v>
      </c>
      <c r="E222" t="s">
        <v>612</v>
      </c>
      <c r="F222" t="s">
        <v>246</v>
      </c>
      <c r="G222">
        <v>77</v>
      </c>
      <c r="H222">
        <v>74</v>
      </c>
      <c r="I222">
        <v>78</v>
      </c>
      <c r="J222">
        <v>78</v>
      </c>
      <c r="K222">
        <v>77</v>
      </c>
      <c r="L222">
        <v>384</v>
      </c>
      <c r="M222">
        <v>76.8</v>
      </c>
      <c r="N222">
        <v>1.47</v>
      </c>
    </row>
    <row r="223" spans="2:14" x14ac:dyDescent="0.35">
      <c r="B223" t="s">
        <v>506</v>
      </c>
      <c r="C223" t="s">
        <v>362</v>
      </c>
      <c r="D223" t="s">
        <v>511</v>
      </c>
      <c r="G223">
        <v>79</v>
      </c>
      <c r="H223">
        <v>79</v>
      </c>
      <c r="I223">
        <v>82</v>
      </c>
      <c r="J223">
        <v>78</v>
      </c>
      <c r="K223">
        <v>80</v>
      </c>
      <c r="L223">
        <v>398</v>
      </c>
      <c r="M223">
        <v>79.599999999999994</v>
      </c>
      <c r="N223">
        <v>1.36</v>
      </c>
    </row>
    <row r="224" spans="2:14" x14ac:dyDescent="0.35">
      <c r="B224" t="s">
        <v>499</v>
      </c>
      <c r="C224" t="s">
        <v>362</v>
      </c>
      <c r="D224" t="s">
        <v>325</v>
      </c>
      <c r="E224" t="s">
        <v>501</v>
      </c>
      <c r="G224">
        <v>79</v>
      </c>
      <c r="H224">
        <v>80</v>
      </c>
      <c r="I224">
        <v>82</v>
      </c>
      <c r="J224">
        <v>79</v>
      </c>
      <c r="K224">
        <v>79</v>
      </c>
      <c r="L224">
        <v>399</v>
      </c>
      <c r="M224">
        <v>79.8</v>
      </c>
      <c r="N224">
        <v>1.17</v>
      </c>
    </row>
    <row r="225" spans="2:14" x14ac:dyDescent="0.35">
      <c r="B225" t="s">
        <v>603</v>
      </c>
      <c r="C225" t="s">
        <v>401</v>
      </c>
      <c r="D225" t="s">
        <v>606</v>
      </c>
      <c r="G225">
        <v>76</v>
      </c>
      <c r="H225">
        <v>77</v>
      </c>
      <c r="I225">
        <v>78</v>
      </c>
      <c r="J225">
        <v>77</v>
      </c>
      <c r="K225">
        <v>77</v>
      </c>
      <c r="L225">
        <v>385</v>
      </c>
      <c r="M225">
        <v>77</v>
      </c>
      <c r="N225">
        <v>0.63</v>
      </c>
    </row>
    <row r="226" spans="2:14" x14ac:dyDescent="0.35">
      <c r="B226" t="s">
        <v>566</v>
      </c>
      <c r="C226" t="s">
        <v>401</v>
      </c>
      <c r="D226" t="s">
        <v>325</v>
      </c>
      <c r="E226" t="s">
        <v>572</v>
      </c>
      <c r="G226">
        <v>77</v>
      </c>
      <c r="H226">
        <v>77</v>
      </c>
      <c r="I226">
        <v>79</v>
      </c>
      <c r="J226">
        <v>78</v>
      </c>
      <c r="K226">
        <v>79</v>
      </c>
      <c r="L226">
        <v>390</v>
      </c>
      <c r="M226">
        <v>78</v>
      </c>
      <c r="N226">
        <v>0.89</v>
      </c>
    </row>
    <row r="227" spans="2:14" x14ac:dyDescent="0.35">
      <c r="B227" t="s">
        <v>566</v>
      </c>
      <c r="C227" t="s">
        <v>352</v>
      </c>
      <c r="D227" t="s">
        <v>569</v>
      </c>
      <c r="F227" t="s">
        <v>185</v>
      </c>
      <c r="G227">
        <v>79</v>
      </c>
      <c r="H227">
        <v>78</v>
      </c>
      <c r="I227">
        <v>74</v>
      </c>
      <c r="J227">
        <v>78</v>
      </c>
      <c r="K227">
        <v>81</v>
      </c>
      <c r="L227">
        <v>390</v>
      </c>
      <c r="M227">
        <v>78</v>
      </c>
      <c r="N227">
        <v>2.2799999999999998</v>
      </c>
    </row>
    <row r="228" spans="2:14" x14ac:dyDescent="0.35">
      <c r="B228" t="s">
        <v>557</v>
      </c>
      <c r="C228" t="s">
        <v>352</v>
      </c>
      <c r="D228" t="s">
        <v>325</v>
      </c>
      <c r="E228" t="s">
        <v>563</v>
      </c>
      <c r="G228">
        <v>79</v>
      </c>
      <c r="H228">
        <v>79</v>
      </c>
      <c r="I228">
        <v>75</v>
      </c>
      <c r="J228">
        <v>78</v>
      </c>
      <c r="K228">
        <v>80</v>
      </c>
      <c r="L228">
        <v>391</v>
      </c>
      <c r="M228">
        <v>78.2</v>
      </c>
      <c r="N228">
        <v>1.72</v>
      </c>
    </row>
    <row r="229" spans="2:14" x14ac:dyDescent="0.35">
      <c r="B229">
        <v>13</v>
      </c>
      <c r="C229" t="s">
        <v>354</v>
      </c>
      <c r="D229" t="s">
        <v>238</v>
      </c>
      <c r="F229" t="s">
        <v>185</v>
      </c>
      <c r="G229">
        <v>79</v>
      </c>
      <c r="H229">
        <v>83</v>
      </c>
      <c r="I229">
        <v>79</v>
      </c>
      <c r="J229">
        <v>81</v>
      </c>
      <c r="K229">
        <v>79</v>
      </c>
      <c r="L229">
        <v>401</v>
      </c>
      <c r="M229">
        <v>80.2</v>
      </c>
      <c r="N229">
        <v>1.6</v>
      </c>
    </row>
    <row r="230" spans="2:14" x14ac:dyDescent="0.35">
      <c r="B230" t="s">
        <v>485</v>
      </c>
      <c r="C230" t="s">
        <v>354</v>
      </c>
      <c r="D230" t="s">
        <v>325</v>
      </c>
      <c r="E230" t="s">
        <v>486</v>
      </c>
      <c r="F230" t="s">
        <v>185</v>
      </c>
      <c r="G230">
        <v>80</v>
      </c>
      <c r="H230">
        <v>84</v>
      </c>
      <c r="I230">
        <v>80</v>
      </c>
      <c r="J230">
        <v>82</v>
      </c>
      <c r="K230">
        <v>79</v>
      </c>
      <c r="L230">
        <v>405</v>
      </c>
      <c r="M230">
        <v>81</v>
      </c>
      <c r="N230">
        <v>1.79</v>
      </c>
    </row>
    <row r="231" spans="2:14" x14ac:dyDescent="0.35">
      <c r="B231" t="s">
        <v>566</v>
      </c>
      <c r="C231" t="s">
        <v>394</v>
      </c>
      <c r="D231" t="s">
        <v>575</v>
      </c>
      <c r="G231">
        <v>80</v>
      </c>
      <c r="H231">
        <v>80</v>
      </c>
      <c r="I231">
        <v>75</v>
      </c>
      <c r="J231">
        <v>79</v>
      </c>
      <c r="K231">
        <v>76</v>
      </c>
      <c r="L231">
        <v>390</v>
      </c>
      <c r="M231">
        <v>78</v>
      </c>
      <c r="N231">
        <v>2.1</v>
      </c>
    </row>
    <row r="232" spans="2:14" x14ac:dyDescent="0.35">
      <c r="B232" t="s">
        <v>551</v>
      </c>
      <c r="C232" t="s">
        <v>394</v>
      </c>
      <c r="D232" t="s">
        <v>325</v>
      </c>
      <c r="E232" t="s">
        <v>552</v>
      </c>
      <c r="G232">
        <v>79</v>
      </c>
      <c r="H232">
        <v>80</v>
      </c>
      <c r="I232">
        <v>76</v>
      </c>
      <c r="J232">
        <v>79</v>
      </c>
      <c r="K232">
        <v>78</v>
      </c>
      <c r="L232">
        <v>392</v>
      </c>
      <c r="M232">
        <v>78.400000000000006</v>
      </c>
      <c r="N232">
        <v>1.36</v>
      </c>
    </row>
    <row r="233" spans="2:14" x14ac:dyDescent="0.35">
      <c r="B233" t="s">
        <v>683</v>
      </c>
      <c r="C233" t="s">
        <v>465</v>
      </c>
      <c r="D233" t="s">
        <v>688</v>
      </c>
      <c r="G233">
        <v>76</v>
      </c>
      <c r="H233">
        <v>76</v>
      </c>
      <c r="I233">
        <v>73</v>
      </c>
      <c r="J233">
        <v>74</v>
      </c>
      <c r="K233">
        <v>75</v>
      </c>
      <c r="L233">
        <v>374</v>
      </c>
      <c r="M233">
        <v>74.8</v>
      </c>
      <c r="N233">
        <v>1.17</v>
      </c>
    </row>
    <row r="234" spans="2:14" x14ac:dyDescent="0.35">
      <c r="B234" t="s">
        <v>683</v>
      </c>
      <c r="C234" t="s">
        <v>465</v>
      </c>
      <c r="D234" t="s">
        <v>325</v>
      </c>
      <c r="E234" t="s">
        <v>687</v>
      </c>
      <c r="G234">
        <v>76</v>
      </c>
      <c r="H234">
        <v>77</v>
      </c>
      <c r="I234">
        <v>73</v>
      </c>
      <c r="J234">
        <v>73</v>
      </c>
      <c r="K234">
        <v>75</v>
      </c>
      <c r="L234">
        <v>374</v>
      </c>
      <c r="M234">
        <v>74.8</v>
      </c>
      <c r="N234">
        <v>1.6</v>
      </c>
    </row>
    <row r="235" spans="2:14" x14ac:dyDescent="0.35">
      <c r="B235" t="s">
        <v>696</v>
      </c>
      <c r="C235" t="s">
        <v>425</v>
      </c>
      <c r="D235" t="s">
        <v>699</v>
      </c>
      <c r="G235">
        <v>75</v>
      </c>
      <c r="H235">
        <v>72</v>
      </c>
      <c r="I235">
        <v>74</v>
      </c>
      <c r="J235">
        <v>74</v>
      </c>
      <c r="K235">
        <v>77</v>
      </c>
      <c r="L235">
        <v>372</v>
      </c>
      <c r="M235">
        <v>74.400000000000006</v>
      </c>
      <c r="N235">
        <v>1.62</v>
      </c>
    </row>
    <row r="236" spans="2:14" x14ac:dyDescent="0.35">
      <c r="B236" t="s">
        <v>683</v>
      </c>
      <c r="C236" t="s">
        <v>425</v>
      </c>
      <c r="D236" t="s">
        <v>325</v>
      </c>
      <c r="E236" t="s">
        <v>686</v>
      </c>
      <c r="G236">
        <v>75</v>
      </c>
      <c r="H236">
        <v>73</v>
      </c>
      <c r="I236">
        <v>75</v>
      </c>
      <c r="J236">
        <v>75</v>
      </c>
      <c r="K236">
        <v>76</v>
      </c>
      <c r="L236">
        <v>374</v>
      </c>
      <c r="M236">
        <v>74.8</v>
      </c>
      <c r="N236">
        <v>0.98</v>
      </c>
    </row>
    <row r="237" spans="2:14" x14ac:dyDescent="0.35">
      <c r="B237" t="s">
        <v>689</v>
      </c>
      <c r="C237" t="s">
        <v>450</v>
      </c>
      <c r="D237" t="s">
        <v>693</v>
      </c>
      <c r="G237">
        <v>73</v>
      </c>
      <c r="H237">
        <v>74</v>
      </c>
      <c r="I237">
        <v>76</v>
      </c>
      <c r="J237">
        <v>76</v>
      </c>
      <c r="K237">
        <v>74</v>
      </c>
      <c r="L237">
        <v>373</v>
      </c>
      <c r="M237">
        <v>74.599999999999994</v>
      </c>
      <c r="N237">
        <v>1.2</v>
      </c>
    </row>
    <row r="238" spans="2:14" x14ac:dyDescent="0.35">
      <c r="B238" t="s">
        <v>665</v>
      </c>
      <c r="C238" t="s">
        <v>450</v>
      </c>
      <c r="D238" t="s">
        <v>325</v>
      </c>
      <c r="E238" t="s">
        <v>672</v>
      </c>
      <c r="F238" t="s">
        <v>185</v>
      </c>
      <c r="G238">
        <v>74</v>
      </c>
      <c r="H238">
        <v>75</v>
      </c>
      <c r="I238">
        <v>76</v>
      </c>
      <c r="J238">
        <v>78</v>
      </c>
      <c r="K238">
        <v>74</v>
      </c>
      <c r="L238">
        <v>377</v>
      </c>
      <c r="M238">
        <v>75.400000000000006</v>
      </c>
      <c r="N238">
        <v>1.5</v>
      </c>
    </row>
    <row r="239" spans="2:14" x14ac:dyDescent="0.35">
      <c r="B239">
        <v>237</v>
      </c>
      <c r="C239" t="s">
        <v>464</v>
      </c>
      <c r="D239" t="s">
        <v>730</v>
      </c>
      <c r="F239" t="s">
        <v>246</v>
      </c>
      <c r="G239" t="s">
        <v>203</v>
      </c>
      <c r="H239">
        <v>75</v>
      </c>
      <c r="I239">
        <v>74</v>
      </c>
      <c r="J239">
        <v>75</v>
      </c>
      <c r="K239">
        <v>76</v>
      </c>
      <c r="L239">
        <v>300</v>
      </c>
      <c r="M239">
        <v>75</v>
      </c>
      <c r="N239">
        <v>0.71</v>
      </c>
    </row>
    <row r="240" spans="2:14" x14ac:dyDescent="0.35">
      <c r="B240" t="s">
        <v>673</v>
      </c>
      <c r="C240" t="s">
        <v>464</v>
      </c>
      <c r="D240" t="s">
        <v>325</v>
      </c>
      <c r="E240" t="s">
        <v>677</v>
      </c>
      <c r="F240" t="s">
        <v>246</v>
      </c>
      <c r="G240">
        <v>76</v>
      </c>
      <c r="H240">
        <v>75</v>
      </c>
      <c r="I240">
        <v>75</v>
      </c>
      <c r="J240">
        <v>75</v>
      </c>
      <c r="K240">
        <v>75</v>
      </c>
      <c r="L240">
        <v>376</v>
      </c>
      <c r="M240">
        <v>75.2</v>
      </c>
      <c r="N240">
        <v>0.4</v>
      </c>
    </row>
    <row r="241" spans="2:14" x14ac:dyDescent="0.35">
      <c r="B241" t="s">
        <v>628</v>
      </c>
      <c r="C241" t="s">
        <v>417</v>
      </c>
      <c r="D241" t="s">
        <v>629</v>
      </c>
      <c r="F241" t="s">
        <v>185</v>
      </c>
      <c r="G241">
        <v>77</v>
      </c>
      <c r="H241">
        <v>76</v>
      </c>
      <c r="I241">
        <v>74</v>
      </c>
      <c r="J241">
        <v>78</v>
      </c>
      <c r="K241">
        <v>77</v>
      </c>
      <c r="L241">
        <v>382</v>
      </c>
      <c r="M241">
        <v>76.400000000000006</v>
      </c>
      <c r="N241">
        <v>1.36</v>
      </c>
    </row>
    <row r="242" spans="2:14" x14ac:dyDescent="0.35">
      <c r="B242" t="s">
        <v>617</v>
      </c>
      <c r="C242" t="s">
        <v>417</v>
      </c>
      <c r="D242" t="s">
        <v>325</v>
      </c>
      <c r="E242" t="s">
        <v>621</v>
      </c>
      <c r="F242" t="s">
        <v>185</v>
      </c>
      <c r="G242">
        <v>76</v>
      </c>
      <c r="H242">
        <v>78</v>
      </c>
      <c r="I242">
        <v>74</v>
      </c>
      <c r="J242">
        <v>77</v>
      </c>
      <c r="K242">
        <v>78</v>
      </c>
      <c r="L242">
        <v>383</v>
      </c>
      <c r="M242">
        <v>76.599999999999994</v>
      </c>
      <c r="N242">
        <v>1.5</v>
      </c>
    </row>
    <row r="243" spans="2:14" x14ac:dyDescent="0.35">
      <c r="B243" t="s">
        <v>488</v>
      </c>
      <c r="C243" t="s">
        <v>349</v>
      </c>
      <c r="D243" t="s">
        <v>489</v>
      </c>
      <c r="G243">
        <v>79</v>
      </c>
      <c r="H243">
        <v>82</v>
      </c>
      <c r="I243">
        <v>80</v>
      </c>
      <c r="J243">
        <v>81</v>
      </c>
      <c r="K243">
        <v>82</v>
      </c>
      <c r="L243">
        <v>404</v>
      </c>
      <c r="M243">
        <v>80.8</v>
      </c>
      <c r="N243">
        <v>1.17</v>
      </c>
    </row>
    <row r="244" spans="2:14" x14ac:dyDescent="0.35">
      <c r="B244">
        <v>3</v>
      </c>
      <c r="C244" t="s">
        <v>349</v>
      </c>
      <c r="D244" t="s">
        <v>325</v>
      </c>
      <c r="E244" t="s">
        <v>483</v>
      </c>
      <c r="G244">
        <v>80</v>
      </c>
      <c r="H244">
        <v>82</v>
      </c>
      <c r="I244">
        <v>81</v>
      </c>
      <c r="J244">
        <v>82</v>
      </c>
      <c r="K244">
        <v>82</v>
      </c>
      <c r="L244">
        <v>407</v>
      </c>
      <c r="M244">
        <v>81.400000000000006</v>
      </c>
      <c r="N244">
        <v>0.8</v>
      </c>
    </row>
    <row r="245" spans="2:14" x14ac:dyDescent="0.35">
      <c r="B245" t="s">
        <v>609</v>
      </c>
      <c r="C245" t="s">
        <v>412</v>
      </c>
      <c r="D245" t="s">
        <v>614</v>
      </c>
      <c r="F245" t="s">
        <v>185</v>
      </c>
      <c r="G245">
        <v>77</v>
      </c>
      <c r="H245">
        <v>77</v>
      </c>
      <c r="I245">
        <v>77</v>
      </c>
      <c r="J245">
        <v>78</v>
      </c>
      <c r="K245">
        <v>75</v>
      </c>
      <c r="L245">
        <v>384</v>
      </c>
      <c r="M245">
        <v>76.8</v>
      </c>
      <c r="N245">
        <v>0.98</v>
      </c>
    </row>
    <row r="246" spans="2:14" x14ac:dyDescent="0.35">
      <c r="B246" t="s">
        <v>590</v>
      </c>
      <c r="C246" t="s">
        <v>412</v>
      </c>
      <c r="D246" t="s">
        <v>325</v>
      </c>
      <c r="E246" t="s">
        <v>594</v>
      </c>
      <c r="F246" t="s">
        <v>185</v>
      </c>
      <c r="G246">
        <v>78</v>
      </c>
      <c r="H246">
        <v>78</v>
      </c>
      <c r="I246">
        <v>78</v>
      </c>
      <c r="J246">
        <v>78</v>
      </c>
      <c r="K246">
        <v>75</v>
      </c>
      <c r="L246">
        <v>387</v>
      </c>
      <c r="M246">
        <v>77.400000000000006</v>
      </c>
      <c r="N246">
        <v>1.2</v>
      </c>
    </row>
    <row r="247" spans="2:14" x14ac:dyDescent="0.35">
      <c r="B247">
        <v>248</v>
      </c>
      <c r="C247" t="s">
        <v>391</v>
      </c>
      <c r="D247" t="s">
        <v>742</v>
      </c>
      <c r="G247" t="s">
        <v>203</v>
      </c>
      <c r="H247" t="s">
        <v>203</v>
      </c>
      <c r="I247">
        <v>80</v>
      </c>
      <c r="J247">
        <v>78</v>
      </c>
      <c r="K247">
        <v>78</v>
      </c>
      <c r="L247">
        <v>236</v>
      </c>
      <c r="M247">
        <v>78.67</v>
      </c>
      <c r="N247">
        <v>0.94</v>
      </c>
    </row>
    <row r="248" spans="2:14" x14ac:dyDescent="0.35">
      <c r="B248" t="s">
        <v>514</v>
      </c>
      <c r="C248" t="s">
        <v>391</v>
      </c>
      <c r="D248" t="s">
        <v>325</v>
      </c>
      <c r="E248" t="s">
        <v>517</v>
      </c>
      <c r="G248">
        <v>78</v>
      </c>
      <c r="H248">
        <v>81</v>
      </c>
      <c r="I248">
        <v>81</v>
      </c>
      <c r="J248">
        <v>79</v>
      </c>
      <c r="K248">
        <v>78</v>
      </c>
      <c r="L248">
        <v>397</v>
      </c>
      <c r="M248">
        <v>79.400000000000006</v>
      </c>
      <c r="N248">
        <v>1.36</v>
      </c>
    </row>
    <row r="249" spans="2:14" x14ac:dyDescent="0.35">
      <c r="B249" t="s">
        <v>628</v>
      </c>
      <c r="C249" t="s">
        <v>419</v>
      </c>
      <c r="D249" t="s">
        <v>633</v>
      </c>
      <c r="F249" t="s">
        <v>185</v>
      </c>
      <c r="G249">
        <v>76</v>
      </c>
      <c r="H249">
        <v>79</v>
      </c>
      <c r="I249">
        <v>76</v>
      </c>
      <c r="J249">
        <v>75</v>
      </c>
      <c r="K249">
        <v>76</v>
      </c>
      <c r="L249">
        <v>382</v>
      </c>
      <c r="M249">
        <v>76.400000000000006</v>
      </c>
      <c r="N249">
        <v>1.36</v>
      </c>
    </row>
    <row r="250" spans="2:14" x14ac:dyDescent="0.35">
      <c r="B250" t="s">
        <v>628</v>
      </c>
      <c r="C250" t="s">
        <v>419</v>
      </c>
      <c r="D250" t="s">
        <v>325</v>
      </c>
      <c r="E250" t="s">
        <v>632</v>
      </c>
      <c r="F250" t="s">
        <v>185</v>
      </c>
      <c r="G250">
        <v>75</v>
      </c>
      <c r="H250">
        <v>79</v>
      </c>
      <c r="I250">
        <v>77</v>
      </c>
      <c r="J250">
        <v>75</v>
      </c>
      <c r="K250">
        <v>76</v>
      </c>
      <c r="L250">
        <v>382</v>
      </c>
      <c r="M250">
        <v>76.400000000000006</v>
      </c>
      <c r="N250">
        <v>1.5</v>
      </c>
    </row>
    <row r="251" spans="2:14" x14ac:dyDescent="0.35">
      <c r="B251" t="s">
        <v>506</v>
      </c>
      <c r="C251" t="s">
        <v>355</v>
      </c>
      <c r="D251" t="s">
        <v>509</v>
      </c>
      <c r="G251">
        <v>76</v>
      </c>
      <c r="H251">
        <v>80</v>
      </c>
      <c r="I251">
        <v>78</v>
      </c>
      <c r="J251">
        <v>81</v>
      </c>
      <c r="K251">
        <v>83</v>
      </c>
      <c r="L251">
        <v>398</v>
      </c>
      <c r="M251">
        <v>79.599999999999994</v>
      </c>
      <c r="N251">
        <v>2.42</v>
      </c>
    </row>
    <row r="252" spans="2:14" x14ac:dyDescent="0.35">
      <c r="B252" t="s">
        <v>499</v>
      </c>
      <c r="C252" t="s">
        <v>355</v>
      </c>
      <c r="D252" t="s">
        <v>325</v>
      </c>
      <c r="E252" t="s">
        <v>503</v>
      </c>
      <c r="G252">
        <v>76</v>
      </c>
      <c r="H252">
        <v>81</v>
      </c>
      <c r="I252">
        <v>78</v>
      </c>
      <c r="J252">
        <v>83</v>
      </c>
      <c r="K252">
        <v>81</v>
      </c>
      <c r="L252">
        <v>399</v>
      </c>
      <c r="M252">
        <v>79.8</v>
      </c>
      <c r="N252">
        <v>2.48</v>
      </c>
    </row>
    <row r="253" spans="2:14" x14ac:dyDescent="0.35">
      <c r="B253" t="s">
        <v>596</v>
      </c>
      <c r="C253" t="s">
        <v>411</v>
      </c>
      <c r="D253" t="s">
        <v>600</v>
      </c>
      <c r="F253" t="s">
        <v>185</v>
      </c>
      <c r="G253">
        <v>77</v>
      </c>
      <c r="H253">
        <v>76</v>
      </c>
      <c r="I253">
        <v>80</v>
      </c>
      <c r="J253">
        <v>76</v>
      </c>
      <c r="K253">
        <v>77</v>
      </c>
      <c r="L253">
        <v>386</v>
      </c>
      <c r="M253">
        <v>77.2</v>
      </c>
      <c r="N253">
        <v>1.47</v>
      </c>
    </row>
    <row r="254" spans="2:14" x14ac:dyDescent="0.35">
      <c r="B254" t="s">
        <v>585</v>
      </c>
      <c r="C254" t="s">
        <v>411</v>
      </c>
      <c r="D254" t="s">
        <v>325</v>
      </c>
      <c r="E254" t="s">
        <v>588</v>
      </c>
      <c r="F254" t="s">
        <v>185</v>
      </c>
      <c r="G254">
        <v>76</v>
      </c>
      <c r="H254">
        <v>78</v>
      </c>
      <c r="I254">
        <v>80</v>
      </c>
      <c r="J254">
        <v>76</v>
      </c>
      <c r="K254">
        <v>78</v>
      </c>
      <c r="L254">
        <v>388</v>
      </c>
      <c r="M254">
        <v>77.599999999999994</v>
      </c>
      <c r="N254">
        <v>1.5</v>
      </c>
    </row>
    <row r="255" spans="2:14" x14ac:dyDescent="0.35">
      <c r="B255" t="s">
        <v>547</v>
      </c>
      <c r="C255" t="s">
        <v>184</v>
      </c>
      <c r="D255" t="s">
        <v>247</v>
      </c>
      <c r="F255" t="s">
        <v>185</v>
      </c>
      <c r="G255">
        <v>81</v>
      </c>
      <c r="H255">
        <v>78</v>
      </c>
      <c r="I255">
        <v>75</v>
      </c>
      <c r="J255">
        <v>78</v>
      </c>
      <c r="K255">
        <v>81</v>
      </c>
      <c r="L255">
        <v>393</v>
      </c>
      <c r="M255">
        <v>78.599999999999994</v>
      </c>
      <c r="N255">
        <v>2.2400000000000002</v>
      </c>
    </row>
    <row r="256" spans="2:14" x14ac:dyDescent="0.35">
      <c r="B256" t="s">
        <v>526</v>
      </c>
      <c r="C256" t="s">
        <v>184</v>
      </c>
      <c r="D256" t="s">
        <v>325</v>
      </c>
      <c r="E256" t="s">
        <v>529</v>
      </c>
      <c r="F256" t="s">
        <v>185</v>
      </c>
      <c r="G256">
        <v>80</v>
      </c>
      <c r="H256">
        <v>80</v>
      </c>
      <c r="I256">
        <v>75</v>
      </c>
      <c r="J256">
        <v>78</v>
      </c>
      <c r="K256">
        <v>82</v>
      </c>
      <c r="L256">
        <v>395</v>
      </c>
      <c r="M256">
        <v>79</v>
      </c>
      <c r="N256">
        <v>2.37</v>
      </c>
    </row>
    <row r="257" spans="2:14" x14ac:dyDescent="0.35">
      <c r="B257" t="s">
        <v>547</v>
      </c>
      <c r="C257" t="s">
        <v>367</v>
      </c>
      <c r="D257" t="s">
        <v>550</v>
      </c>
      <c r="F257" t="s">
        <v>185</v>
      </c>
      <c r="G257">
        <v>77</v>
      </c>
      <c r="H257">
        <v>78</v>
      </c>
      <c r="I257">
        <v>78</v>
      </c>
      <c r="J257">
        <v>78</v>
      </c>
      <c r="K257">
        <v>82</v>
      </c>
      <c r="L257">
        <v>393</v>
      </c>
      <c r="M257">
        <v>78.599999999999994</v>
      </c>
      <c r="N257">
        <v>1.74</v>
      </c>
    </row>
    <row r="258" spans="2:14" x14ac:dyDescent="0.35">
      <c r="B258" t="s">
        <v>536</v>
      </c>
      <c r="C258" t="s">
        <v>367</v>
      </c>
      <c r="D258" t="s">
        <v>325</v>
      </c>
      <c r="E258" t="s">
        <v>254</v>
      </c>
      <c r="F258" t="s">
        <v>185</v>
      </c>
      <c r="G258">
        <v>78</v>
      </c>
      <c r="H258">
        <v>77</v>
      </c>
      <c r="I258">
        <v>78</v>
      </c>
      <c r="J258">
        <v>79</v>
      </c>
      <c r="K258">
        <v>82</v>
      </c>
      <c r="L258">
        <v>394</v>
      </c>
      <c r="M258">
        <v>78.8</v>
      </c>
      <c r="N258">
        <v>1.72</v>
      </c>
    </row>
    <row r="259" spans="2:14" x14ac:dyDescent="0.35">
      <c r="B259" t="s">
        <v>724</v>
      </c>
      <c r="C259" t="s">
        <v>447</v>
      </c>
      <c r="D259" t="s">
        <v>725</v>
      </c>
      <c r="G259" t="s">
        <v>203</v>
      </c>
      <c r="H259">
        <v>76</v>
      </c>
      <c r="I259">
        <v>80</v>
      </c>
      <c r="J259">
        <v>74</v>
      </c>
      <c r="K259">
        <v>75</v>
      </c>
      <c r="L259">
        <v>305</v>
      </c>
      <c r="M259">
        <v>76.25</v>
      </c>
      <c r="N259">
        <v>2.2799999999999998</v>
      </c>
    </row>
    <row r="260" spans="2:14" x14ac:dyDescent="0.35">
      <c r="B260" t="s">
        <v>638</v>
      </c>
      <c r="C260" t="s">
        <v>447</v>
      </c>
      <c r="D260" t="s">
        <v>325</v>
      </c>
      <c r="E260" t="s">
        <v>644</v>
      </c>
      <c r="G260">
        <v>78</v>
      </c>
      <c r="H260">
        <v>75</v>
      </c>
      <c r="I260">
        <v>80</v>
      </c>
      <c r="J260">
        <v>73</v>
      </c>
      <c r="K260">
        <v>75</v>
      </c>
      <c r="L260">
        <v>381</v>
      </c>
      <c r="M260">
        <v>76.2</v>
      </c>
      <c r="N260">
        <v>2.48</v>
      </c>
    </row>
    <row r="261" spans="2:14" x14ac:dyDescent="0.35">
      <c r="B261" t="s">
        <v>590</v>
      </c>
      <c r="C261" t="s">
        <v>399</v>
      </c>
      <c r="D261" t="s">
        <v>591</v>
      </c>
      <c r="F261" t="s">
        <v>246</v>
      </c>
      <c r="G261">
        <v>79</v>
      </c>
      <c r="H261">
        <v>77</v>
      </c>
      <c r="I261">
        <v>76</v>
      </c>
      <c r="J261">
        <v>77</v>
      </c>
      <c r="K261">
        <v>78</v>
      </c>
      <c r="L261">
        <v>387</v>
      </c>
      <c r="M261">
        <v>77.400000000000006</v>
      </c>
      <c r="N261">
        <v>1.02</v>
      </c>
    </row>
    <row r="262" spans="2:14" x14ac:dyDescent="0.35">
      <c r="B262" t="s">
        <v>576</v>
      </c>
      <c r="C262" t="s">
        <v>399</v>
      </c>
      <c r="D262" t="s">
        <v>325</v>
      </c>
      <c r="E262" t="s">
        <v>577</v>
      </c>
      <c r="F262" t="s">
        <v>246</v>
      </c>
      <c r="G262">
        <v>80</v>
      </c>
      <c r="H262">
        <v>77</v>
      </c>
      <c r="I262">
        <v>76</v>
      </c>
      <c r="J262">
        <v>77</v>
      </c>
      <c r="K262">
        <v>79</v>
      </c>
      <c r="L262">
        <v>389</v>
      </c>
      <c r="M262">
        <v>77.8</v>
      </c>
      <c r="N262">
        <v>1.47</v>
      </c>
    </row>
    <row r="263" spans="2:14" x14ac:dyDescent="0.35">
      <c r="B263" t="s">
        <v>683</v>
      </c>
      <c r="C263" t="s">
        <v>440</v>
      </c>
      <c r="D263" t="s">
        <v>685</v>
      </c>
      <c r="G263">
        <v>74</v>
      </c>
      <c r="H263">
        <v>76</v>
      </c>
      <c r="I263">
        <v>75</v>
      </c>
      <c r="J263">
        <v>75</v>
      </c>
      <c r="K263">
        <v>74</v>
      </c>
      <c r="L263">
        <v>374</v>
      </c>
      <c r="M263">
        <v>74.8</v>
      </c>
      <c r="N263">
        <v>0.75</v>
      </c>
    </row>
    <row r="264" spans="2:14" x14ac:dyDescent="0.35">
      <c r="B264" t="s">
        <v>665</v>
      </c>
      <c r="C264" t="s">
        <v>440</v>
      </c>
      <c r="D264" t="s">
        <v>325</v>
      </c>
      <c r="E264" t="s">
        <v>670</v>
      </c>
      <c r="G264">
        <v>74</v>
      </c>
      <c r="H264">
        <v>76</v>
      </c>
      <c r="I264">
        <v>77</v>
      </c>
      <c r="J264">
        <v>76</v>
      </c>
      <c r="K264">
        <v>74</v>
      </c>
      <c r="L264">
        <v>377</v>
      </c>
      <c r="M264">
        <v>75.400000000000006</v>
      </c>
      <c r="N264">
        <v>1.2</v>
      </c>
    </row>
    <row r="265" spans="2:14" x14ac:dyDescent="0.35">
      <c r="B265">
        <v>215</v>
      </c>
      <c r="C265" t="s">
        <v>467</v>
      </c>
      <c r="D265" t="s">
        <v>707</v>
      </c>
      <c r="F265" t="s">
        <v>185</v>
      </c>
      <c r="G265">
        <v>72</v>
      </c>
      <c r="H265">
        <v>74</v>
      </c>
      <c r="I265">
        <v>74</v>
      </c>
      <c r="J265">
        <v>75</v>
      </c>
      <c r="K265">
        <v>74</v>
      </c>
      <c r="L265">
        <v>369</v>
      </c>
      <c r="M265">
        <v>73.8</v>
      </c>
      <c r="N265">
        <v>0.98</v>
      </c>
    </row>
    <row r="266" spans="2:14" x14ac:dyDescent="0.35">
      <c r="B266" t="s">
        <v>696</v>
      </c>
      <c r="C266" t="s">
        <v>467</v>
      </c>
      <c r="D266" t="s">
        <v>325</v>
      </c>
      <c r="E266" t="s">
        <v>700</v>
      </c>
      <c r="G266">
        <v>72</v>
      </c>
      <c r="H266">
        <v>75</v>
      </c>
      <c r="I266">
        <v>75</v>
      </c>
      <c r="J266">
        <v>75</v>
      </c>
      <c r="K266">
        <v>75</v>
      </c>
      <c r="L266">
        <v>372</v>
      </c>
      <c r="M266">
        <v>74.400000000000006</v>
      </c>
      <c r="N266">
        <v>1.2</v>
      </c>
    </row>
    <row r="267" spans="2:14" x14ac:dyDescent="0.35">
      <c r="B267">
        <v>216</v>
      </c>
      <c r="C267" t="s">
        <v>462</v>
      </c>
      <c r="D267" t="s">
        <v>708</v>
      </c>
      <c r="F267" t="s">
        <v>270</v>
      </c>
      <c r="G267">
        <v>73</v>
      </c>
      <c r="H267">
        <v>75</v>
      </c>
      <c r="I267">
        <v>74</v>
      </c>
      <c r="J267">
        <v>75</v>
      </c>
      <c r="K267">
        <v>71</v>
      </c>
      <c r="L267">
        <v>368</v>
      </c>
      <c r="M267">
        <v>73.599999999999994</v>
      </c>
      <c r="N267">
        <v>1.5</v>
      </c>
    </row>
    <row r="268" spans="2:14" x14ac:dyDescent="0.35">
      <c r="B268" t="s">
        <v>689</v>
      </c>
      <c r="C268" t="s">
        <v>462</v>
      </c>
      <c r="D268" t="s">
        <v>325</v>
      </c>
      <c r="E268" t="s">
        <v>695</v>
      </c>
      <c r="G268">
        <v>74</v>
      </c>
      <c r="H268">
        <v>76</v>
      </c>
      <c r="I268">
        <v>75</v>
      </c>
      <c r="J268">
        <v>76</v>
      </c>
      <c r="K268">
        <v>72</v>
      </c>
      <c r="L268">
        <v>373</v>
      </c>
      <c r="M268">
        <v>74.599999999999994</v>
      </c>
      <c r="N268">
        <v>1.5</v>
      </c>
    </row>
    <row r="269" spans="2:14" x14ac:dyDescent="0.35">
      <c r="B269" t="s">
        <v>696</v>
      </c>
      <c r="C269" t="s">
        <v>459</v>
      </c>
      <c r="D269" t="s">
        <v>698</v>
      </c>
      <c r="F269" t="s">
        <v>185</v>
      </c>
      <c r="G269">
        <v>76</v>
      </c>
      <c r="H269">
        <v>77</v>
      </c>
      <c r="I269">
        <v>75</v>
      </c>
      <c r="J269">
        <v>69</v>
      </c>
      <c r="K269">
        <v>75</v>
      </c>
      <c r="L269">
        <v>372</v>
      </c>
      <c r="M269">
        <v>74.400000000000006</v>
      </c>
      <c r="N269">
        <v>2.8</v>
      </c>
    </row>
    <row r="270" spans="2:14" x14ac:dyDescent="0.35">
      <c r="B270" t="s">
        <v>689</v>
      </c>
      <c r="C270" t="s">
        <v>459</v>
      </c>
      <c r="D270" t="s">
        <v>325</v>
      </c>
      <c r="E270" t="s">
        <v>692</v>
      </c>
      <c r="F270" t="s">
        <v>185</v>
      </c>
      <c r="G270">
        <v>76</v>
      </c>
      <c r="H270">
        <v>76</v>
      </c>
      <c r="I270">
        <v>76</v>
      </c>
      <c r="J270">
        <v>70</v>
      </c>
      <c r="K270">
        <v>75</v>
      </c>
      <c r="L270">
        <v>373</v>
      </c>
      <c r="M270">
        <v>74.599999999999994</v>
      </c>
      <c r="N270">
        <v>2.33</v>
      </c>
    </row>
    <row r="271" spans="2:14" x14ac:dyDescent="0.35">
      <c r="B271" t="s">
        <v>596</v>
      </c>
      <c r="C271" t="s">
        <v>403</v>
      </c>
      <c r="D271" t="s">
        <v>599</v>
      </c>
      <c r="F271" t="s">
        <v>270</v>
      </c>
      <c r="G271">
        <v>76</v>
      </c>
      <c r="H271">
        <v>77</v>
      </c>
      <c r="I271">
        <v>73</v>
      </c>
      <c r="J271">
        <v>80</v>
      </c>
      <c r="K271">
        <v>80</v>
      </c>
      <c r="L271">
        <v>386</v>
      </c>
      <c r="M271">
        <v>77.2</v>
      </c>
      <c r="N271">
        <v>2.64</v>
      </c>
    </row>
    <row r="272" spans="2:14" x14ac:dyDescent="0.35">
      <c r="B272" t="s">
        <v>596</v>
      </c>
      <c r="C272" t="s">
        <v>403</v>
      </c>
      <c r="D272" t="s">
        <v>325</v>
      </c>
      <c r="E272" t="s">
        <v>598</v>
      </c>
      <c r="F272" t="s">
        <v>270</v>
      </c>
      <c r="G272">
        <v>75</v>
      </c>
      <c r="H272">
        <v>78</v>
      </c>
      <c r="I272">
        <v>73</v>
      </c>
      <c r="J272">
        <v>81</v>
      </c>
      <c r="K272">
        <v>79</v>
      </c>
      <c r="L272">
        <v>386</v>
      </c>
      <c r="M272">
        <v>77.2</v>
      </c>
      <c r="N272">
        <v>2.86</v>
      </c>
    </row>
    <row r="273" spans="2:14" x14ac:dyDescent="0.35">
      <c r="B273" t="s">
        <v>590</v>
      </c>
      <c r="C273" t="s">
        <v>410</v>
      </c>
      <c r="D273" t="s">
        <v>250</v>
      </c>
      <c r="G273">
        <v>79</v>
      </c>
      <c r="H273">
        <v>77</v>
      </c>
      <c r="I273">
        <v>78</v>
      </c>
      <c r="J273">
        <v>76</v>
      </c>
      <c r="K273">
        <v>77</v>
      </c>
      <c r="L273">
        <v>387</v>
      </c>
      <c r="M273">
        <v>77.400000000000006</v>
      </c>
      <c r="N273">
        <v>1.02</v>
      </c>
    </row>
    <row r="274" spans="2:14" x14ac:dyDescent="0.35">
      <c r="B274" t="s">
        <v>585</v>
      </c>
      <c r="C274" t="s">
        <v>410</v>
      </c>
      <c r="D274" t="s">
        <v>325</v>
      </c>
      <c r="E274" t="s">
        <v>243</v>
      </c>
      <c r="G274">
        <v>78</v>
      </c>
      <c r="H274">
        <v>77</v>
      </c>
      <c r="I274">
        <v>79</v>
      </c>
      <c r="J274">
        <v>76</v>
      </c>
      <c r="K274">
        <v>78</v>
      </c>
      <c r="L274">
        <v>388</v>
      </c>
      <c r="M274">
        <v>77.599999999999994</v>
      </c>
      <c r="N274">
        <v>1.02</v>
      </c>
    </row>
    <row r="275" spans="2:14" x14ac:dyDescent="0.35">
      <c r="B275" t="s">
        <v>566</v>
      </c>
      <c r="C275" t="s">
        <v>385</v>
      </c>
      <c r="D275" t="s">
        <v>264</v>
      </c>
      <c r="G275">
        <v>79</v>
      </c>
      <c r="H275">
        <v>76</v>
      </c>
      <c r="I275">
        <v>77</v>
      </c>
      <c r="J275">
        <v>77</v>
      </c>
      <c r="K275">
        <v>81</v>
      </c>
      <c r="L275">
        <v>390</v>
      </c>
      <c r="M275">
        <v>78</v>
      </c>
      <c r="N275">
        <v>1.79</v>
      </c>
    </row>
    <row r="276" spans="2:14" x14ac:dyDescent="0.35">
      <c r="B276" t="s">
        <v>551</v>
      </c>
      <c r="C276" t="s">
        <v>385</v>
      </c>
      <c r="D276" t="s">
        <v>325</v>
      </c>
      <c r="E276" t="s">
        <v>253</v>
      </c>
      <c r="G276">
        <v>79</v>
      </c>
      <c r="H276">
        <v>76</v>
      </c>
      <c r="I276">
        <v>78</v>
      </c>
      <c r="J276">
        <v>78</v>
      </c>
      <c r="K276">
        <v>81</v>
      </c>
      <c r="L276">
        <v>392</v>
      </c>
      <c r="M276">
        <v>78.400000000000006</v>
      </c>
      <c r="N276">
        <v>1.62</v>
      </c>
    </row>
    <row r="277" spans="2:14" x14ac:dyDescent="0.35">
      <c r="B277" t="s">
        <v>590</v>
      </c>
      <c r="C277" t="s">
        <v>409</v>
      </c>
      <c r="D277" t="s">
        <v>595</v>
      </c>
      <c r="F277" t="s">
        <v>185</v>
      </c>
      <c r="G277">
        <v>78</v>
      </c>
      <c r="H277">
        <v>76</v>
      </c>
      <c r="I277">
        <v>78</v>
      </c>
      <c r="J277">
        <v>77</v>
      </c>
      <c r="K277">
        <v>78</v>
      </c>
      <c r="L277">
        <v>387</v>
      </c>
      <c r="M277">
        <v>77.400000000000006</v>
      </c>
      <c r="N277">
        <v>0.8</v>
      </c>
    </row>
    <row r="278" spans="2:14" x14ac:dyDescent="0.35">
      <c r="B278" t="s">
        <v>576</v>
      </c>
      <c r="C278" t="s">
        <v>409</v>
      </c>
      <c r="D278" t="s">
        <v>325</v>
      </c>
      <c r="E278" t="s">
        <v>580</v>
      </c>
      <c r="F278" t="s">
        <v>185</v>
      </c>
      <c r="G278">
        <v>78</v>
      </c>
      <c r="H278">
        <v>77</v>
      </c>
      <c r="I278">
        <v>79</v>
      </c>
      <c r="J278">
        <v>77</v>
      </c>
      <c r="K278">
        <v>78</v>
      </c>
      <c r="L278">
        <v>389</v>
      </c>
      <c r="M278">
        <v>77.8</v>
      </c>
      <c r="N278">
        <v>0.75</v>
      </c>
    </row>
    <row r="279" spans="2:14" x14ac:dyDescent="0.35">
      <c r="B279" t="s">
        <v>526</v>
      </c>
      <c r="C279" t="s">
        <v>381</v>
      </c>
      <c r="D279" t="s">
        <v>534</v>
      </c>
      <c r="G279">
        <v>81</v>
      </c>
      <c r="H279">
        <v>79</v>
      </c>
      <c r="I279">
        <v>79</v>
      </c>
      <c r="J279">
        <v>77</v>
      </c>
      <c r="K279">
        <v>79</v>
      </c>
      <c r="L279">
        <v>395</v>
      </c>
      <c r="M279">
        <v>79</v>
      </c>
      <c r="N279">
        <v>1.26</v>
      </c>
    </row>
    <row r="280" spans="2:14" x14ac:dyDescent="0.35">
      <c r="B280" t="s">
        <v>526</v>
      </c>
      <c r="C280" t="s">
        <v>381</v>
      </c>
      <c r="D280" t="s">
        <v>325</v>
      </c>
      <c r="E280" t="s">
        <v>528</v>
      </c>
      <c r="G280">
        <v>81</v>
      </c>
      <c r="H280">
        <v>79</v>
      </c>
      <c r="I280">
        <v>78</v>
      </c>
      <c r="J280">
        <v>77</v>
      </c>
      <c r="K280">
        <v>80</v>
      </c>
      <c r="L280">
        <v>395</v>
      </c>
      <c r="M280">
        <v>79</v>
      </c>
      <c r="N280">
        <v>1.41</v>
      </c>
    </row>
    <row r="281" spans="2:14" x14ac:dyDescent="0.35">
      <c r="B281" t="s">
        <v>719</v>
      </c>
      <c r="C281" t="s">
        <v>400</v>
      </c>
      <c r="D281" t="s">
        <v>720</v>
      </c>
      <c r="G281">
        <v>76</v>
      </c>
      <c r="H281">
        <v>80</v>
      </c>
      <c r="I281">
        <v>77</v>
      </c>
      <c r="J281">
        <v>78</v>
      </c>
      <c r="K281" t="s">
        <v>203</v>
      </c>
      <c r="L281">
        <v>311</v>
      </c>
      <c r="M281">
        <v>77.75</v>
      </c>
      <c r="N281">
        <v>1.48</v>
      </c>
    </row>
    <row r="282" spans="2:14" x14ac:dyDescent="0.35">
      <c r="B282" t="s">
        <v>596</v>
      </c>
      <c r="C282" t="s">
        <v>400</v>
      </c>
      <c r="D282" t="s">
        <v>325</v>
      </c>
      <c r="E282" t="s">
        <v>602</v>
      </c>
      <c r="F282" t="s">
        <v>270</v>
      </c>
      <c r="G282">
        <v>76</v>
      </c>
      <c r="H282">
        <v>78</v>
      </c>
      <c r="I282">
        <v>77</v>
      </c>
      <c r="J282">
        <v>77</v>
      </c>
      <c r="K282">
        <v>78</v>
      </c>
      <c r="L282">
        <v>386</v>
      </c>
      <c r="M282">
        <v>77.2</v>
      </c>
      <c r="N282">
        <v>0.75</v>
      </c>
    </row>
    <row r="283" spans="2:14" x14ac:dyDescent="0.35">
      <c r="B283" t="s">
        <v>526</v>
      </c>
      <c r="C283" t="s">
        <v>351</v>
      </c>
      <c r="D283" t="s">
        <v>530</v>
      </c>
      <c r="G283">
        <v>78</v>
      </c>
      <c r="H283">
        <v>75</v>
      </c>
      <c r="I283">
        <v>80</v>
      </c>
      <c r="J283">
        <v>82</v>
      </c>
      <c r="K283">
        <v>80</v>
      </c>
      <c r="L283">
        <v>395</v>
      </c>
      <c r="M283">
        <v>79</v>
      </c>
      <c r="N283">
        <v>2.37</v>
      </c>
    </row>
    <row r="284" spans="2:14" x14ac:dyDescent="0.35">
      <c r="B284" t="s">
        <v>499</v>
      </c>
      <c r="C284" t="s">
        <v>351</v>
      </c>
      <c r="D284" t="s">
        <v>325</v>
      </c>
      <c r="E284" t="s">
        <v>502</v>
      </c>
      <c r="G284">
        <v>80</v>
      </c>
      <c r="H284">
        <v>76</v>
      </c>
      <c r="I284">
        <v>80</v>
      </c>
      <c r="J284">
        <v>82</v>
      </c>
      <c r="K284">
        <v>81</v>
      </c>
      <c r="L284">
        <v>399</v>
      </c>
      <c r="M284">
        <v>79.8</v>
      </c>
      <c r="N284">
        <v>2.04</v>
      </c>
    </row>
    <row r="285" spans="2:14" x14ac:dyDescent="0.35">
      <c r="B285" t="s">
        <v>638</v>
      </c>
      <c r="C285" t="s">
        <v>430</v>
      </c>
      <c r="D285" t="s">
        <v>290</v>
      </c>
      <c r="F285" t="s">
        <v>185</v>
      </c>
      <c r="G285">
        <v>74</v>
      </c>
      <c r="H285">
        <v>75</v>
      </c>
      <c r="I285">
        <v>76</v>
      </c>
      <c r="J285">
        <v>80</v>
      </c>
      <c r="K285">
        <v>76</v>
      </c>
      <c r="L285">
        <v>381</v>
      </c>
      <c r="M285">
        <v>76.2</v>
      </c>
      <c r="N285">
        <v>2.04</v>
      </c>
    </row>
    <row r="286" spans="2:14" x14ac:dyDescent="0.35">
      <c r="B286" t="s">
        <v>617</v>
      </c>
      <c r="C286" t="s">
        <v>430</v>
      </c>
      <c r="D286" t="s">
        <v>325</v>
      </c>
      <c r="E286" t="s">
        <v>273</v>
      </c>
      <c r="F286" t="s">
        <v>185</v>
      </c>
      <c r="G286">
        <v>75</v>
      </c>
      <c r="H286">
        <v>77</v>
      </c>
      <c r="I286">
        <v>75</v>
      </c>
      <c r="J286">
        <v>79</v>
      </c>
      <c r="K286">
        <v>77</v>
      </c>
      <c r="L286">
        <v>383</v>
      </c>
      <c r="M286">
        <v>76.599999999999994</v>
      </c>
      <c r="N286">
        <v>1.5</v>
      </c>
    </row>
    <row r="287" spans="2:14" x14ac:dyDescent="0.35">
      <c r="B287">
        <v>249</v>
      </c>
      <c r="C287" t="s">
        <v>444</v>
      </c>
      <c r="D287" t="s">
        <v>240</v>
      </c>
      <c r="G287">
        <v>77</v>
      </c>
      <c r="H287">
        <v>79</v>
      </c>
      <c r="I287">
        <v>79</v>
      </c>
      <c r="J287" t="s">
        <v>203</v>
      </c>
      <c r="K287" t="s">
        <v>203</v>
      </c>
      <c r="L287">
        <v>235</v>
      </c>
      <c r="M287">
        <v>78.33</v>
      </c>
      <c r="N287">
        <v>0.94</v>
      </c>
    </row>
    <row r="288" spans="2:14" x14ac:dyDescent="0.35">
      <c r="B288">
        <v>247</v>
      </c>
      <c r="C288" t="s">
        <v>444</v>
      </c>
      <c r="D288" t="s">
        <v>325</v>
      </c>
      <c r="E288" t="s">
        <v>741</v>
      </c>
      <c r="G288">
        <v>78</v>
      </c>
      <c r="H288">
        <v>79</v>
      </c>
      <c r="I288">
        <v>80</v>
      </c>
      <c r="J288" t="s">
        <v>203</v>
      </c>
      <c r="K288" t="s">
        <v>203</v>
      </c>
      <c r="L288">
        <v>237</v>
      </c>
      <c r="M288">
        <v>79</v>
      </c>
      <c r="N288">
        <v>0.82</v>
      </c>
    </row>
    <row r="289" spans="2:14" x14ac:dyDescent="0.35">
      <c r="B289" t="s">
        <v>536</v>
      </c>
      <c r="C289" t="s">
        <v>379</v>
      </c>
      <c r="D289" t="s">
        <v>537</v>
      </c>
      <c r="F289" t="s">
        <v>185</v>
      </c>
      <c r="G289">
        <v>78</v>
      </c>
      <c r="H289">
        <v>81</v>
      </c>
      <c r="I289">
        <v>78</v>
      </c>
      <c r="J289">
        <v>76</v>
      </c>
      <c r="K289">
        <v>81</v>
      </c>
      <c r="L289">
        <v>394</v>
      </c>
      <c r="M289">
        <v>78.8</v>
      </c>
      <c r="N289">
        <v>1.94</v>
      </c>
    </row>
    <row r="290" spans="2:14" x14ac:dyDescent="0.35">
      <c r="B290" t="s">
        <v>514</v>
      </c>
      <c r="C290" t="s">
        <v>379</v>
      </c>
      <c r="D290" t="s">
        <v>325</v>
      </c>
      <c r="E290" t="s">
        <v>518</v>
      </c>
      <c r="F290" t="s">
        <v>270</v>
      </c>
      <c r="G290">
        <v>80</v>
      </c>
      <c r="H290">
        <v>81</v>
      </c>
      <c r="I290">
        <v>78</v>
      </c>
      <c r="J290">
        <v>78</v>
      </c>
      <c r="K290">
        <v>80</v>
      </c>
      <c r="L290">
        <v>397</v>
      </c>
      <c r="M290">
        <v>79.400000000000006</v>
      </c>
      <c r="N290">
        <v>1.2</v>
      </c>
    </row>
    <row r="291" spans="2:14" x14ac:dyDescent="0.35">
      <c r="B291" t="s">
        <v>609</v>
      </c>
      <c r="C291" t="s">
        <v>404</v>
      </c>
      <c r="D291" t="s">
        <v>615</v>
      </c>
      <c r="F291" t="s">
        <v>246</v>
      </c>
      <c r="G291">
        <v>77</v>
      </c>
      <c r="H291">
        <v>76</v>
      </c>
      <c r="I291">
        <v>76</v>
      </c>
      <c r="J291">
        <v>77</v>
      </c>
      <c r="K291">
        <v>78</v>
      </c>
      <c r="L291">
        <v>384</v>
      </c>
      <c r="M291">
        <v>76.8</v>
      </c>
      <c r="N291">
        <v>0.75</v>
      </c>
    </row>
    <row r="292" spans="2:14" x14ac:dyDescent="0.35">
      <c r="B292" t="s">
        <v>603</v>
      </c>
      <c r="C292" t="s">
        <v>404</v>
      </c>
      <c r="D292" t="s">
        <v>325</v>
      </c>
      <c r="E292" t="s">
        <v>604</v>
      </c>
      <c r="F292" t="s">
        <v>185</v>
      </c>
      <c r="G292">
        <v>78</v>
      </c>
      <c r="H292">
        <v>76</v>
      </c>
      <c r="I292">
        <v>77</v>
      </c>
      <c r="J292">
        <v>76</v>
      </c>
      <c r="K292">
        <v>78</v>
      </c>
      <c r="L292">
        <v>385</v>
      </c>
      <c r="M292">
        <v>77</v>
      </c>
      <c r="N292">
        <v>0.89</v>
      </c>
    </row>
    <row r="293" spans="2:14" x14ac:dyDescent="0.35">
      <c r="B293" t="s">
        <v>521</v>
      </c>
      <c r="C293" t="s">
        <v>376</v>
      </c>
      <c r="D293" t="s">
        <v>525</v>
      </c>
      <c r="F293" t="s">
        <v>246</v>
      </c>
      <c r="G293">
        <v>82</v>
      </c>
      <c r="H293">
        <v>79</v>
      </c>
      <c r="I293">
        <v>76</v>
      </c>
      <c r="J293">
        <v>80</v>
      </c>
      <c r="K293">
        <v>79</v>
      </c>
      <c r="L293">
        <v>396</v>
      </c>
      <c r="M293">
        <v>79.2</v>
      </c>
      <c r="N293">
        <v>1.94</v>
      </c>
    </row>
    <row r="294" spans="2:14" x14ac:dyDescent="0.35">
      <c r="B294" t="s">
        <v>506</v>
      </c>
      <c r="C294" t="s">
        <v>376</v>
      </c>
      <c r="D294" t="s">
        <v>325</v>
      </c>
      <c r="E294" t="s">
        <v>512</v>
      </c>
      <c r="F294" t="s">
        <v>246</v>
      </c>
      <c r="G294">
        <v>83</v>
      </c>
      <c r="H294">
        <v>80</v>
      </c>
      <c r="I294">
        <v>76</v>
      </c>
      <c r="J294">
        <v>80</v>
      </c>
      <c r="K294">
        <v>79</v>
      </c>
      <c r="L294">
        <v>398</v>
      </c>
      <c r="M294">
        <v>79.599999999999994</v>
      </c>
      <c r="N294">
        <v>2.2400000000000002</v>
      </c>
    </row>
    <row r="295" spans="2:14" x14ac:dyDescent="0.35">
      <c r="B295" t="s">
        <v>590</v>
      </c>
      <c r="C295" t="s">
        <v>398</v>
      </c>
      <c r="D295" t="s">
        <v>592</v>
      </c>
      <c r="F295" t="s">
        <v>185</v>
      </c>
      <c r="G295">
        <v>78</v>
      </c>
      <c r="H295">
        <v>79</v>
      </c>
      <c r="I295">
        <v>79</v>
      </c>
      <c r="J295">
        <v>76</v>
      </c>
      <c r="K295">
        <v>75</v>
      </c>
      <c r="L295">
        <v>387</v>
      </c>
      <c r="M295">
        <v>77.400000000000006</v>
      </c>
      <c r="N295">
        <v>1.62</v>
      </c>
    </row>
    <row r="296" spans="2:14" x14ac:dyDescent="0.35">
      <c r="B296" t="s">
        <v>566</v>
      </c>
      <c r="C296" t="s">
        <v>398</v>
      </c>
      <c r="D296" t="s">
        <v>325</v>
      </c>
      <c r="E296" t="s">
        <v>571</v>
      </c>
      <c r="F296" t="s">
        <v>270</v>
      </c>
      <c r="G296">
        <v>77</v>
      </c>
      <c r="H296">
        <v>80</v>
      </c>
      <c r="I296">
        <v>80</v>
      </c>
      <c r="J296">
        <v>76</v>
      </c>
      <c r="K296">
        <v>77</v>
      </c>
      <c r="L296">
        <v>390</v>
      </c>
      <c r="M296">
        <v>78</v>
      </c>
      <c r="N296">
        <v>1.67</v>
      </c>
    </row>
    <row r="297" spans="2:14" x14ac:dyDescent="0.35">
      <c r="B297" t="s">
        <v>493</v>
      </c>
      <c r="C297" t="s">
        <v>350</v>
      </c>
      <c r="D297" t="s">
        <v>495</v>
      </c>
      <c r="G297">
        <v>80</v>
      </c>
      <c r="H297">
        <v>81</v>
      </c>
      <c r="I297">
        <v>80</v>
      </c>
      <c r="J297">
        <v>80</v>
      </c>
      <c r="K297">
        <v>82</v>
      </c>
      <c r="L297">
        <v>403</v>
      </c>
      <c r="M297">
        <v>80.599999999999994</v>
      </c>
      <c r="N297">
        <v>0.8</v>
      </c>
    </row>
    <row r="298" spans="2:14" x14ac:dyDescent="0.35">
      <c r="B298">
        <v>4</v>
      </c>
      <c r="C298" t="s">
        <v>350</v>
      </c>
      <c r="D298" t="s">
        <v>325</v>
      </c>
      <c r="E298" t="s">
        <v>484</v>
      </c>
      <c r="G298">
        <v>82</v>
      </c>
      <c r="H298">
        <v>81</v>
      </c>
      <c r="I298">
        <v>82</v>
      </c>
      <c r="J298">
        <v>79</v>
      </c>
      <c r="K298">
        <v>82</v>
      </c>
      <c r="L298">
        <v>406</v>
      </c>
      <c r="M298">
        <v>81.2</v>
      </c>
      <c r="N298">
        <v>1.17</v>
      </c>
    </row>
    <row r="299" spans="2:14" x14ac:dyDescent="0.35">
      <c r="B299">
        <v>222</v>
      </c>
      <c r="C299" t="s">
        <v>346</v>
      </c>
      <c r="D299" t="s">
        <v>715</v>
      </c>
      <c r="F299" t="s">
        <v>185</v>
      </c>
      <c r="G299" t="s">
        <v>203</v>
      </c>
      <c r="H299">
        <v>83</v>
      </c>
      <c r="I299">
        <v>80</v>
      </c>
      <c r="J299">
        <v>81</v>
      </c>
      <c r="K299">
        <v>81</v>
      </c>
      <c r="L299">
        <v>325</v>
      </c>
      <c r="M299">
        <v>81.25</v>
      </c>
      <c r="N299">
        <v>1.0900000000000001</v>
      </c>
    </row>
    <row r="300" spans="2:14" x14ac:dyDescent="0.35">
      <c r="B300">
        <v>1</v>
      </c>
      <c r="C300" t="s">
        <v>346</v>
      </c>
      <c r="D300" t="s">
        <v>325</v>
      </c>
      <c r="E300" t="s">
        <v>481</v>
      </c>
      <c r="G300">
        <v>81</v>
      </c>
      <c r="H300">
        <v>84</v>
      </c>
      <c r="I300">
        <v>81</v>
      </c>
      <c r="J300">
        <v>82</v>
      </c>
      <c r="K300">
        <v>83</v>
      </c>
      <c r="L300">
        <v>411</v>
      </c>
      <c r="M300">
        <v>82.2</v>
      </c>
      <c r="N300">
        <v>1.17</v>
      </c>
    </row>
    <row r="301" spans="2:14" x14ac:dyDescent="0.35">
      <c r="B301" t="s">
        <v>485</v>
      </c>
      <c r="C301" t="s">
        <v>347</v>
      </c>
      <c r="D301" t="s">
        <v>487</v>
      </c>
      <c r="F301" t="s">
        <v>185</v>
      </c>
      <c r="G301">
        <v>80</v>
      </c>
      <c r="H301">
        <v>83</v>
      </c>
      <c r="I301">
        <v>78</v>
      </c>
      <c r="J301">
        <v>82</v>
      </c>
      <c r="K301">
        <v>82</v>
      </c>
      <c r="L301">
        <v>405</v>
      </c>
      <c r="M301">
        <v>81</v>
      </c>
      <c r="N301">
        <v>1.79</v>
      </c>
    </row>
    <row r="302" spans="2:14" x14ac:dyDescent="0.35">
      <c r="B302">
        <v>2</v>
      </c>
      <c r="C302" t="s">
        <v>347</v>
      </c>
      <c r="D302" t="s">
        <v>325</v>
      </c>
      <c r="E302" t="s">
        <v>482</v>
      </c>
      <c r="G302">
        <v>80</v>
      </c>
      <c r="H302">
        <v>83</v>
      </c>
      <c r="I302">
        <v>79</v>
      </c>
      <c r="J302">
        <v>82</v>
      </c>
      <c r="K302">
        <v>84</v>
      </c>
      <c r="L302">
        <v>408</v>
      </c>
      <c r="M302">
        <v>81.599999999999994</v>
      </c>
      <c r="N302">
        <v>1.85</v>
      </c>
    </row>
    <row r="303" spans="2:14" x14ac:dyDescent="0.35">
      <c r="B303">
        <v>225</v>
      </c>
      <c r="C303" t="s">
        <v>374</v>
      </c>
      <c r="D303" t="s">
        <v>718</v>
      </c>
      <c r="F303" t="s">
        <v>185</v>
      </c>
      <c r="G303" t="s">
        <v>203</v>
      </c>
      <c r="H303">
        <v>77</v>
      </c>
      <c r="I303">
        <v>79</v>
      </c>
      <c r="J303">
        <v>79</v>
      </c>
      <c r="K303">
        <v>79</v>
      </c>
      <c r="L303">
        <v>314</v>
      </c>
      <c r="M303">
        <v>78.5</v>
      </c>
      <c r="N303">
        <v>0.87</v>
      </c>
    </row>
    <row r="304" spans="2:14" x14ac:dyDescent="0.35">
      <c r="B304">
        <v>224</v>
      </c>
      <c r="C304" t="s">
        <v>374</v>
      </c>
      <c r="D304" t="s">
        <v>325</v>
      </c>
      <c r="E304" t="s">
        <v>717</v>
      </c>
      <c r="F304" t="s">
        <v>270</v>
      </c>
      <c r="G304" t="s">
        <v>203</v>
      </c>
      <c r="H304">
        <v>78</v>
      </c>
      <c r="I304">
        <v>80</v>
      </c>
      <c r="J304">
        <v>79</v>
      </c>
      <c r="K304">
        <v>81</v>
      </c>
      <c r="L304">
        <v>318</v>
      </c>
      <c r="M304">
        <v>79.5</v>
      </c>
      <c r="N304">
        <v>1.1200000000000001</v>
      </c>
    </row>
    <row r="305" spans="2:14" x14ac:dyDescent="0.35">
      <c r="B305">
        <v>229</v>
      </c>
      <c r="C305" t="s">
        <v>415</v>
      </c>
      <c r="D305" t="s">
        <v>722</v>
      </c>
      <c r="F305" t="s">
        <v>185</v>
      </c>
      <c r="G305">
        <v>77</v>
      </c>
      <c r="H305">
        <v>78</v>
      </c>
      <c r="I305">
        <v>77</v>
      </c>
      <c r="J305" t="s">
        <v>203</v>
      </c>
      <c r="K305">
        <v>78</v>
      </c>
      <c r="L305">
        <v>310</v>
      </c>
      <c r="M305">
        <v>77.5</v>
      </c>
      <c r="N305">
        <v>0.5</v>
      </c>
    </row>
    <row r="306" spans="2:14" x14ac:dyDescent="0.35">
      <c r="B306" t="s">
        <v>617</v>
      </c>
      <c r="C306" t="s">
        <v>415</v>
      </c>
      <c r="D306" t="s">
        <v>325</v>
      </c>
      <c r="E306" t="s">
        <v>622</v>
      </c>
      <c r="F306" t="s">
        <v>185</v>
      </c>
      <c r="G306">
        <v>76</v>
      </c>
      <c r="H306">
        <v>77</v>
      </c>
      <c r="I306">
        <v>77</v>
      </c>
      <c r="J306">
        <v>76</v>
      </c>
      <c r="K306">
        <v>77</v>
      </c>
      <c r="L306">
        <v>383</v>
      </c>
      <c r="M306">
        <v>76.599999999999994</v>
      </c>
      <c r="N306">
        <v>0.49</v>
      </c>
    </row>
    <row r="307" spans="2:14" x14ac:dyDescent="0.35">
      <c r="B307" t="s">
        <v>526</v>
      </c>
      <c r="C307" t="s">
        <v>360</v>
      </c>
      <c r="D307" t="s">
        <v>532</v>
      </c>
      <c r="G307">
        <v>80</v>
      </c>
      <c r="H307">
        <v>80</v>
      </c>
      <c r="I307">
        <v>78</v>
      </c>
      <c r="J307">
        <v>78</v>
      </c>
      <c r="K307">
        <v>79</v>
      </c>
      <c r="L307">
        <v>395</v>
      </c>
      <c r="M307">
        <v>79</v>
      </c>
      <c r="N307">
        <v>0.89</v>
      </c>
    </row>
    <row r="308" spans="2:14" x14ac:dyDescent="0.35">
      <c r="B308" t="s">
        <v>521</v>
      </c>
      <c r="C308" t="s">
        <v>360</v>
      </c>
      <c r="D308" t="s">
        <v>325</v>
      </c>
      <c r="E308" t="s">
        <v>244</v>
      </c>
      <c r="G308">
        <v>81</v>
      </c>
      <c r="H308">
        <v>79</v>
      </c>
      <c r="I308">
        <v>78</v>
      </c>
      <c r="J308">
        <v>78</v>
      </c>
      <c r="K308">
        <v>80</v>
      </c>
      <c r="L308">
        <v>396</v>
      </c>
      <c r="M308">
        <v>79.2</v>
      </c>
      <c r="N308">
        <v>1.17</v>
      </c>
    </row>
    <row r="309" spans="2:14" x14ac:dyDescent="0.35">
      <c r="B309" t="s">
        <v>551</v>
      </c>
      <c r="C309" t="s">
        <v>369</v>
      </c>
      <c r="D309" t="s">
        <v>556</v>
      </c>
      <c r="F309" t="s">
        <v>246</v>
      </c>
      <c r="G309">
        <v>77</v>
      </c>
      <c r="H309">
        <v>78</v>
      </c>
      <c r="I309">
        <v>80</v>
      </c>
      <c r="J309">
        <v>77</v>
      </c>
      <c r="K309">
        <v>80</v>
      </c>
      <c r="L309">
        <v>392</v>
      </c>
      <c r="M309">
        <v>78.400000000000006</v>
      </c>
      <c r="N309">
        <v>1.36</v>
      </c>
    </row>
    <row r="310" spans="2:14" x14ac:dyDescent="0.35">
      <c r="B310" t="s">
        <v>526</v>
      </c>
      <c r="C310" t="s">
        <v>369</v>
      </c>
      <c r="D310" t="s">
        <v>325</v>
      </c>
      <c r="E310" t="s">
        <v>535</v>
      </c>
      <c r="G310">
        <v>78</v>
      </c>
      <c r="H310">
        <v>78</v>
      </c>
      <c r="I310">
        <v>79</v>
      </c>
      <c r="J310">
        <v>78</v>
      </c>
      <c r="K310">
        <v>82</v>
      </c>
      <c r="L310">
        <v>395</v>
      </c>
      <c r="M310">
        <v>79</v>
      </c>
      <c r="N310">
        <v>1.55</v>
      </c>
    </row>
    <row r="311" spans="2:14" x14ac:dyDescent="0.35">
      <c r="B311" t="s">
        <v>506</v>
      </c>
      <c r="C311" t="s">
        <v>375</v>
      </c>
      <c r="D311" t="s">
        <v>513</v>
      </c>
      <c r="F311" t="s">
        <v>185</v>
      </c>
      <c r="G311">
        <v>79</v>
      </c>
      <c r="H311">
        <v>81</v>
      </c>
      <c r="I311">
        <v>80</v>
      </c>
      <c r="J311">
        <v>80</v>
      </c>
      <c r="K311">
        <v>78</v>
      </c>
      <c r="L311">
        <v>398</v>
      </c>
      <c r="M311">
        <v>79.599999999999994</v>
      </c>
      <c r="N311">
        <v>1.02</v>
      </c>
    </row>
    <row r="312" spans="2:14" x14ac:dyDescent="0.35">
      <c r="B312" t="s">
        <v>496</v>
      </c>
      <c r="C312" t="s">
        <v>375</v>
      </c>
      <c r="D312" t="s">
        <v>325</v>
      </c>
      <c r="E312" t="s">
        <v>498</v>
      </c>
      <c r="G312">
        <v>79</v>
      </c>
      <c r="H312">
        <v>82</v>
      </c>
      <c r="I312">
        <v>80</v>
      </c>
      <c r="J312">
        <v>80</v>
      </c>
      <c r="K312">
        <v>79</v>
      </c>
      <c r="L312">
        <v>400</v>
      </c>
      <c r="M312">
        <v>80</v>
      </c>
      <c r="N312">
        <v>1.1000000000000001</v>
      </c>
    </row>
    <row r="313" spans="2:14" x14ac:dyDescent="0.35">
      <c r="B313" t="s">
        <v>521</v>
      </c>
      <c r="C313" t="s">
        <v>358</v>
      </c>
      <c r="D313" t="s">
        <v>522</v>
      </c>
      <c r="G313">
        <v>80</v>
      </c>
      <c r="H313">
        <v>79</v>
      </c>
      <c r="I313">
        <v>79</v>
      </c>
      <c r="J313">
        <v>79</v>
      </c>
      <c r="K313">
        <v>79</v>
      </c>
      <c r="L313">
        <v>396</v>
      </c>
      <c r="M313">
        <v>79.2</v>
      </c>
      <c r="N313">
        <v>0.4</v>
      </c>
    </row>
    <row r="314" spans="2:14" x14ac:dyDescent="0.35">
      <c r="B314" t="s">
        <v>514</v>
      </c>
      <c r="C314" t="s">
        <v>358</v>
      </c>
      <c r="D314" t="s">
        <v>325</v>
      </c>
      <c r="E314" t="s">
        <v>520</v>
      </c>
      <c r="G314">
        <v>81</v>
      </c>
      <c r="H314">
        <v>78</v>
      </c>
      <c r="I314">
        <v>79</v>
      </c>
      <c r="J314">
        <v>80</v>
      </c>
      <c r="K314">
        <v>79</v>
      </c>
      <c r="L314">
        <v>397</v>
      </c>
      <c r="M314">
        <v>79.400000000000006</v>
      </c>
      <c r="N314">
        <v>1.02</v>
      </c>
    </row>
    <row r="315" spans="2:14" x14ac:dyDescent="0.35">
      <c r="B315" t="s">
        <v>576</v>
      </c>
      <c r="C315" t="s">
        <v>387</v>
      </c>
      <c r="D315" t="s">
        <v>578</v>
      </c>
      <c r="F315" t="s">
        <v>270</v>
      </c>
      <c r="G315">
        <v>79</v>
      </c>
      <c r="H315">
        <v>79</v>
      </c>
      <c r="I315">
        <v>76</v>
      </c>
      <c r="J315">
        <v>77</v>
      </c>
      <c r="K315">
        <v>78</v>
      </c>
      <c r="L315">
        <v>389</v>
      </c>
      <c r="M315">
        <v>77.8</v>
      </c>
      <c r="N315">
        <v>1.17</v>
      </c>
    </row>
    <row r="316" spans="2:14" x14ac:dyDescent="0.35">
      <c r="B316" t="s">
        <v>557</v>
      </c>
      <c r="C316" t="s">
        <v>387</v>
      </c>
      <c r="D316" t="s">
        <v>325</v>
      </c>
      <c r="E316" t="s">
        <v>562</v>
      </c>
      <c r="F316" t="s">
        <v>270</v>
      </c>
      <c r="G316">
        <v>79</v>
      </c>
      <c r="H316">
        <v>79</v>
      </c>
      <c r="I316">
        <v>77</v>
      </c>
      <c r="J316">
        <v>77</v>
      </c>
      <c r="K316">
        <v>79</v>
      </c>
      <c r="L316">
        <v>391</v>
      </c>
      <c r="M316">
        <v>78.2</v>
      </c>
      <c r="N316">
        <v>0.98</v>
      </c>
    </row>
    <row r="317" spans="2:14" x14ac:dyDescent="0.35">
      <c r="B317" t="s">
        <v>576</v>
      </c>
      <c r="C317" t="s">
        <v>397</v>
      </c>
      <c r="D317" t="s">
        <v>583</v>
      </c>
      <c r="F317" t="s">
        <v>185</v>
      </c>
      <c r="G317">
        <v>79</v>
      </c>
      <c r="H317">
        <v>76</v>
      </c>
      <c r="I317">
        <v>77</v>
      </c>
      <c r="J317">
        <v>77</v>
      </c>
      <c r="K317">
        <v>80</v>
      </c>
      <c r="L317">
        <v>389</v>
      </c>
      <c r="M317">
        <v>77.8</v>
      </c>
      <c r="N317">
        <v>1.47</v>
      </c>
    </row>
    <row r="318" spans="2:14" x14ac:dyDescent="0.35">
      <c r="B318" t="s">
        <v>557</v>
      </c>
      <c r="C318" t="s">
        <v>397</v>
      </c>
      <c r="D318" t="s">
        <v>325</v>
      </c>
      <c r="E318" t="s">
        <v>564</v>
      </c>
      <c r="F318" t="s">
        <v>185</v>
      </c>
      <c r="G318">
        <v>81</v>
      </c>
      <c r="H318">
        <v>75</v>
      </c>
      <c r="I318">
        <v>76</v>
      </c>
      <c r="J318">
        <v>78</v>
      </c>
      <c r="K318">
        <v>81</v>
      </c>
      <c r="L318">
        <v>391</v>
      </c>
      <c r="M318">
        <v>78.2</v>
      </c>
      <c r="N318">
        <v>2.48</v>
      </c>
    </row>
    <row r="319" spans="2:14" x14ac:dyDescent="0.35">
      <c r="B319" t="s">
        <v>536</v>
      </c>
      <c r="C319" t="s">
        <v>378</v>
      </c>
      <c r="D319" t="s">
        <v>546</v>
      </c>
      <c r="G319">
        <v>79</v>
      </c>
      <c r="H319">
        <v>79</v>
      </c>
      <c r="I319">
        <v>77</v>
      </c>
      <c r="J319">
        <v>81</v>
      </c>
      <c r="K319">
        <v>78</v>
      </c>
      <c r="L319">
        <v>394</v>
      </c>
      <c r="M319">
        <v>78.8</v>
      </c>
      <c r="N319">
        <v>1.33</v>
      </c>
    </row>
    <row r="320" spans="2:14" x14ac:dyDescent="0.35">
      <c r="B320" t="s">
        <v>499</v>
      </c>
      <c r="C320" t="s">
        <v>378</v>
      </c>
      <c r="D320" t="s">
        <v>325</v>
      </c>
      <c r="E320" t="s">
        <v>505</v>
      </c>
      <c r="G320">
        <v>80</v>
      </c>
      <c r="H320">
        <v>80</v>
      </c>
      <c r="I320">
        <v>77</v>
      </c>
      <c r="J320">
        <v>82</v>
      </c>
      <c r="K320">
        <v>80</v>
      </c>
      <c r="L320">
        <v>399</v>
      </c>
      <c r="M320">
        <v>79.8</v>
      </c>
      <c r="N320">
        <v>1.6</v>
      </c>
    </row>
    <row r="321" spans="2:14" x14ac:dyDescent="0.35">
      <c r="B321" t="s">
        <v>665</v>
      </c>
      <c r="C321" t="s">
        <v>434</v>
      </c>
      <c r="D321" t="s">
        <v>671</v>
      </c>
      <c r="F321" t="s">
        <v>185</v>
      </c>
      <c r="G321">
        <v>74</v>
      </c>
      <c r="H321">
        <v>77</v>
      </c>
      <c r="I321">
        <v>77</v>
      </c>
      <c r="J321">
        <v>75</v>
      </c>
      <c r="K321">
        <v>74</v>
      </c>
      <c r="L321">
        <v>377</v>
      </c>
      <c r="M321">
        <v>75.400000000000006</v>
      </c>
      <c r="N321">
        <v>1.36</v>
      </c>
    </row>
    <row r="322" spans="2:14" x14ac:dyDescent="0.35">
      <c r="B322" t="s">
        <v>628</v>
      </c>
      <c r="C322" t="s">
        <v>434</v>
      </c>
      <c r="D322" t="s">
        <v>325</v>
      </c>
      <c r="E322" t="s">
        <v>635</v>
      </c>
      <c r="F322" t="s">
        <v>185</v>
      </c>
      <c r="G322">
        <v>75</v>
      </c>
      <c r="H322">
        <v>79</v>
      </c>
      <c r="I322">
        <v>78</v>
      </c>
      <c r="J322">
        <v>75</v>
      </c>
      <c r="K322">
        <v>75</v>
      </c>
      <c r="L322">
        <v>382</v>
      </c>
      <c r="M322">
        <v>76.400000000000006</v>
      </c>
      <c r="N322">
        <v>1.74</v>
      </c>
    </row>
    <row r="323" spans="2:14" x14ac:dyDescent="0.35">
      <c r="B323" t="s">
        <v>566</v>
      </c>
      <c r="C323" t="s">
        <v>396</v>
      </c>
      <c r="D323" t="s">
        <v>573</v>
      </c>
      <c r="F323" t="s">
        <v>185</v>
      </c>
      <c r="G323">
        <v>76</v>
      </c>
      <c r="H323">
        <v>78</v>
      </c>
      <c r="I323">
        <v>78</v>
      </c>
      <c r="J323">
        <v>80</v>
      </c>
      <c r="K323">
        <v>78</v>
      </c>
      <c r="L323">
        <v>390</v>
      </c>
      <c r="M323">
        <v>78</v>
      </c>
      <c r="N323">
        <v>1.26</v>
      </c>
    </row>
    <row r="324" spans="2:14" x14ac:dyDescent="0.35">
      <c r="B324" t="s">
        <v>557</v>
      </c>
      <c r="C324" t="s">
        <v>396</v>
      </c>
      <c r="D324" t="s">
        <v>325</v>
      </c>
      <c r="E324" t="s">
        <v>559</v>
      </c>
      <c r="F324" t="s">
        <v>185</v>
      </c>
      <c r="G324">
        <v>77</v>
      </c>
      <c r="H324">
        <v>78</v>
      </c>
      <c r="I324">
        <v>79</v>
      </c>
      <c r="J324">
        <v>79</v>
      </c>
      <c r="K324">
        <v>78</v>
      </c>
      <c r="L324">
        <v>391</v>
      </c>
      <c r="M324">
        <v>78.2</v>
      </c>
      <c r="N324">
        <v>0.75</v>
      </c>
    </row>
    <row r="325" spans="2:14" x14ac:dyDescent="0.35">
      <c r="B325" t="s">
        <v>752</v>
      </c>
      <c r="C325" t="s">
        <v>478</v>
      </c>
      <c r="D325" t="s">
        <v>754</v>
      </c>
      <c r="F325" t="s">
        <v>270</v>
      </c>
      <c r="G325">
        <v>75</v>
      </c>
      <c r="H325">
        <v>72</v>
      </c>
      <c r="I325" t="s">
        <v>203</v>
      </c>
      <c r="J325" t="s">
        <v>203</v>
      </c>
      <c r="K325" t="s">
        <v>203</v>
      </c>
      <c r="L325">
        <v>147</v>
      </c>
      <c r="M325">
        <v>73.5</v>
      </c>
      <c r="N325">
        <v>1.5</v>
      </c>
    </row>
    <row r="326" spans="2:14" x14ac:dyDescent="0.35">
      <c r="B326" t="s">
        <v>752</v>
      </c>
      <c r="C326" t="s">
        <v>478</v>
      </c>
      <c r="D326" t="s">
        <v>325</v>
      </c>
      <c r="E326" t="s">
        <v>753</v>
      </c>
      <c r="F326" t="s">
        <v>270</v>
      </c>
      <c r="G326">
        <v>75</v>
      </c>
      <c r="H326">
        <v>72</v>
      </c>
      <c r="I326" t="s">
        <v>203</v>
      </c>
      <c r="J326" t="s">
        <v>203</v>
      </c>
      <c r="K326" t="s">
        <v>203</v>
      </c>
      <c r="L326">
        <v>147</v>
      </c>
      <c r="M326">
        <v>73.5</v>
      </c>
      <c r="N326">
        <v>1.5</v>
      </c>
    </row>
    <row r="327" spans="2:14" x14ac:dyDescent="0.35">
      <c r="B327">
        <v>245</v>
      </c>
      <c r="C327" t="s">
        <v>476</v>
      </c>
      <c r="D327" t="s">
        <v>739</v>
      </c>
      <c r="F327" t="s">
        <v>246</v>
      </c>
      <c r="G327">
        <v>70</v>
      </c>
      <c r="H327">
        <v>73</v>
      </c>
      <c r="I327">
        <v>69</v>
      </c>
      <c r="J327">
        <v>72</v>
      </c>
      <c r="K327" t="s">
        <v>203</v>
      </c>
      <c r="L327">
        <v>284</v>
      </c>
      <c r="M327">
        <v>71</v>
      </c>
      <c r="N327">
        <v>1.58</v>
      </c>
    </row>
    <row r="328" spans="2:14" x14ac:dyDescent="0.35">
      <c r="B328">
        <v>244</v>
      </c>
      <c r="C328" t="s">
        <v>476</v>
      </c>
      <c r="D328" t="s">
        <v>325</v>
      </c>
      <c r="E328" t="s">
        <v>738</v>
      </c>
      <c r="F328" t="s">
        <v>246</v>
      </c>
      <c r="G328">
        <v>72</v>
      </c>
      <c r="H328">
        <v>76</v>
      </c>
      <c r="I328">
        <v>70</v>
      </c>
      <c r="J328">
        <v>73</v>
      </c>
      <c r="K328" t="s">
        <v>203</v>
      </c>
      <c r="L328">
        <v>291</v>
      </c>
      <c r="M328">
        <v>72.75</v>
      </c>
      <c r="N328">
        <v>2.17</v>
      </c>
    </row>
    <row r="329" spans="2:14" x14ac:dyDescent="0.35">
      <c r="B329">
        <v>253</v>
      </c>
      <c r="C329" t="s">
        <v>457</v>
      </c>
      <c r="D329" t="s">
        <v>746</v>
      </c>
      <c r="F329" t="s">
        <v>185</v>
      </c>
      <c r="G329">
        <v>75</v>
      </c>
      <c r="H329">
        <v>74</v>
      </c>
      <c r="I329">
        <v>75</v>
      </c>
      <c r="J329" t="s">
        <v>203</v>
      </c>
      <c r="K329" t="s">
        <v>203</v>
      </c>
      <c r="L329">
        <v>224</v>
      </c>
      <c r="M329">
        <v>74.67</v>
      </c>
      <c r="N329">
        <v>0.47</v>
      </c>
    </row>
    <row r="330" spans="2:14" x14ac:dyDescent="0.35">
      <c r="B330" t="s">
        <v>673</v>
      </c>
      <c r="C330" t="s">
        <v>457</v>
      </c>
      <c r="D330" t="s">
        <v>325</v>
      </c>
      <c r="E330" t="s">
        <v>675</v>
      </c>
      <c r="F330" t="s">
        <v>185</v>
      </c>
      <c r="G330">
        <v>74</v>
      </c>
      <c r="H330">
        <v>75</v>
      </c>
      <c r="I330">
        <v>74</v>
      </c>
      <c r="J330">
        <v>76</v>
      </c>
      <c r="K330">
        <v>77</v>
      </c>
      <c r="L330">
        <v>376</v>
      </c>
      <c r="M330">
        <v>75.2</v>
      </c>
      <c r="N330">
        <v>1.17</v>
      </c>
    </row>
    <row r="331" spans="2:14" x14ac:dyDescent="0.35">
      <c r="B331" t="s">
        <v>596</v>
      </c>
      <c r="C331" t="s">
        <v>402</v>
      </c>
      <c r="D331" t="s">
        <v>99</v>
      </c>
      <c r="F331" t="s">
        <v>185</v>
      </c>
      <c r="G331">
        <v>78</v>
      </c>
      <c r="H331">
        <v>75</v>
      </c>
      <c r="I331">
        <v>76</v>
      </c>
      <c r="J331">
        <v>81</v>
      </c>
      <c r="K331">
        <v>76</v>
      </c>
      <c r="L331">
        <v>386</v>
      </c>
      <c r="M331">
        <v>77.2</v>
      </c>
      <c r="N331">
        <v>2.14</v>
      </c>
    </row>
    <row r="332" spans="2:14" x14ac:dyDescent="0.35">
      <c r="B332" t="s">
        <v>590</v>
      </c>
      <c r="C332" t="s">
        <v>402</v>
      </c>
      <c r="D332" t="s">
        <v>325</v>
      </c>
      <c r="E332" t="s">
        <v>113</v>
      </c>
      <c r="G332">
        <v>79</v>
      </c>
      <c r="H332">
        <v>76</v>
      </c>
      <c r="I332">
        <v>77</v>
      </c>
      <c r="J332">
        <v>80</v>
      </c>
      <c r="K332">
        <v>75</v>
      </c>
      <c r="L332">
        <v>387</v>
      </c>
      <c r="M332">
        <v>77.400000000000006</v>
      </c>
      <c r="N332">
        <v>1.85</v>
      </c>
    </row>
    <row r="333" spans="2:14" x14ac:dyDescent="0.35">
      <c r="B333" t="s">
        <v>701</v>
      </c>
      <c r="C333" t="s">
        <v>461</v>
      </c>
      <c r="D333" t="s">
        <v>703</v>
      </c>
      <c r="F333" t="s">
        <v>185</v>
      </c>
      <c r="G333">
        <v>74</v>
      </c>
      <c r="H333">
        <v>73</v>
      </c>
      <c r="I333">
        <v>75</v>
      </c>
      <c r="J333">
        <v>74</v>
      </c>
      <c r="K333">
        <v>75</v>
      </c>
      <c r="L333">
        <v>371</v>
      </c>
      <c r="M333">
        <v>74.2</v>
      </c>
      <c r="N333">
        <v>0.75</v>
      </c>
    </row>
    <row r="334" spans="2:14" x14ac:dyDescent="0.35">
      <c r="B334" t="s">
        <v>701</v>
      </c>
      <c r="C334" t="s">
        <v>461</v>
      </c>
      <c r="D334" t="s">
        <v>325</v>
      </c>
      <c r="E334" t="s">
        <v>702</v>
      </c>
      <c r="F334" t="s">
        <v>185</v>
      </c>
      <c r="G334">
        <v>74</v>
      </c>
      <c r="H334">
        <v>73</v>
      </c>
      <c r="I334">
        <v>75</v>
      </c>
      <c r="J334">
        <v>74</v>
      </c>
      <c r="K334">
        <v>75</v>
      </c>
      <c r="L334">
        <v>371</v>
      </c>
      <c r="M334">
        <v>74.2</v>
      </c>
      <c r="N334">
        <v>0.75</v>
      </c>
    </row>
    <row r="335" spans="2:14" x14ac:dyDescent="0.35">
      <c r="B335" t="s">
        <v>659</v>
      </c>
      <c r="C335" t="s">
        <v>432</v>
      </c>
      <c r="D335" t="s">
        <v>660</v>
      </c>
      <c r="F335" t="s">
        <v>185</v>
      </c>
      <c r="G335">
        <v>76</v>
      </c>
      <c r="H335">
        <v>74</v>
      </c>
      <c r="I335">
        <v>77</v>
      </c>
      <c r="J335">
        <v>74</v>
      </c>
      <c r="K335">
        <v>77</v>
      </c>
      <c r="L335">
        <v>378</v>
      </c>
      <c r="M335">
        <v>75.599999999999994</v>
      </c>
      <c r="N335">
        <v>1.36</v>
      </c>
    </row>
    <row r="336" spans="2:14" x14ac:dyDescent="0.35">
      <c r="B336" t="s">
        <v>617</v>
      </c>
      <c r="C336" t="s">
        <v>432</v>
      </c>
      <c r="D336" t="s">
        <v>325</v>
      </c>
      <c r="E336" t="s">
        <v>625</v>
      </c>
      <c r="F336" t="s">
        <v>185</v>
      </c>
      <c r="G336">
        <v>77</v>
      </c>
      <c r="H336">
        <v>77</v>
      </c>
      <c r="I336">
        <v>76</v>
      </c>
      <c r="J336">
        <v>75</v>
      </c>
      <c r="K336">
        <v>78</v>
      </c>
      <c r="L336">
        <v>383</v>
      </c>
      <c r="M336">
        <v>76.599999999999994</v>
      </c>
      <c r="N336">
        <v>1.02</v>
      </c>
    </row>
    <row r="337" spans="2:14" x14ac:dyDescent="0.35">
      <c r="B337" t="s">
        <v>673</v>
      </c>
      <c r="C337" t="s">
        <v>439</v>
      </c>
      <c r="D337" t="s">
        <v>678</v>
      </c>
      <c r="F337" t="s">
        <v>185</v>
      </c>
      <c r="G337">
        <v>74</v>
      </c>
      <c r="H337">
        <v>74</v>
      </c>
      <c r="I337">
        <v>75</v>
      </c>
      <c r="J337">
        <v>77</v>
      </c>
      <c r="K337">
        <v>76</v>
      </c>
      <c r="L337">
        <v>376</v>
      </c>
      <c r="M337">
        <v>75.2</v>
      </c>
      <c r="N337">
        <v>1.17</v>
      </c>
    </row>
    <row r="338" spans="2:14" x14ac:dyDescent="0.35">
      <c r="B338" t="s">
        <v>652</v>
      </c>
      <c r="C338" t="s">
        <v>439</v>
      </c>
      <c r="D338" t="s">
        <v>325</v>
      </c>
      <c r="E338" t="s">
        <v>655</v>
      </c>
      <c r="F338" t="s">
        <v>185</v>
      </c>
      <c r="G338">
        <v>74</v>
      </c>
      <c r="H338">
        <v>75</v>
      </c>
      <c r="I338">
        <v>76</v>
      </c>
      <c r="J338">
        <v>77</v>
      </c>
      <c r="K338">
        <v>77</v>
      </c>
      <c r="L338">
        <v>379</v>
      </c>
      <c r="M338">
        <v>75.8</v>
      </c>
      <c r="N338">
        <v>1.17</v>
      </c>
    </row>
    <row r="339" spans="2:14" x14ac:dyDescent="0.35">
      <c r="B339" t="s">
        <v>689</v>
      </c>
      <c r="C339" t="s">
        <v>442</v>
      </c>
      <c r="D339" t="s">
        <v>694</v>
      </c>
      <c r="F339" t="s">
        <v>270</v>
      </c>
      <c r="G339">
        <v>74</v>
      </c>
      <c r="H339">
        <v>74</v>
      </c>
      <c r="I339">
        <v>75</v>
      </c>
      <c r="J339">
        <v>75</v>
      </c>
      <c r="K339">
        <v>75</v>
      </c>
      <c r="L339">
        <v>373</v>
      </c>
      <c r="M339">
        <v>74.599999999999994</v>
      </c>
      <c r="N339">
        <v>0.49</v>
      </c>
    </row>
    <row r="340" spans="2:14" x14ac:dyDescent="0.35">
      <c r="B340" t="s">
        <v>673</v>
      </c>
      <c r="C340" t="s">
        <v>442</v>
      </c>
      <c r="D340" t="s">
        <v>325</v>
      </c>
      <c r="E340" t="s">
        <v>676</v>
      </c>
      <c r="F340" t="s">
        <v>270</v>
      </c>
      <c r="G340">
        <v>74</v>
      </c>
      <c r="H340">
        <v>75</v>
      </c>
      <c r="I340">
        <v>77</v>
      </c>
      <c r="J340">
        <v>73</v>
      </c>
      <c r="K340">
        <v>77</v>
      </c>
      <c r="L340">
        <v>376</v>
      </c>
      <c r="M340">
        <v>75.2</v>
      </c>
      <c r="N340">
        <v>1.6</v>
      </c>
    </row>
    <row r="341" spans="2:14" x14ac:dyDescent="0.35">
      <c r="B341" t="s">
        <v>709</v>
      </c>
      <c r="C341" t="s">
        <v>469</v>
      </c>
      <c r="D341" t="s">
        <v>712</v>
      </c>
      <c r="F341" t="s">
        <v>270</v>
      </c>
      <c r="G341">
        <v>76</v>
      </c>
      <c r="H341">
        <v>70</v>
      </c>
      <c r="I341">
        <v>73</v>
      </c>
      <c r="J341">
        <v>74</v>
      </c>
      <c r="K341">
        <v>74</v>
      </c>
      <c r="L341">
        <v>367</v>
      </c>
      <c r="M341">
        <v>73.400000000000006</v>
      </c>
      <c r="N341">
        <v>1.96</v>
      </c>
    </row>
    <row r="342" spans="2:14" x14ac:dyDescent="0.35">
      <c r="B342" t="s">
        <v>709</v>
      </c>
      <c r="C342" t="s">
        <v>469</v>
      </c>
      <c r="D342" t="s">
        <v>325</v>
      </c>
      <c r="E342" t="s">
        <v>710</v>
      </c>
      <c r="F342" t="s">
        <v>270</v>
      </c>
      <c r="G342">
        <v>76</v>
      </c>
      <c r="H342">
        <v>70</v>
      </c>
      <c r="I342">
        <v>74</v>
      </c>
      <c r="J342">
        <v>74</v>
      </c>
      <c r="K342">
        <v>73</v>
      </c>
      <c r="L342">
        <v>367</v>
      </c>
      <c r="M342">
        <v>73.400000000000006</v>
      </c>
      <c r="N342">
        <v>1.96</v>
      </c>
    </row>
    <row r="343" spans="2:14" x14ac:dyDescent="0.35">
      <c r="B343" t="s">
        <v>590</v>
      </c>
      <c r="C343" t="s">
        <v>388</v>
      </c>
      <c r="D343" t="s">
        <v>593</v>
      </c>
      <c r="F343" t="s">
        <v>185</v>
      </c>
      <c r="G343">
        <v>77</v>
      </c>
      <c r="H343">
        <v>77</v>
      </c>
      <c r="I343">
        <v>76</v>
      </c>
      <c r="J343">
        <v>77</v>
      </c>
      <c r="K343">
        <v>80</v>
      </c>
      <c r="L343">
        <v>387</v>
      </c>
      <c r="M343">
        <v>77.400000000000006</v>
      </c>
      <c r="N343">
        <v>1.36</v>
      </c>
    </row>
    <row r="344" spans="2:14" x14ac:dyDescent="0.35">
      <c r="B344" t="s">
        <v>557</v>
      </c>
      <c r="C344" t="s">
        <v>388</v>
      </c>
      <c r="D344" t="s">
        <v>325</v>
      </c>
      <c r="E344" t="s">
        <v>565</v>
      </c>
      <c r="F344" t="s">
        <v>185</v>
      </c>
      <c r="G344">
        <v>79</v>
      </c>
      <c r="H344">
        <v>78</v>
      </c>
      <c r="I344">
        <v>76</v>
      </c>
      <c r="J344">
        <v>79</v>
      </c>
      <c r="K344">
        <v>79</v>
      </c>
      <c r="L344">
        <v>391</v>
      </c>
      <c r="M344">
        <v>78.2</v>
      </c>
      <c r="N344">
        <v>1.17</v>
      </c>
    </row>
    <row r="345" spans="2:14" x14ac:dyDescent="0.35">
      <c r="B345" t="s">
        <v>603</v>
      </c>
      <c r="C345" t="s">
        <v>427</v>
      </c>
      <c r="D345" t="s">
        <v>608</v>
      </c>
      <c r="F345" t="s">
        <v>185</v>
      </c>
      <c r="G345">
        <v>77</v>
      </c>
      <c r="H345">
        <v>78</v>
      </c>
      <c r="I345">
        <v>79</v>
      </c>
      <c r="J345">
        <v>76</v>
      </c>
      <c r="K345">
        <v>75</v>
      </c>
      <c r="L345">
        <v>385</v>
      </c>
      <c r="M345">
        <v>77</v>
      </c>
      <c r="N345">
        <v>1.41</v>
      </c>
    </row>
    <row r="346" spans="2:14" x14ac:dyDescent="0.35">
      <c r="B346" t="s">
        <v>596</v>
      </c>
      <c r="C346" t="s">
        <v>427</v>
      </c>
      <c r="D346" t="s">
        <v>325</v>
      </c>
      <c r="E346" t="s">
        <v>601</v>
      </c>
      <c r="F346" t="s">
        <v>185</v>
      </c>
      <c r="G346">
        <v>77</v>
      </c>
      <c r="H346">
        <v>78</v>
      </c>
      <c r="I346">
        <v>78</v>
      </c>
      <c r="J346">
        <v>78</v>
      </c>
      <c r="K346">
        <v>75</v>
      </c>
      <c r="L346">
        <v>386</v>
      </c>
      <c r="M346">
        <v>77.2</v>
      </c>
      <c r="N346">
        <v>1.17</v>
      </c>
    </row>
    <row r="347" spans="2:14" x14ac:dyDescent="0.35">
      <c r="B347" t="s">
        <v>557</v>
      </c>
      <c r="C347" t="s">
        <v>392</v>
      </c>
      <c r="D347" t="s">
        <v>561</v>
      </c>
      <c r="F347" t="s">
        <v>270</v>
      </c>
      <c r="G347">
        <v>79</v>
      </c>
      <c r="H347">
        <v>80</v>
      </c>
      <c r="I347">
        <v>77</v>
      </c>
      <c r="J347">
        <v>77</v>
      </c>
      <c r="K347">
        <v>78</v>
      </c>
      <c r="L347">
        <v>391</v>
      </c>
      <c r="M347">
        <v>78.2</v>
      </c>
      <c r="N347">
        <v>1.17</v>
      </c>
    </row>
    <row r="348" spans="2:14" x14ac:dyDescent="0.35">
      <c r="B348" t="s">
        <v>536</v>
      </c>
      <c r="C348" t="s">
        <v>392</v>
      </c>
      <c r="D348" t="s">
        <v>325</v>
      </c>
      <c r="E348" t="s">
        <v>545</v>
      </c>
      <c r="F348" t="s">
        <v>185</v>
      </c>
      <c r="G348">
        <v>81</v>
      </c>
      <c r="H348">
        <v>81</v>
      </c>
      <c r="I348">
        <v>78</v>
      </c>
      <c r="J348">
        <v>77</v>
      </c>
      <c r="K348">
        <v>77</v>
      </c>
      <c r="L348">
        <v>394</v>
      </c>
      <c r="M348">
        <v>78.8</v>
      </c>
      <c r="N348">
        <v>1.83</v>
      </c>
    </row>
    <row r="349" spans="2:14" x14ac:dyDescent="0.35">
      <c r="B349">
        <v>246</v>
      </c>
      <c r="C349" t="s">
        <v>371</v>
      </c>
      <c r="D349" t="s">
        <v>740</v>
      </c>
      <c r="G349" t="s">
        <v>203</v>
      </c>
      <c r="H349" t="s">
        <v>203</v>
      </c>
      <c r="I349">
        <v>78</v>
      </c>
      <c r="J349">
        <v>80</v>
      </c>
      <c r="K349">
        <v>82</v>
      </c>
      <c r="L349">
        <v>240</v>
      </c>
      <c r="M349">
        <v>80</v>
      </c>
      <c r="N349">
        <v>1.63</v>
      </c>
    </row>
    <row r="350" spans="2:14" x14ac:dyDescent="0.35">
      <c r="B350" t="s">
        <v>719</v>
      </c>
      <c r="C350" t="s">
        <v>371</v>
      </c>
      <c r="D350" t="s">
        <v>325</v>
      </c>
      <c r="E350" t="s">
        <v>721</v>
      </c>
      <c r="F350" t="s">
        <v>185</v>
      </c>
      <c r="G350" t="s">
        <v>203</v>
      </c>
      <c r="H350">
        <v>76</v>
      </c>
      <c r="I350">
        <v>76</v>
      </c>
      <c r="J350">
        <v>79</v>
      </c>
      <c r="K350">
        <v>80</v>
      </c>
      <c r="L350">
        <v>311</v>
      </c>
      <c r="M350">
        <v>77.75</v>
      </c>
      <c r="N350">
        <v>1.79</v>
      </c>
    </row>
    <row r="351" spans="2:14" x14ac:dyDescent="0.35">
      <c r="B351" t="s">
        <v>628</v>
      </c>
      <c r="C351" t="s">
        <v>446</v>
      </c>
      <c r="D351" t="s">
        <v>634</v>
      </c>
      <c r="F351" t="s">
        <v>185</v>
      </c>
      <c r="G351">
        <v>78</v>
      </c>
      <c r="H351">
        <v>78</v>
      </c>
      <c r="I351">
        <v>76</v>
      </c>
      <c r="J351">
        <v>77</v>
      </c>
      <c r="K351">
        <v>73</v>
      </c>
      <c r="L351">
        <v>382</v>
      </c>
      <c r="M351">
        <v>76.400000000000006</v>
      </c>
      <c r="N351">
        <v>1.85</v>
      </c>
    </row>
    <row r="352" spans="2:14" x14ac:dyDescent="0.35">
      <c r="B352" t="s">
        <v>628</v>
      </c>
      <c r="C352" t="s">
        <v>446</v>
      </c>
      <c r="D352" t="s">
        <v>325</v>
      </c>
      <c r="E352" t="s">
        <v>630</v>
      </c>
      <c r="F352" t="s">
        <v>185</v>
      </c>
      <c r="G352">
        <v>79</v>
      </c>
      <c r="H352">
        <v>77</v>
      </c>
      <c r="I352">
        <v>76</v>
      </c>
      <c r="J352">
        <v>76</v>
      </c>
      <c r="K352">
        <v>74</v>
      </c>
      <c r="L352">
        <v>382</v>
      </c>
      <c r="M352">
        <v>76.400000000000006</v>
      </c>
      <c r="N352">
        <v>1.62</v>
      </c>
    </row>
    <row r="353" spans="2:14" x14ac:dyDescent="0.35">
      <c r="B353" t="s">
        <v>557</v>
      </c>
      <c r="C353" t="s">
        <v>365</v>
      </c>
      <c r="D353" t="s">
        <v>560</v>
      </c>
      <c r="G353">
        <v>75</v>
      </c>
      <c r="H353">
        <v>79</v>
      </c>
      <c r="I353">
        <v>79</v>
      </c>
      <c r="J353">
        <v>78</v>
      </c>
      <c r="K353">
        <v>80</v>
      </c>
      <c r="L353">
        <v>391</v>
      </c>
      <c r="M353">
        <v>78.2</v>
      </c>
      <c r="N353">
        <v>1.72</v>
      </c>
    </row>
    <row r="354" spans="2:14" x14ac:dyDescent="0.35">
      <c r="B354" t="s">
        <v>499</v>
      </c>
      <c r="C354" t="s">
        <v>365</v>
      </c>
      <c r="D354" t="s">
        <v>325</v>
      </c>
      <c r="E354" t="s">
        <v>504</v>
      </c>
      <c r="G354">
        <v>77</v>
      </c>
      <c r="H354">
        <v>82</v>
      </c>
      <c r="I354">
        <v>80</v>
      </c>
      <c r="J354">
        <v>79</v>
      </c>
      <c r="K354">
        <v>81</v>
      </c>
      <c r="L354">
        <v>399</v>
      </c>
      <c r="M354">
        <v>79.8</v>
      </c>
      <c r="N354">
        <v>1.72</v>
      </c>
    </row>
    <row r="355" spans="2:14" x14ac:dyDescent="0.35">
      <c r="B355" t="s">
        <v>557</v>
      </c>
      <c r="C355" t="s">
        <v>393</v>
      </c>
      <c r="D355" t="s">
        <v>249</v>
      </c>
      <c r="F355" t="s">
        <v>270</v>
      </c>
      <c r="G355">
        <v>79</v>
      </c>
      <c r="H355">
        <v>80</v>
      </c>
      <c r="I355">
        <v>77</v>
      </c>
      <c r="J355">
        <v>76</v>
      </c>
      <c r="K355">
        <v>79</v>
      </c>
      <c r="L355">
        <v>391</v>
      </c>
      <c r="M355">
        <v>78.2</v>
      </c>
      <c r="N355">
        <v>1.47</v>
      </c>
    </row>
    <row r="356" spans="2:14" x14ac:dyDescent="0.35">
      <c r="B356" t="s">
        <v>536</v>
      </c>
      <c r="C356" t="s">
        <v>393</v>
      </c>
      <c r="D356" t="s">
        <v>325</v>
      </c>
      <c r="E356" t="s">
        <v>256</v>
      </c>
      <c r="F356" t="s">
        <v>185</v>
      </c>
      <c r="G356">
        <v>80</v>
      </c>
      <c r="H356">
        <v>80</v>
      </c>
      <c r="I356">
        <v>79</v>
      </c>
      <c r="J356">
        <v>77</v>
      </c>
      <c r="K356">
        <v>78</v>
      </c>
      <c r="L356">
        <v>394</v>
      </c>
      <c r="M356">
        <v>78.8</v>
      </c>
      <c r="N356">
        <v>1.17</v>
      </c>
    </row>
    <row r="357" spans="2:14" x14ac:dyDescent="0.35">
      <c r="B357" t="s">
        <v>617</v>
      </c>
      <c r="C357" t="s">
        <v>405</v>
      </c>
      <c r="D357" t="s">
        <v>623</v>
      </c>
      <c r="F357" t="s">
        <v>185</v>
      </c>
      <c r="G357">
        <v>77</v>
      </c>
      <c r="H357">
        <v>79</v>
      </c>
      <c r="I357">
        <v>76</v>
      </c>
      <c r="J357">
        <v>76</v>
      </c>
      <c r="K357">
        <v>75</v>
      </c>
      <c r="L357">
        <v>383</v>
      </c>
      <c r="M357">
        <v>76.599999999999994</v>
      </c>
      <c r="N357">
        <v>1.36</v>
      </c>
    </row>
    <row r="358" spans="2:14" x14ac:dyDescent="0.35">
      <c r="B358" t="s">
        <v>609</v>
      </c>
      <c r="C358" t="s">
        <v>405</v>
      </c>
      <c r="D358" t="s">
        <v>325</v>
      </c>
      <c r="E358" t="s">
        <v>611</v>
      </c>
      <c r="F358" t="s">
        <v>185</v>
      </c>
      <c r="G358">
        <v>76</v>
      </c>
      <c r="H358">
        <v>79</v>
      </c>
      <c r="I358">
        <v>77</v>
      </c>
      <c r="J358">
        <v>75</v>
      </c>
      <c r="K358">
        <v>77</v>
      </c>
      <c r="L358">
        <v>384</v>
      </c>
      <c r="M358">
        <v>76.8</v>
      </c>
      <c r="N358">
        <v>1.33</v>
      </c>
    </row>
    <row r="359" spans="2:14" x14ac:dyDescent="0.35">
      <c r="B359" t="s">
        <v>659</v>
      </c>
      <c r="C359" t="s">
        <v>435</v>
      </c>
      <c r="D359" t="s">
        <v>662</v>
      </c>
      <c r="F359" t="s">
        <v>185</v>
      </c>
      <c r="G359">
        <v>75</v>
      </c>
      <c r="H359">
        <v>78</v>
      </c>
      <c r="I359">
        <v>74</v>
      </c>
      <c r="J359">
        <v>74</v>
      </c>
      <c r="K359">
        <v>77</v>
      </c>
      <c r="L359">
        <v>378</v>
      </c>
      <c r="M359">
        <v>75.599999999999994</v>
      </c>
      <c r="N359">
        <v>1.62</v>
      </c>
    </row>
    <row r="360" spans="2:14" x14ac:dyDescent="0.35">
      <c r="B360" t="s">
        <v>638</v>
      </c>
      <c r="C360" t="s">
        <v>435</v>
      </c>
      <c r="D360" t="s">
        <v>325</v>
      </c>
      <c r="E360" t="s">
        <v>640</v>
      </c>
      <c r="F360" t="s">
        <v>185</v>
      </c>
      <c r="G360">
        <v>77</v>
      </c>
      <c r="H360">
        <v>78</v>
      </c>
      <c r="I360">
        <v>75</v>
      </c>
      <c r="J360">
        <v>73</v>
      </c>
      <c r="K360">
        <v>78</v>
      </c>
      <c r="L360">
        <v>381</v>
      </c>
      <c r="M360">
        <v>76.2</v>
      </c>
      <c r="N360">
        <v>1.94</v>
      </c>
    </row>
    <row r="361" spans="2:14" x14ac:dyDescent="0.35">
      <c r="B361" t="s">
        <v>659</v>
      </c>
      <c r="C361" t="s">
        <v>436</v>
      </c>
      <c r="D361" t="s">
        <v>661</v>
      </c>
      <c r="F361" t="s">
        <v>270</v>
      </c>
      <c r="G361">
        <v>76</v>
      </c>
      <c r="H361">
        <v>76</v>
      </c>
      <c r="I361">
        <v>75</v>
      </c>
      <c r="J361">
        <v>74</v>
      </c>
      <c r="K361">
        <v>77</v>
      </c>
      <c r="L361">
        <v>378</v>
      </c>
      <c r="M361">
        <v>75.599999999999994</v>
      </c>
      <c r="N361">
        <v>1.02</v>
      </c>
    </row>
    <row r="362" spans="2:14" x14ac:dyDescent="0.35">
      <c r="B362" t="s">
        <v>638</v>
      </c>
      <c r="C362" t="s">
        <v>436</v>
      </c>
      <c r="D362" t="s">
        <v>325</v>
      </c>
      <c r="E362" t="s">
        <v>639</v>
      </c>
      <c r="F362" t="s">
        <v>246</v>
      </c>
      <c r="G362">
        <v>75</v>
      </c>
      <c r="H362">
        <v>77</v>
      </c>
      <c r="I362">
        <v>77</v>
      </c>
      <c r="J362">
        <v>75</v>
      </c>
      <c r="K362">
        <v>77</v>
      </c>
      <c r="L362">
        <v>381</v>
      </c>
      <c r="M362">
        <v>76.2</v>
      </c>
      <c r="N362">
        <v>0.98</v>
      </c>
    </row>
    <row r="363" spans="2:14" x14ac:dyDescent="0.35">
      <c r="B363">
        <v>238</v>
      </c>
      <c r="C363" t="s">
        <v>424</v>
      </c>
      <c r="D363" t="s">
        <v>731</v>
      </c>
      <c r="F363" t="s">
        <v>270</v>
      </c>
      <c r="G363" t="s">
        <v>203</v>
      </c>
      <c r="H363">
        <v>74</v>
      </c>
      <c r="I363">
        <v>73</v>
      </c>
      <c r="J363">
        <v>75</v>
      </c>
      <c r="K363">
        <v>76</v>
      </c>
      <c r="L363">
        <v>298</v>
      </c>
      <c r="M363">
        <v>74.5</v>
      </c>
      <c r="N363">
        <v>1.1200000000000001</v>
      </c>
    </row>
    <row r="364" spans="2:14" x14ac:dyDescent="0.35">
      <c r="B364" t="s">
        <v>638</v>
      </c>
      <c r="C364" t="s">
        <v>424</v>
      </c>
      <c r="D364" t="s">
        <v>325</v>
      </c>
      <c r="E364" t="s">
        <v>641</v>
      </c>
      <c r="F364" t="s">
        <v>270</v>
      </c>
      <c r="G364">
        <v>77</v>
      </c>
      <c r="H364">
        <v>75</v>
      </c>
      <c r="I364">
        <v>75</v>
      </c>
      <c r="J364">
        <v>79</v>
      </c>
      <c r="K364">
        <v>75</v>
      </c>
      <c r="L364">
        <v>381</v>
      </c>
      <c r="M364">
        <v>76.2</v>
      </c>
      <c r="N364">
        <v>1.6</v>
      </c>
    </row>
    <row r="365" spans="2:14" x14ac:dyDescent="0.35">
      <c r="B365" t="s">
        <v>493</v>
      </c>
      <c r="C365" t="s">
        <v>348</v>
      </c>
      <c r="D365" t="s">
        <v>494</v>
      </c>
      <c r="F365" t="s">
        <v>185</v>
      </c>
      <c r="G365">
        <v>80</v>
      </c>
      <c r="H365">
        <v>81</v>
      </c>
      <c r="I365">
        <v>82</v>
      </c>
      <c r="J365">
        <v>80</v>
      </c>
      <c r="K365">
        <v>80</v>
      </c>
      <c r="L365">
        <v>403</v>
      </c>
      <c r="M365">
        <v>80.599999999999994</v>
      </c>
      <c r="N365">
        <v>0.8</v>
      </c>
    </row>
    <row r="366" spans="2:14" x14ac:dyDescent="0.35">
      <c r="B366" t="s">
        <v>488</v>
      </c>
      <c r="C366" t="s">
        <v>348</v>
      </c>
      <c r="D366" t="s">
        <v>325</v>
      </c>
      <c r="E366" t="s">
        <v>490</v>
      </c>
      <c r="G366">
        <v>81</v>
      </c>
      <c r="H366">
        <v>80</v>
      </c>
      <c r="I366">
        <v>83</v>
      </c>
      <c r="J366">
        <v>80</v>
      </c>
      <c r="K366">
        <v>80</v>
      </c>
      <c r="L366">
        <v>404</v>
      </c>
      <c r="M366">
        <v>80.8</v>
      </c>
      <c r="N366">
        <v>1.17</v>
      </c>
    </row>
    <row r="367" spans="2:14" x14ac:dyDescent="0.35">
      <c r="B367" t="s">
        <v>488</v>
      </c>
      <c r="C367" t="s">
        <v>353</v>
      </c>
      <c r="D367" t="s">
        <v>492</v>
      </c>
      <c r="F367" t="s">
        <v>185</v>
      </c>
      <c r="G367">
        <v>79</v>
      </c>
      <c r="H367">
        <v>82</v>
      </c>
      <c r="I367">
        <v>81</v>
      </c>
      <c r="J367">
        <v>82</v>
      </c>
      <c r="K367">
        <v>80</v>
      </c>
      <c r="L367">
        <v>404</v>
      </c>
      <c r="M367">
        <v>80.8</v>
      </c>
      <c r="N367">
        <v>1.17</v>
      </c>
    </row>
    <row r="368" spans="2:14" x14ac:dyDescent="0.35">
      <c r="B368" t="s">
        <v>488</v>
      </c>
      <c r="C368" t="s">
        <v>353</v>
      </c>
      <c r="D368" t="s">
        <v>325</v>
      </c>
      <c r="E368" t="s">
        <v>491</v>
      </c>
      <c r="G368">
        <v>79</v>
      </c>
      <c r="H368">
        <v>82</v>
      </c>
      <c r="I368">
        <v>81</v>
      </c>
      <c r="J368">
        <v>81</v>
      </c>
      <c r="K368">
        <v>81</v>
      </c>
      <c r="L368">
        <v>404</v>
      </c>
      <c r="M368">
        <v>80.8</v>
      </c>
      <c r="N368">
        <v>0.98</v>
      </c>
    </row>
    <row r="369" spans="2:14" x14ac:dyDescent="0.35">
      <c r="B369" t="s">
        <v>514</v>
      </c>
      <c r="C369" t="s">
        <v>363</v>
      </c>
      <c r="D369" t="s">
        <v>519</v>
      </c>
      <c r="F369" t="s">
        <v>270</v>
      </c>
      <c r="G369">
        <v>80</v>
      </c>
      <c r="H369">
        <v>80</v>
      </c>
      <c r="I369">
        <v>81</v>
      </c>
      <c r="J369">
        <v>78</v>
      </c>
      <c r="K369">
        <v>78</v>
      </c>
      <c r="L369">
        <v>397</v>
      </c>
      <c r="M369">
        <v>79.400000000000006</v>
      </c>
      <c r="N369">
        <v>1.2</v>
      </c>
    </row>
    <row r="370" spans="2:14" x14ac:dyDescent="0.35">
      <c r="B370" t="s">
        <v>496</v>
      </c>
      <c r="C370" t="s">
        <v>363</v>
      </c>
      <c r="D370" t="s">
        <v>325</v>
      </c>
      <c r="E370" t="s">
        <v>497</v>
      </c>
      <c r="G370">
        <v>81</v>
      </c>
      <c r="H370">
        <v>80</v>
      </c>
      <c r="I370">
        <v>81</v>
      </c>
      <c r="J370">
        <v>79</v>
      </c>
      <c r="K370">
        <v>79</v>
      </c>
      <c r="L370">
        <v>400</v>
      </c>
      <c r="M370">
        <v>80</v>
      </c>
      <c r="N370">
        <v>0.89</v>
      </c>
    </row>
    <row r="371" spans="2:14" x14ac:dyDescent="0.35">
      <c r="B371" t="s">
        <v>551</v>
      </c>
      <c r="C371" t="s">
        <v>383</v>
      </c>
      <c r="D371" t="s">
        <v>554</v>
      </c>
      <c r="F371" t="s">
        <v>185</v>
      </c>
      <c r="G371">
        <v>79</v>
      </c>
      <c r="H371">
        <v>78</v>
      </c>
      <c r="I371">
        <v>80</v>
      </c>
      <c r="J371">
        <v>77</v>
      </c>
      <c r="K371">
        <v>78</v>
      </c>
      <c r="L371">
        <v>392</v>
      </c>
      <c r="M371">
        <v>78.400000000000006</v>
      </c>
      <c r="N371">
        <v>1.02</v>
      </c>
    </row>
    <row r="372" spans="2:14" x14ac:dyDescent="0.35">
      <c r="B372" t="s">
        <v>547</v>
      </c>
      <c r="C372" t="s">
        <v>383</v>
      </c>
      <c r="D372" t="s">
        <v>325</v>
      </c>
      <c r="E372" t="s">
        <v>548</v>
      </c>
      <c r="G372">
        <v>78</v>
      </c>
      <c r="H372">
        <v>77</v>
      </c>
      <c r="I372">
        <v>80</v>
      </c>
      <c r="J372">
        <v>79</v>
      </c>
      <c r="K372">
        <v>79</v>
      </c>
      <c r="L372">
        <v>393</v>
      </c>
      <c r="M372">
        <v>78.599999999999994</v>
      </c>
      <c r="N372">
        <v>1.02</v>
      </c>
    </row>
    <row r="373" spans="2:14" x14ac:dyDescent="0.35">
      <c r="B373" t="s">
        <v>659</v>
      </c>
      <c r="C373" t="s">
        <v>438</v>
      </c>
      <c r="D373" t="s">
        <v>664</v>
      </c>
      <c r="F373" t="s">
        <v>246</v>
      </c>
      <c r="G373">
        <v>77</v>
      </c>
      <c r="H373">
        <v>73</v>
      </c>
      <c r="I373">
        <v>77</v>
      </c>
      <c r="J373">
        <v>77</v>
      </c>
      <c r="K373">
        <v>74</v>
      </c>
      <c r="L373">
        <v>378</v>
      </c>
      <c r="M373">
        <v>75.599999999999994</v>
      </c>
      <c r="N373">
        <v>1.74</v>
      </c>
    </row>
    <row r="374" spans="2:14" x14ac:dyDescent="0.35">
      <c r="B374" t="s">
        <v>652</v>
      </c>
      <c r="C374" t="s">
        <v>438</v>
      </c>
      <c r="D374" t="s">
        <v>325</v>
      </c>
      <c r="E374" t="s">
        <v>657</v>
      </c>
      <c r="F374" t="s">
        <v>246</v>
      </c>
      <c r="G374">
        <v>76</v>
      </c>
      <c r="H374">
        <v>73</v>
      </c>
      <c r="I374">
        <v>77</v>
      </c>
      <c r="J374">
        <v>78</v>
      </c>
      <c r="K374">
        <v>75</v>
      </c>
      <c r="L374">
        <v>379</v>
      </c>
      <c r="M374">
        <v>75.8</v>
      </c>
      <c r="N374">
        <v>1.72</v>
      </c>
    </row>
    <row r="375" spans="2:14" x14ac:dyDescent="0.35">
      <c r="B375" t="s">
        <v>526</v>
      </c>
      <c r="C375" t="s">
        <v>359</v>
      </c>
      <c r="D375" t="s">
        <v>527</v>
      </c>
      <c r="F375" t="s">
        <v>246</v>
      </c>
      <c r="G375">
        <v>78</v>
      </c>
      <c r="H375">
        <v>79</v>
      </c>
      <c r="I375">
        <v>80</v>
      </c>
      <c r="J375">
        <v>78</v>
      </c>
      <c r="K375">
        <v>80</v>
      </c>
      <c r="L375">
        <v>395</v>
      </c>
      <c r="M375">
        <v>79</v>
      </c>
      <c r="N375">
        <v>0.89</v>
      </c>
    </row>
    <row r="376" spans="2:14" x14ac:dyDescent="0.35">
      <c r="B376" t="s">
        <v>514</v>
      </c>
      <c r="C376" t="s">
        <v>359</v>
      </c>
      <c r="D376" t="s">
        <v>325</v>
      </c>
      <c r="E376" t="s">
        <v>516</v>
      </c>
      <c r="F376" t="s">
        <v>246</v>
      </c>
      <c r="G376">
        <v>78</v>
      </c>
      <c r="H376">
        <v>80</v>
      </c>
      <c r="I376">
        <v>79</v>
      </c>
      <c r="J376">
        <v>80</v>
      </c>
      <c r="K376">
        <v>80</v>
      </c>
      <c r="L376">
        <v>397</v>
      </c>
      <c r="M376">
        <v>79.400000000000006</v>
      </c>
      <c r="N376">
        <v>0.8</v>
      </c>
    </row>
    <row r="377" spans="2:14" x14ac:dyDescent="0.35">
      <c r="B377" t="s">
        <v>536</v>
      </c>
      <c r="C377" t="s">
        <v>364</v>
      </c>
      <c r="D377" t="s">
        <v>544</v>
      </c>
      <c r="G377">
        <v>77</v>
      </c>
      <c r="H377">
        <v>80</v>
      </c>
      <c r="I377">
        <v>80</v>
      </c>
      <c r="J377">
        <v>78</v>
      </c>
      <c r="K377">
        <v>79</v>
      </c>
      <c r="L377">
        <v>394</v>
      </c>
      <c r="M377">
        <v>78.8</v>
      </c>
      <c r="N377">
        <v>1.17</v>
      </c>
    </row>
    <row r="378" spans="2:14" x14ac:dyDescent="0.35">
      <c r="B378" t="s">
        <v>499</v>
      </c>
      <c r="C378" t="s">
        <v>364</v>
      </c>
      <c r="D378" t="s">
        <v>325</v>
      </c>
      <c r="E378" t="s">
        <v>252</v>
      </c>
      <c r="G378">
        <v>78</v>
      </c>
      <c r="H378">
        <v>81</v>
      </c>
      <c r="I378">
        <v>81</v>
      </c>
      <c r="J378">
        <v>79</v>
      </c>
      <c r="K378">
        <v>80</v>
      </c>
      <c r="L378">
        <v>399</v>
      </c>
      <c r="M378">
        <v>79.8</v>
      </c>
      <c r="N378">
        <v>1.17</v>
      </c>
    </row>
    <row r="379" spans="2:14" x14ac:dyDescent="0.35">
      <c r="B379" t="s">
        <v>749</v>
      </c>
      <c r="C379" t="s">
        <v>468</v>
      </c>
      <c r="D379" t="s">
        <v>288</v>
      </c>
      <c r="F379" t="s">
        <v>246</v>
      </c>
      <c r="G379">
        <v>76</v>
      </c>
      <c r="H379">
        <v>78</v>
      </c>
      <c r="I379" t="s">
        <v>203</v>
      </c>
      <c r="J379" t="s">
        <v>203</v>
      </c>
      <c r="K379" t="s">
        <v>203</v>
      </c>
      <c r="L379">
        <v>154</v>
      </c>
      <c r="M379">
        <v>77</v>
      </c>
      <c r="N379">
        <v>1</v>
      </c>
    </row>
    <row r="380" spans="2:14" x14ac:dyDescent="0.35">
      <c r="B380">
        <v>256</v>
      </c>
      <c r="C380" t="s">
        <v>468</v>
      </c>
      <c r="D380" t="s">
        <v>325</v>
      </c>
      <c r="E380" t="s">
        <v>284</v>
      </c>
      <c r="F380" t="s">
        <v>246</v>
      </c>
      <c r="G380">
        <v>77</v>
      </c>
      <c r="H380">
        <v>78</v>
      </c>
      <c r="I380" t="s">
        <v>203</v>
      </c>
      <c r="J380" t="s">
        <v>203</v>
      </c>
      <c r="K380" t="s">
        <v>203</v>
      </c>
      <c r="L380">
        <v>155</v>
      </c>
      <c r="M380">
        <v>77.5</v>
      </c>
      <c r="N380">
        <v>0.5</v>
      </c>
    </row>
    <row r="381" spans="2:14" x14ac:dyDescent="0.35">
      <c r="B381" t="s">
        <v>617</v>
      </c>
      <c r="C381" t="s">
        <v>416</v>
      </c>
      <c r="D381" t="s">
        <v>619</v>
      </c>
      <c r="G381">
        <v>78</v>
      </c>
      <c r="H381">
        <v>77</v>
      </c>
      <c r="I381">
        <v>76</v>
      </c>
      <c r="J381">
        <v>75</v>
      </c>
      <c r="K381">
        <v>77</v>
      </c>
      <c r="L381">
        <v>383</v>
      </c>
      <c r="M381">
        <v>76.599999999999994</v>
      </c>
      <c r="N381">
        <v>1.02</v>
      </c>
    </row>
    <row r="382" spans="2:14" x14ac:dyDescent="0.35">
      <c r="B382" t="s">
        <v>609</v>
      </c>
      <c r="C382" t="s">
        <v>416</v>
      </c>
      <c r="D382" t="s">
        <v>325</v>
      </c>
      <c r="E382" t="s">
        <v>613</v>
      </c>
      <c r="G382">
        <v>77</v>
      </c>
      <c r="H382">
        <v>77</v>
      </c>
      <c r="I382">
        <v>77</v>
      </c>
      <c r="J382">
        <v>77</v>
      </c>
      <c r="K382">
        <v>76</v>
      </c>
      <c r="L382">
        <v>384</v>
      </c>
      <c r="M382">
        <v>76.8</v>
      </c>
      <c r="N382">
        <v>0.4</v>
      </c>
    </row>
    <row r="383" spans="2:14" x14ac:dyDescent="0.35">
      <c r="B383" t="s">
        <v>536</v>
      </c>
      <c r="C383" t="s">
        <v>368</v>
      </c>
      <c r="D383" t="s">
        <v>325</v>
      </c>
      <c r="E383" t="s">
        <v>263</v>
      </c>
      <c r="F383" t="s">
        <v>246</v>
      </c>
      <c r="G383">
        <v>78</v>
      </c>
      <c r="H383">
        <v>80</v>
      </c>
      <c r="I383">
        <v>77</v>
      </c>
      <c r="J383">
        <v>79</v>
      </c>
      <c r="K383">
        <v>80</v>
      </c>
      <c r="L383">
        <v>394</v>
      </c>
      <c r="M383">
        <v>78.8</v>
      </c>
      <c r="N383">
        <v>1.17</v>
      </c>
    </row>
    <row r="384" spans="2:14" x14ac:dyDescent="0.35">
      <c r="B384" t="s">
        <v>506</v>
      </c>
      <c r="C384" t="s">
        <v>357</v>
      </c>
      <c r="D384" t="s">
        <v>510</v>
      </c>
      <c r="F384" t="s">
        <v>185</v>
      </c>
      <c r="G384">
        <v>79</v>
      </c>
      <c r="H384">
        <v>78</v>
      </c>
      <c r="I384">
        <v>80</v>
      </c>
      <c r="J384">
        <v>80</v>
      </c>
      <c r="K384">
        <v>81</v>
      </c>
      <c r="L384">
        <v>398</v>
      </c>
      <c r="M384">
        <v>79.599999999999994</v>
      </c>
      <c r="N384">
        <v>1.02</v>
      </c>
    </row>
    <row r="385" spans="2:14" x14ac:dyDescent="0.35">
      <c r="B385" t="s">
        <v>526</v>
      </c>
      <c r="C385" t="s">
        <v>357</v>
      </c>
      <c r="D385" t="s">
        <v>325</v>
      </c>
      <c r="E385" t="s">
        <v>531</v>
      </c>
      <c r="F385" t="s">
        <v>185</v>
      </c>
      <c r="G385">
        <v>80</v>
      </c>
      <c r="H385">
        <v>77</v>
      </c>
      <c r="I385">
        <v>80</v>
      </c>
      <c r="J385">
        <v>78</v>
      </c>
      <c r="K385">
        <v>80</v>
      </c>
      <c r="L385">
        <v>395</v>
      </c>
      <c r="M385">
        <v>79</v>
      </c>
      <c r="N385">
        <v>1.26</v>
      </c>
    </row>
    <row r="386" spans="2:14" x14ac:dyDescent="0.35">
      <c r="B386" t="s">
        <v>617</v>
      </c>
      <c r="C386" t="s">
        <v>421</v>
      </c>
      <c r="D386" t="s">
        <v>627</v>
      </c>
      <c r="F386" t="s">
        <v>185</v>
      </c>
      <c r="G386">
        <v>78</v>
      </c>
      <c r="H386">
        <v>77</v>
      </c>
      <c r="I386">
        <v>76</v>
      </c>
      <c r="J386">
        <v>75</v>
      </c>
      <c r="K386">
        <v>77</v>
      </c>
      <c r="L386">
        <v>383</v>
      </c>
      <c r="M386">
        <v>76.599999999999994</v>
      </c>
      <c r="N386">
        <v>1.02</v>
      </c>
    </row>
    <row r="387" spans="2:14" x14ac:dyDescent="0.35">
      <c r="B387" t="s">
        <v>652</v>
      </c>
      <c r="C387" t="s">
        <v>421</v>
      </c>
      <c r="D387" t="s">
        <v>325</v>
      </c>
      <c r="E387" t="s">
        <v>658</v>
      </c>
      <c r="F387" t="s">
        <v>185</v>
      </c>
      <c r="G387">
        <v>76</v>
      </c>
      <c r="H387">
        <v>76</v>
      </c>
      <c r="I387">
        <v>75</v>
      </c>
      <c r="J387">
        <v>75</v>
      </c>
      <c r="K387">
        <v>77</v>
      </c>
      <c r="L387">
        <v>379</v>
      </c>
      <c r="M387">
        <v>75.8</v>
      </c>
      <c r="N387">
        <v>0.75</v>
      </c>
    </row>
    <row r="388" spans="2:14" x14ac:dyDescent="0.35">
      <c r="B388" t="s">
        <v>536</v>
      </c>
      <c r="C388" t="s">
        <v>366</v>
      </c>
      <c r="D388" t="s">
        <v>248</v>
      </c>
      <c r="G388">
        <v>77</v>
      </c>
      <c r="H388">
        <v>78</v>
      </c>
      <c r="I388">
        <v>79</v>
      </c>
      <c r="J388">
        <v>80</v>
      </c>
      <c r="K388">
        <v>80</v>
      </c>
      <c r="L388">
        <v>394</v>
      </c>
      <c r="M388">
        <v>78.8</v>
      </c>
      <c r="N388">
        <v>1.17</v>
      </c>
    </row>
    <row r="389" spans="2:14" x14ac:dyDescent="0.35">
      <c r="B389" t="s">
        <v>547</v>
      </c>
      <c r="C389" t="s">
        <v>366</v>
      </c>
      <c r="D389" t="s">
        <v>325</v>
      </c>
      <c r="E389" t="s">
        <v>549</v>
      </c>
      <c r="G389">
        <v>76</v>
      </c>
      <c r="H389">
        <v>78</v>
      </c>
      <c r="I389">
        <v>80</v>
      </c>
      <c r="J389">
        <v>81</v>
      </c>
      <c r="K389">
        <v>78</v>
      </c>
      <c r="L389">
        <v>393</v>
      </c>
      <c r="M389">
        <v>78.599999999999994</v>
      </c>
      <c r="N389">
        <v>1.74</v>
      </c>
    </row>
    <row r="390" spans="2:14" x14ac:dyDescent="0.35">
      <c r="B390" t="s">
        <v>665</v>
      </c>
      <c r="C390" t="s">
        <v>449</v>
      </c>
      <c r="D390" t="s">
        <v>669</v>
      </c>
      <c r="G390">
        <v>76</v>
      </c>
      <c r="H390">
        <v>76</v>
      </c>
      <c r="I390">
        <v>73</v>
      </c>
      <c r="J390">
        <v>76</v>
      </c>
      <c r="K390">
        <v>76</v>
      </c>
      <c r="L390">
        <v>377</v>
      </c>
      <c r="M390">
        <v>75.400000000000006</v>
      </c>
      <c r="N390">
        <v>1.2</v>
      </c>
    </row>
    <row r="391" spans="2:14" x14ac:dyDescent="0.35">
      <c r="B391" t="s">
        <v>673</v>
      </c>
      <c r="C391" t="s">
        <v>449</v>
      </c>
      <c r="D391" t="s">
        <v>325</v>
      </c>
      <c r="E391" t="s">
        <v>674</v>
      </c>
      <c r="G391">
        <v>76</v>
      </c>
      <c r="H391">
        <v>76</v>
      </c>
      <c r="I391">
        <v>73</v>
      </c>
      <c r="J391">
        <v>76</v>
      </c>
      <c r="K391">
        <v>75</v>
      </c>
      <c r="L391">
        <v>376</v>
      </c>
      <c r="M391">
        <v>75.2</v>
      </c>
      <c r="N391">
        <v>1.17</v>
      </c>
    </row>
    <row r="392" spans="2:14" x14ac:dyDescent="0.35">
      <c r="B392" t="s">
        <v>659</v>
      </c>
      <c r="C392" t="s">
        <v>448</v>
      </c>
      <c r="D392" t="s">
        <v>663</v>
      </c>
      <c r="G392">
        <v>73</v>
      </c>
      <c r="H392">
        <v>77</v>
      </c>
      <c r="I392">
        <v>77</v>
      </c>
      <c r="J392">
        <v>77</v>
      </c>
      <c r="K392">
        <v>74</v>
      </c>
      <c r="L392">
        <v>378</v>
      </c>
      <c r="M392">
        <v>75.599999999999994</v>
      </c>
      <c r="N392">
        <v>1.74</v>
      </c>
    </row>
    <row r="393" spans="2:14" x14ac:dyDescent="0.35">
      <c r="B393" t="s">
        <v>665</v>
      </c>
      <c r="C393" t="s">
        <v>448</v>
      </c>
      <c r="D393" t="s">
        <v>325</v>
      </c>
      <c r="E393" t="s">
        <v>668</v>
      </c>
      <c r="G393">
        <v>73</v>
      </c>
      <c r="H393">
        <v>76</v>
      </c>
      <c r="I393">
        <v>77</v>
      </c>
      <c r="J393">
        <v>77</v>
      </c>
      <c r="K393">
        <v>74</v>
      </c>
      <c r="L393">
        <v>377</v>
      </c>
      <c r="M393">
        <v>75.400000000000006</v>
      </c>
      <c r="N393">
        <v>1.62</v>
      </c>
    </row>
    <row r="394" spans="2:14" x14ac:dyDescent="0.35">
      <c r="B394" t="s">
        <v>566</v>
      </c>
      <c r="C394" t="s">
        <v>426</v>
      </c>
      <c r="D394" t="s">
        <v>570</v>
      </c>
      <c r="G394">
        <v>80</v>
      </c>
      <c r="H394">
        <v>78</v>
      </c>
      <c r="I394">
        <v>80</v>
      </c>
      <c r="J394">
        <v>75</v>
      </c>
      <c r="K394">
        <v>77</v>
      </c>
      <c r="L394">
        <v>390</v>
      </c>
      <c r="M394">
        <v>78</v>
      </c>
      <c r="N394">
        <v>1.9</v>
      </c>
    </row>
    <row r="395" spans="2:14" x14ac:dyDescent="0.35">
      <c r="B395" t="s">
        <v>576</v>
      </c>
      <c r="C395" t="s">
        <v>426</v>
      </c>
      <c r="D395" t="s">
        <v>325</v>
      </c>
      <c r="E395" t="s">
        <v>582</v>
      </c>
      <c r="G395">
        <v>80</v>
      </c>
      <c r="H395">
        <v>79</v>
      </c>
      <c r="I395">
        <v>79</v>
      </c>
      <c r="J395">
        <v>75</v>
      </c>
      <c r="K395">
        <v>76</v>
      </c>
      <c r="L395">
        <v>389</v>
      </c>
      <c r="M395">
        <v>77.8</v>
      </c>
      <c r="N395">
        <v>1.94</v>
      </c>
    </row>
    <row r="396" spans="2:14" x14ac:dyDescent="0.35">
      <c r="B396" t="s">
        <v>596</v>
      </c>
      <c r="C396" t="s">
        <v>428</v>
      </c>
      <c r="D396" t="s">
        <v>62</v>
      </c>
      <c r="G396">
        <v>78</v>
      </c>
      <c r="H396">
        <v>77</v>
      </c>
      <c r="I396">
        <v>76</v>
      </c>
      <c r="J396">
        <v>75</v>
      </c>
      <c r="K396">
        <v>80</v>
      </c>
      <c r="L396">
        <v>386</v>
      </c>
      <c r="M396">
        <v>77.2</v>
      </c>
      <c r="N396">
        <v>1.72</v>
      </c>
    </row>
    <row r="397" spans="2:14" x14ac:dyDescent="0.35">
      <c r="B397" t="s">
        <v>603</v>
      </c>
      <c r="C397" t="s">
        <v>428</v>
      </c>
      <c r="D397" t="s">
        <v>325</v>
      </c>
      <c r="E397" t="s">
        <v>271</v>
      </c>
      <c r="G397">
        <v>78</v>
      </c>
      <c r="H397">
        <v>77</v>
      </c>
      <c r="I397">
        <v>76</v>
      </c>
      <c r="J397">
        <v>76</v>
      </c>
      <c r="K397">
        <v>78</v>
      </c>
      <c r="L397">
        <v>385</v>
      </c>
      <c r="M397">
        <v>77</v>
      </c>
      <c r="N397">
        <v>0.89</v>
      </c>
    </row>
    <row r="398" spans="2:14" x14ac:dyDescent="0.35">
      <c r="B398" t="s">
        <v>665</v>
      </c>
      <c r="C398" t="s">
        <v>441</v>
      </c>
      <c r="D398" t="s">
        <v>26</v>
      </c>
      <c r="G398">
        <v>77</v>
      </c>
      <c r="H398">
        <v>75</v>
      </c>
      <c r="I398">
        <v>77</v>
      </c>
      <c r="J398">
        <v>73</v>
      </c>
      <c r="K398">
        <v>75</v>
      </c>
      <c r="L398">
        <v>377</v>
      </c>
      <c r="M398">
        <v>75.400000000000006</v>
      </c>
      <c r="N398">
        <v>1.5</v>
      </c>
    </row>
    <row r="399" spans="2:14" x14ac:dyDescent="0.35">
      <c r="B399" t="s">
        <v>683</v>
      </c>
      <c r="C399" t="s">
        <v>441</v>
      </c>
      <c r="D399" t="s">
        <v>325</v>
      </c>
      <c r="E399" t="s">
        <v>42</v>
      </c>
      <c r="G399">
        <v>75</v>
      </c>
      <c r="H399">
        <v>75</v>
      </c>
      <c r="I399">
        <v>76</v>
      </c>
      <c r="J399">
        <v>74</v>
      </c>
      <c r="K399">
        <v>74</v>
      </c>
      <c r="L399">
        <v>374</v>
      </c>
      <c r="M399">
        <v>74.8</v>
      </c>
      <c r="N399">
        <v>0.75</v>
      </c>
    </row>
    <row r="400" spans="2:14" x14ac:dyDescent="0.35">
      <c r="B400" t="s">
        <v>683</v>
      </c>
      <c r="C400" t="s">
        <v>451</v>
      </c>
      <c r="D400" t="s">
        <v>684</v>
      </c>
      <c r="G400">
        <v>74</v>
      </c>
      <c r="H400">
        <v>76</v>
      </c>
      <c r="I400">
        <v>74</v>
      </c>
      <c r="J400">
        <v>73</v>
      </c>
      <c r="K400">
        <v>77</v>
      </c>
      <c r="L400">
        <v>374</v>
      </c>
      <c r="M400">
        <v>74.8</v>
      </c>
      <c r="N400">
        <v>1.47</v>
      </c>
    </row>
    <row r="401" spans="2:14" x14ac:dyDescent="0.35">
      <c r="B401" t="s">
        <v>732</v>
      </c>
      <c r="C401" t="s">
        <v>451</v>
      </c>
      <c r="D401" t="s">
        <v>325</v>
      </c>
      <c r="E401" t="s">
        <v>305</v>
      </c>
      <c r="F401" t="s">
        <v>246</v>
      </c>
      <c r="G401">
        <v>75</v>
      </c>
      <c r="H401">
        <v>74</v>
      </c>
      <c r="I401">
        <v>74</v>
      </c>
      <c r="J401">
        <v>74</v>
      </c>
      <c r="K401" t="s">
        <v>203</v>
      </c>
      <c r="L401">
        <v>297</v>
      </c>
      <c r="M401">
        <v>74.25</v>
      </c>
      <c r="N401">
        <v>0.43</v>
      </c>
    </row>
    <row r="402" spans="2:14" x14ac:dyDescent="0.35">
      <c r="G402" s="24">
        <f>AVERAGE(G139:G401)</f>
        <v>76.891999999999996</v>
      </c>
      <c r="H402" s="24">
        <f t="shared" ref="H402:K402" si="0">AVERAGE(H139:H401)</f>
        <v>77.396153846153851</v>
      </c>
      <c r="I402" s="24">
        <f t="shared" si="0"/>
        <v>77.039682539682545</v>
      </c>
      <c r="J402" s="24">
        <f t="shared" si="0"/>
        <v>77.061728395061735</v>
      </c>
      <c r="K402" s="24">
        <f t="shared" si="0"/>
        <v>77.650000000000006</v>
      </c>
    </row>
    <row r="403" spans="2:14" x14ac:dyDescent="0.35">
      <c r="C403" s="38" t="s">
        <v>18</v>
      </c>
      <c r="D403" s="38" t="s">
        <v>335</v>
      </c>
      <c r="E403" s="38" t="s">
        <v>165</v>
      </c>
      <c r="F403" s="38" t="s">
        <v>336</v>
      </c>
      <c r="G403" s="38" t="s">
        <v>166</v>
      </c>
      <c r="H403" s="38" t="s">
        <v>337</v>
      </c>
      <c r="I403" s="38" t="s">
        <v>167</v>
      </c>
      <c r="J403" s="38" t="s">
        <v>338</v>
      </c>
      <c r="K403" s="38" t="s">
        <v>168</v>
      </c>
      <c r="L403" s="38" t="s">
        <v>339</v>
      </c>
      <c r="M403" s="38" t="s">
        <v>169</v>
      </c>
    </row>
    <row r="404" spans="2:14" x14ac:dyDescent="0.35">
      <c r="C404" t="s">
        <v>62</v>
      </c>
      <c r="D404" s="36" t="s">
        <v>331</v>
      </c>
      <c r="E404" s="35">
        <v>1</v>
      </c>
      <c r="F404" s="36" t="s">
        <v>333</v>
      </c>
      <c r="G404" s="35">
        <v>4</v>
      </c>
      <c r="H404" s="36" t="s">
        <v>328</v>
      </c>
      <c r="I404" s="35">
        <v>4</v>
      </c>
      <c r="J404" s="36" t="s">
        <v>327</v>
      </c>
      <c r="K404" s="35">
        <v>3</v>
      </c>
      <c r="L404" s="36" t="s">
        <v>329</v>
      </c>
      <c r="M404" s="35">
        <v>2</v>
      </c>
    </row>
    <row r="405" spans="2:14" x14ac:dyDescent="0.35">
      <c r="C405" t="s">
        <v>271</v>
      </c>
      <c r="D405" s="34" t="s">
        <v>332</v>
      </c>
      <c r="E405" s="37">
        <v>1</v>
      </c>
      <c r="F405" s="34" t="s">
        <v>334</v>
      </c>
      <c r="G405" s="37">
        <v>4</v>
      </c>
      <c r="H405" s="34" t="s">
        <v>327</v>
      </c>
      <c r="I405" s="37">
        <v>4</v>
      </c>
      <c r="J405" s="34" t="s">
        <v>328</v>
      </c>
      <c r="K405" s="37">
        <v>3</v>
      </c>
      <c r="L405" s="34" t="s">
        <v>330</v>
      </c>
      <c r="M405" s="37">
        <v>2</v>
      </c>
    </row>
    <row r="406" spans="2:14" x14ac:dyDescent="0.35">
      <c r="C406" t="s">
        <v>26</v>
      </c>
      <c r="D406" s="36" t="s">
        <v>331</v>
      </c>
      <c r="E406" s="35">
        <v>2</v>
      </c>
      <c r="F406" s="36" t="s">
        <v>328</v>
      </c>
      <c r="G406" s="35">
        <v>4</v>
      </c>
      <c r="H406" s="36" t="s">
        <v>330</v>
      </c>
      <c r="I406" s="35">
        <v>1</v>
      </c>
      <c r="J406" s="36" t="s">
        <v>333</v>
      </c>
      <c r="K406" s="35">
        <v>4</v>
      </c>
      <c r="L406" s="36" t="s">
        <v>333</v>
      </c>
      <c r="M406" s="35">
        <v>3</v>
      </c>
    </row>
    <row r="407" spans="2:14" x14ac:dyDescent="0.35">
      <c r="C407" t="s">
        <v>42</v>
      </c>
      <c r="D407" s="34" t="s">
        <v>332</v>
      </c>
      <c r="E407" s="37">
        <v>2</v>
      </c>
      <c r="F407" s="34" t="s">
        <v>327</v>
      </c>
      <c r="G407" s="37">
        <v>4</v>
      </c>
      <c r="H407" s="34" t="s">
        <v>329</v>
      </c>
      <c r="I407" s="37">
        <v>1</v>
      </c>
      <c r="J407" s="34" t="s">
        <v>334</v>
      </c>
      <c r="K407" s="37">
        <v>4</v>
      </c>
      <c r="L407" s="34" t="s">
        <v>334</v>
      </c>
      <c r="M407" s="37">
        <v>3</v>
      </c>
    </row>
    <row r="408" spans="2:14" x14ac:dyDescent="0.35">
      <c r="C408" t="s">
        <v>73</v>
      </c>
      <c r="D408" s="36" t="s">
        <v>331</v>
      </c>
      <c r="E408" s="35">
        <v>3</v>
      </c>
      <c r="F408" s="36" t="s">
        <v>329</v>
      </c>
      <c r="G408" s="35">
        <v>2</v>
      </c>
      <c r="H408" s="36" t="s">
        <v>333</v>
      </c>
      <c r="I408" s="35">
        <v>4</v>
      </c>
      <c r="J408" s="36" t="s">
        <v>333</v>
      </c>
      <c r="K408" s="35">
        <v>3</v>
      </c>
      <c r="L408" s="36"/>
      <c r="M408" s="35">
        <v>0</v>
      </c>
    </row>
    <row r="409" spans="2:14" x14ac:dyDescent="0.35">
      <c r="C409" t="s">
        <v>684</v>
      </c>
      <c r="D409" s="34" t="s">
        <v>332</v>
      </c>
      <c r="E409" s="37">
        <v>3</v>
      </c>
      <c r="F409" s="34" t="s">
        <v>330</v>
      </c>
      <c r="G409" s="37">
        <v>2</v>
      </c>
      <c r="H409" s="34" t="s">
        <v>334</v>
      </c>
      <c r="I409" s="37">
        <v>4</v>
      </c>
      <c r="J409" s="34" t="s">
        <v>334</v>
      </c>
      <c r="K409" s="37">
        <v>3</v>
      </c>
      <c r="L409" s="34" t="s">
        <v>344</v>
      </c>
      <c r="M409" s="37">
        <v>2</v>
      </c>
    </row>
  </sheetData>
  <sortState xmlns:xlrd2="http://schemas.microsoft.com/office/spreadsheetml/2017/richdata2" ref="B140:N401">
    <sortCondition ref="C140:C401"/>
  </sortState>
  <conditionalFormatting sqref="D139:E401">
    <cfRule type="duplicateValues" dxfId="0" priority="1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56C08-F206-41D3-9C65-BFA9027FA76E}">
          <x14:formula1>
            <xm:f>Legend!$A$2:$A$9</xm:f>
          </x14:formula1>
          <xm:sqref>D404:D409 F404 H404 J404 L404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06FF-3362-4D26-95EC-5D5F44E3006F}">
  <dimension ref="A1"/>
  <sheetViews>
    <sheetView topLeftCell="A4" workbookViewId="0">
      <selection activeCell="H16" sqref="H16"/>
    </sheetView>
  </sheetViews>
  <sheetFormatPr defaultRowHeight="14.5" x14ac:dyDescent="0.35"/>
  <sheetData>
    <row r="1" spans="1:1" x14ac:dyDescent="0.35">
      <c r="A1" s="31" t="s">
        <v>14</v>
      </c>
    </row>
  </sheetData>
  <hyperlinks>
    <hyperlink ref="A1" r:id="rId1" xr:uid="{0486108B-05A5-4B98-9CAD-E718E14623D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252-3099-45CD-A171-B0DC903CBBEF}">
  <dimension ref="A1"/>
  <sheetViews>
    <sheetView workbookViewId="0"/>
  </sheetViews>
  <sheetFormatPr defaultRowHeight="14.5" x14ac:dyDescent="0.35"/>
  <sheetData>
    <row r="1" spans="1:1" x14ac:dyDescent="0.35">
      <c r="A1" s="31" t="s">
        <v>15</v>
      </c>
    </row>
  </sheetData>
  <hyperlinks>
    <hyperlink ref="A1" r:id="rId1" xr:uid="{43CDE3C3-7BA6-4ACD-BD14-F7AB710E21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1570-B25F-4537-88B4-7B9F8BA21069}">
  <dimension ref="B1:Z67"/>
  <sheetViews>
    <sheetView topLeftCell="B1" workbookViewId="0">
      <selection activeCell="V26" sqref="V26"/>
    </sheetView>
  </sheetViews>
  <sheetFormatPr defaultRowHeight="14.5" x14ac:dyDescent="0.35"/>
  <cols>
    <col min="1" max="1" width="1.54296875" customWidth="1"/>
    <col min="13" max="13" width="16.26953125" customWidth="1"/>
    <col min="14" max="14" width="25.453125" customWidth="1"/>
    <col min="15" max="15" width="9" bestFit="1" customWidth="1"/>
    <col min="20" max="20" width="14.26953125" customWidth="1"/>
  </cols>
  <sheetData>
    <row r="1" spans="2:26" ht="3.75" customHeight="1" thickBot="1" x14ac:dyDescent="0.4"/>
    <row r="2" spans="2:26" ht="31" thickTop="1" thickBot="1" x14ac:dyDescent="0.4">
      <c r="B2" s="6" t="s">
        <v>16</v>
      </c>
      <c r="C2" s="7" t="s">
        <v>17</v>
      </c>
      <c r="D2" s="8" t="s">
        <v>18</v>
      </c>
      <c r="E2" s="8" t="s">
        <v>19</v>
      </c>
      <c r="F2" s="7" t="s">
        <v>20</v>
      </c>
      <c r="G2" s="7" t="s">
        <v>2</v>
      </c>
      <c r="H2" s="7" t="s">
        <v>3</v>
      </c>
      <c r="I2" s="7" t="s">
        <v>4</v>
      </c>
      <c r="J2" s="7" t="s">
        <v>5</v>
      </c>
      <c r="K2" s="7" t="s">
        <v>6</v>
      </c>
      <c r="M2" s="1" t="s">
        <v>18</v>
      </c>
      <c r="N2" s="2" t="s">
        <v>21</v>
      </c>
      <c r="O2" s="2" t="s">
        <v>22</v>
      </c>
      <c r="P2" s="2" t="s">
        <v>23</v>
      </c>
      <c r="Q2" s="2" t="s">
        <v>24</v>
      </c>
      <c r="S2" s="1" t="s">
        <v>18</v>
      </c>
      <c r="T2" s="2" t="s">
        <v>21</v>
      </c>
      <c r="U2" s="2" t="s">
        <v>22</v>
      </c>
      <c r="V2" s="2" t="s">
        <v>23</v>
      </c>
      <c r="W2" s="2" t="s">
        <v>24</v>
      </c>
    </row>
    <row r="3" spans="2:26" ht="47.5" thickTop="1" thickBot="1" x14ac:dyDescent="0.4">
      <c r="B3" s="9">
        <v>1</v>
      </c>
      <c r="C3" s="10" t="s">
        <v>25</v>
      </c>
      <c r="D3" s="10" t="s">
        <v>26</v>
      </c>
      <c r="E3" s="10" t="s">
        <v>27</v>
      </c>
      <c r="F3" s="11">
        <v>381</v>
      </c>
      <c r="G3" s="11">
        <v>77</v>
      </c>
      <c r="H3" s="11">
        <v>75</v>
      </c>
      <c r="I3" s="11">
        <v>76</v>
      </c>
      <c r="J3" s="11">
        <v>77</v>
      </c>
      <c r="K3" s="11">
        <v>76</v>
      </c>
      <c r="M3" s="3" t="s">
        <v>28</v>
      </c>
      <c r="N3" s="4" t="s">
        <v>29</v>
      </c>
      <c r="O3" s="4" t="s">
        <v>30</v>
      </c>
      <c r="P3" s="4" t="s">
        <v>31</v>
      </c>
      <c r="Q3" s="4" t="s">
        <v>25</v>
      </c>
      <c r="S3" s="14" t="s">
        <v>32</v>
      </c>
      <c r="T3" s="15" t="s">
        <v>33</v>
      </c>
      <c r="U3" s="15" t="s">
        <v>34</v>
      </c>
      <c r="V3" s="15" t="s">
        <v>35</v>
      </c>
      <c r="W3" s="15" t="s">
        <v>36</v>
      </c>
    </row>
    <row r="4" spans="2:26" ht="47.5" thickTop="1" thickBot="1" x14ac:dyDescent="0.4">
      <c r="B4" s="9">
        <v>1</v>
      </c>
      <c r="C4" s="10" t="s">
        <v>25</v>
      </c>
      <c r="D4" s="10" t="s">
        <v>37</v>
      </c>
      <c r="E4" s="10" t="s">
        <v>38</v>
      </c>
      <c r="F4" s="11">
        <v>360</v>
      </c>
      <c r="G4" s="11">
        <v>70</v>
      </c>
      <c r="H4" s="11">
        <v>73</v>
      </c>
      <c r="I4" s="11">
        <v>73</v>
      </c>
      <c r="J4" s="11">
        <v>71</v>
      </c>
      <c r="K4" s="11">
        <v>73</v>
      </c>
      <c r="M4" s="3" t="s">
        <v>38</v>
      </c>
      <c r="N4" s="4" t="s">
        <v>29</v>
      </c>
      <c r="O4" s="4" t="s">
        <v>37</v>
      </c>
      <c r="P4" s="4" t="s">
        <v>39</v>
      </c>
      <c r="Q4" s="4" t="s">
        <v>36</v>
      </c>
      <c r="S4" s="3" t="s">
        <v>40</v>
      </c>
      <c r="T4" s="4" t="s">
        <v>33</v>
      </c>
      <c r="U4" s="4" t="s">
        <v>41</v>
      </c>
      <c r="V4" s="4" t="s">
        <v>42</v>
      </c>
      <c r="W4" s="4" t="s">
        <v>25</v>
      </c>
    </row>
    <row r="5" spans="2:26" ht="46" thickTop="1" thickBot="1" x14ac:dyDescent="0.4">
      <c r="B5" s="9">
        <v>3</v>
      </c>
      <c r="C5" s="10" t="s">
        <v>25</v>
      </c>
      <c r="D5" s="10" t="s">
        <v>42</v>
      </c>
      <c r="E5" s="10" t="s">
        <v>40</v>
      </c>
      <c r="F5" s="11">
        <v>386</v>
      </c>
      <c r="G5" s="11">
        <v>76</v>
      </c>
      <c r="H5" s="11">
        <v>80</v>
      </c>
      <c r="I5" s="11">
        <v>74</v>
      </c>
      <c r="J5" s="11">
        <v>79</v>
      </c>
      <c r="K5" s="11">
        <v>77</v>
      </c>
      <c r="M5" s="3" t="s">
        <v>43</v>
      </c>
      <c r="N5" s="4" t="s">
        <v>44</v>
      </c>
      <c r="O5" s="4" t="s">
        <v>45</v>
      </c>
      <c r="P5" s="4" t="s">
        <v>46</v>
      </c>
      <c r="Q5" s="4" t="s">
        <v>36</v>
      </c>
      <c r="S5" s="3" t="s">
        <v>27</v>
      </c>
      <c r="T5" s="4" t="s">
        <v>33</v>
      </c>
      <c r="U5" s="4" t="s">
        <v>26</v>
      </c>
      <c r="V5" s="4" t="s">
        <v>47</v>
      </c>
      <c r="W5" s="4" t="s">
        <v>25</v>
      </c>
    </row>
    <row r="6" spans="2:26" ht="32" thickTop="1" thickBot="1" x14ac:dyDescent="0.4">
      <c r="B6" s="9">
        <v>4</v>
      </c>
      <c r="C6" s="10" t="s">
        <v>25</v>
      </c>
      <c r="D6" s="10" t="s">
        <v>31</v>
      </c>
      <c r="E6" s="10" t="s">
        <v>28</v>
      </c>
      <c r="F6" s="11">
        <v>377</v>
      </c>
      <c r="G6" s="11">
        <v>74</v>
      </c>
      <c r="H6" s="11">
        <v>78</v>
      </c>
      <c r="I6" s="11">
        <v>75</v>
      </c>
      <c r="J6" s="11">
        <v>76</v>
      </c>
      <c r="K6" s="11">
        <v>74</v>
      </c>
      <c r="M6" s="3" t="s">
        <v>48</v>
      </c>
      <c r="N6" s="4" t="s">
        <v>44</v>
      </c>
      <c r="O6" s="4" t="s">
        <v>49</v>
      </c>
      <c r="P6" s="4" t="s">
        <v>50</v>
      </c>
      <c r="Q6" s="4" t="s">
        <v>25</v>
      </c>
      <c r="S6" s="3" t="s">
        <v>51</v>
      </c>
      <c r="T6" s="4" t="s">
        <v>33</v>
      </c>
      <c r="U6" s="4" t="s">
        <v>52</v>
      </c>
      <c r="V6" s="4" t="s">
        <v>53</v>
      </c>
      <c r="W6" s="4" t="s">
        <v>25</v>
      </c>
    </row>
    <row r="7" spans="2:26" ht="32" thickTop="1" thickBot="1" x14ac:dyDescent="0.4">
      <c r="B7" s="9">
        <v>4</v>
      </c>
      <c r="C7" s="10" t="s">
        <v>25</v>
      </c>
      <c r="D7" s="10" t="s">
        <v>54</v>
      </c>
      <c r="E7" s="10" t="s">
        <v>55</v>
      </c>
      <c r="F7" s="11">
        <v>377</v>
      </c>
      <c r="G7" s="11">
        <v>73</v>
      </c>
      <c r="H7" s="11">
        <v>74</v>
      </c>
      <c r="I7" s="11">
        <v>76</v>
      </c>
      <c r="J7" s="11">
        <v>78</v>
      </c>
      <c r="K7" s="11">
        <v>76</v>
      </c>
      <c r="M7" s="3" t="s">
        <v>56</v>
      </c>
      <c r="N7" s="4" t="s">
        <v>57</v>
      </c>
      <c r="O7" s="4" t="s">
        <v>58</v>
      </c>
      <c r="P7" s="4" t="s">
        <v>59</v>
      </c>
      <c r="Q7" s="4" t="s">
        <v>36</v>
      </c>
      <c r="S7" s="3" t="s">
        <v>60</v>
      </c>
      <c r="T7" s="4" t="s">
        <v>33</v>
      </c>
      <c r="U7" s="4" t="s">
        <v>61</v>
      </c>
      <c r="V7" s="4" t="s">
        <v>62</v>
      </c>
      <c r="W7" s="4" t="s">
        <v>25</v>
      </c>
    </row>
    <row r="8" spans="2:26" ht="61" thickTop="1" thickBot="1" x14ac:dyDescent="0.4">
      <c r="B8" s="9">
        <v>6</v>
      </c>
      <c r="C8" s="10" t="s">
        <v>25</v>
      </c>
      <c r="D8" s="10" t="s">
        <v>30</v>
      </c>
      <c r="E8" s="10" t="s">
        <v>28</v>
      </c>
      <c r="F8" s="11">
        <v>381</v>
      </c>
      <c r="G8" s="11">
        <v>76</v>
      </c>
      <c r="H8" s="11">
        <v>78</v>
      </c>
      <c r="I8" s="11">
        <v>75</v>
      </c>
      <c r="J8" s="11">
        <v>78</v>
      </c>
      <c r="K8" s="11">
        <v>74</v>
      </c>
      <c r="M8" s="3" t="s">
        <v>63</v>
      </c>
      <c r="N8" s="4" t="s">
        <v>57</v>
      </c>
      <c r="O8" s="4" t="s">
        <v>64</v>
      </c>
      <c r="P8" s="4" t="s">
        <v>65</v>
      </c>
      <c r="Q8" s="5"/>
      <c r="S8" s="14" t="s">
        <v>66</v>
      </c>
      <c r="T8" s="15" t="s">
        <v>33</v>
      </c>
      <c r="U8" s="15" t="s">
        <v>7</v>
      </c>
      <c r="V8" s="15" t="s">
        <v>67</v>
      </c>
      <c r="W8" s="15" t="s">
        <v>36</v>
      </c>
    </row>
    <row r="9" spans="2:26" ht="32" thickTop="1" thickBot="1" x14ac:dyDescent="0.4">
      <c r="B9" s="9">
        <v>6</v>
      </c>
      <c r="C9" s="10" t="s">
        <v>25</v>
      </c>
      <c r="D9" s="10" t="s">
        <v>41</v>
      </c>
      <c r="E9" s="10" t="s">
        <v>40</v>
      </c>
      <c r="F9" s="11">
        <v>388</v>
      </c>
      <c r="G9" s="11">
        <v>77</v>
      </c>
      <c r="H9" s="11">
        <v>79</v>
      </c>
      <c r="I9" s="11">
        <v>74</v>
      </c>
      <c r="J9" s="11">
        <v>81</v>
      </c>
      <c r="K9" s="11">
        <v>77</v>
      </c>
      <c r="M9" s="3" t="s">
        <v>68</v>
      </c>
      <c r="N9" s="4" t="s">
        <v>57</v>
      </c>
      <c r="O9" s="4" t="s">
        <v>69</v>
      </c>
      <c r="P9" s="4" t="s">
        <v>70</v>
      </c>
      <c r="Q9" s="4" t="s">
        <v>25</v>
      </c>
      <c r="S9" s="3" t="s">
        <v>71</v>
      </c>
      <c r="T9" s="4" t="s">
        <v>33</v>
      </c>
      <c r="U9" s="4" t="s">
        <v>72</v>
      </c>
      <c r="V9" s="4" t="s">
        <v>73</v>
      </c>
      <c r="W9" s="4" t="s">
        <v>25</v>
      </c>
    </row>
    <row r="10" spans="2:26" ht="47.5" thickTop="1" thickBot="1" x14ac:dyDescent="0.4">
      <c r="B10" s="9">
        <v>6</v>
      </c>
      <c r="C10" s="10" t="s">
        <v>25</v>
      </c>
      <c r="D10" s="10" t="s">
        <v>52</v>
      </c>
      <c r="E10" s="10" t="s">
        <v>51</v>
      </c>
      <c r="F10" s="11">
        <v>375</v>
      </c>
      <c r="G10" s="11">
        <v>76</v>
      </c>
      <c r="H10" s="11">
        <v>74</v>
      </c>
      <c r="I10" s="11">
        <v>75</v>
      </c>
      <c r="J10" s="11">
        <v>79</v>
      </c>
      <c r="K10" s="11">
        <v>71</v>
      </c>
      <c r="M10" s="3" t="s">
        <v>74</v>
      </c>
      <c r="N10" s="4" t="s">
        <v>57</v>
      </c>
      <c r="O10" s="4" t="s">
        <v>75</v>
      </c>
      <c r="P10" s="4" t="s">
        <v>76</v>
      </c>
      <c r="Q10" s="4" t="s">
        <v>25</v>
      </c>
    </row>
    <row r="11" spans="2:26" ht="32" thickTop="1" thickBot="1" x14ac:dyDescent="0.4">
      <c r="B11" s="9">
        <v>9</v>
      </c>
      <c r="C11" s="10" t="s">
        <v>25</v>
      </c>
      <c r="D11" s="10" t="s">
        <v>64</v>
      </c>
      <c r="E11" s="10" t="s">
        <v>63</v>
      </c>
      <c r="F11" s="11">
        <v>372</v>
      </c>
      <c r="G11" s="11">
        <v>74</v>
      </c>
      <c r="H11" s="11">
        <v>72</v>
      </c>
      <c r="I11" s="11">
        <v>75</v>
      </c>
      <c r="J11" s="11">
        <v>75</v>
      </c>
      <c r="K11" s="11">
        <v>76</v>
      </c>
      <c r="M11" s="3" t="s">
        <v>77</v>
      </c>
      <c r="N11" s="4" t="s">
        <v>78</v>
      </c>
      <c r="O11" s="4" t="s">
        <v>79</v>
      </c>
      <c r="P11" s="4" t="s">
        <v>80</v>
      </c>
      <c r="Q11" s="4" t="s">
        <v>36</v>
      </c>
      <c r="S11" s="25" t="s">
        <v>18</v>
      </c>
      <c r="T11" s="28" t="s">
        <v>81</v>
      </c>
      <c r="U11" s="28" t="s">
        <v>2</v>
      </c>
      <c r="V11" s="28" t="s">
        <v>3</v>
      </c>
      <c r="W11" s="28" t="s">
        <v>4</v>
      </c>
      <c r="X11" s="28" t="s">
        <v>5</v>
      </c>
      <c r="Y11" s="29" t="s">
        <v>6</v>
      </c>
      <c r="Z11" s="21"/>
    </row>
    <row r="12" spans="2:26" ht="32" thickTop="1" thickBot="1" x14ac:dyDescent="0.4">
      <c r="B12" s="9">
        <v>9</v>
      </c>
      <c r="C12" s="10" t="s">
        <v>25</v>
      </c>
      <c r="D12" s="10" t="s">
        <v>46</v>
      </c>
      <c r="E12" s="10" t="s">
        <v>43</v>
      </c>
      <c r="F12" s="11">
        <v>376</v>
      </c>
      <c r="G12" s="11">
        <v>73</v>
      </c>
      <c r="H12" s="11">
        <v>77</v>
      </c>
      <c r="I12" s="11">
        <v>77</v>
      </c>
      <c r="J12" s="11">
        <v>77</v>
      </c>
      <c r="K12" s="11">
        <v>72</v>
      </c>
      <c r="M12" s="3" t="s">
        <v>82</v>
      </c>
      <c r="N12" s="4" t="s">
        <v>78</v>
      </c>
      <c r="O12" s="4" t="s">
        <v>83</v>
      </c>
      <c r="P12" s="4" t="s">
        <v>84</v>
      </c>
      <c r="Q12" s="4" t="s">
        <v>36</v>
      </c>
      <c r="S12" s="26" t="s">
        <v>26</v>
      </c>
      <c r="T12" s="16">
        <f>VLOOKUP($S$12,$D$3:$K$66,3)</f>
        <v>381</v>
      </c>
      <c r="U12" s="16">
        <f>VLOOKUP($S$12,$D$3:$K$66,4)</f>
        <v>77</v>
      </c>
      <c r="V12" s="16">
        <f>VLOOKUP($S12,$D$3:$K$66,5)</f>
        <v>75</v>
      </c>
      <c r="W12" s="16">
        <f>VLOOKUP($S$12,$D$3:$K$66,6)</f>
        <v>76</v>
      </c>
      <c r="X12" s="16">
        <f>VLOOKUP($S$12,$D$3:$K$66,7)</f>
        <v>77</v>
      </c>
      <c r="Y12" s="16">
        <f>VLOOKUP($S$12,$D$3:$K$66,8)</f>
        <v>76</v>
      </c>
    </row>
    <row r="13" spans="2:26" ht="47.5" thickTop="1" thickBot="1" x14ac:dyDescent="0.4">
      <c r="B13" s="9">
        <v>9</v>
      </c>
      <c r="C13" s="10" t="s">
        <v>25</v>
      </c>
      <c r="D13" s="10" t="s">
        <v>53</v>
      </c>
      <c r="E13" s="10" t="s">
        <v>51</v>
      </c>
      <c r="F13" s="11">
        <v>377</v>
      </c>
      <c r="G13" s="11">
        <v>77</v>
      </c>
      <c r="H13" s="11">
        <v>75</v>
      </c>
      <c r="I13" s="11">
        <v>75</v>
      </c>
      <c r="J13" s="11">
        <v>78</v>
      </c>
      <c r="K13" s="11">
        <v>72</v>
      </c>
      <c r="M13" s="3" t="s">
        <v>85</v>
      </c>
      <c r="N13" s="4" t="s">
        <v>78</v>
      </c>
      <c r="O13" s="4" t="s">
        <v>86</v>
      </c>
      <c r="P13" s="4" t="s">
        <v>87</v>
      </c>
      <c r="Q13" s="4" t="s">
        <v>25</v>
      </c>
      <c r="S13" s="26" t="s">
        <v>42</v>
      </c>
      <c r="T13" s="16">
        <f t="shared" ref="T13:T25" si="0">VLOOKUP($S$12,$D$3:$K$66,3)</f>
        <v>381</v>
      </c>
      <c r="U13" s="16">
        <f t="shared" ref="U13:U25" si="1">VLOOKUP(S13,$D$3:$K$66,4)</f>
        <v>76</v>
      </c>
      <c r="V13" s="16">
        <f t="shared" ref="V13:V25" si="2">VLOOKUP($S13,$D$3:$K$66,5)</f>
        <v>80</v>
      </c>
      <c r="W13" s="16">
        <f t="shared" ref="W13:W25" si="3">VLOOKUP($S$12,$D$3:$K$66,6)</f>
        <v>76</v>
      </c>
      <c r="X13" s="16">
        <f t="shared" ref="X13:X25" si="4">VLOOKUP($S$12,$D$3:$K$66,7)</f>
        <v>77</v>
      </c>
      <c r="Y13" s="16">
        <f t="shared" ref="Y13:Y25" si="5">VLOOKUP($S$12,$D$3:$K$66,8)</f>
        <v>76</v>
      </c>
    </row>
    <row r="14" spans="2:26" ht="32" thickTop="1" thickBot="1" x14ac:dyDescent="0.4">
      <c r="B14" s="9">
        <v>9</v>
      </c>
      <c r="C14" s="10" t="s">
        <v>25</v>
      </c>
      <c r="D14" s="10" t="s">
        <v>88</v>
      </c>
      <c r="E14" s="10" t="s">
        <v>89</v>
      </c>
      <c r="F14" s="11">
        <v>370</v>
      </c>
      <c r="G14" s="11">
        <v>73</v>
      </c>
      <c r="H14" s="11">
        <v>71</v>
      </c>
      <c r="I14" s="11">
        <v>72</v>
      </c>
      <c r="J14" s="11">
        <v>77</v>
      </c>
      <c r="K14" s="11">
        <v>77</v>
      </c>
      <c r="M14" s="3" t="s">
        <v>90</v>
      </c>
      <c r="N14" s="4" t="s">
        <v>78</v>
      </c>
      <c r="O14" s="4" t="s">
        <v>91</v>
      </c>
      <c r="P14" s="4" t="s">
        <v>92</v>
      </c>
      <c r="Q14" s="4" t="s">
        <v>25</v>
      </c>
      <c r="S14" s="26" t="s">
        <v>41</v>
      </c>
      <c r="T14" s="16">
        <f t="shared" si="0"/>
        <v>381</v>
      </c>
      <c r="U14" s="16">
        <f t="shared" si="1"/>
        <v>77</v>
      </c>
      <c r="V14" s="16">
        <f t="shared" si="2"/>
        <v>79</v>
      </c>
      <c r="W14" s="16">
        <f t="shared" si="3"/>
        <v>76</v>
      </c>
      <c r="X14" s="16">
        <f t="shared" si="4"/>
        <v>77</v>
      </c>
      <c r="Y14" s="16">
        <f t="shared" si="5"/>
        <v>76</v>
      </c>
    </row>
    <row r="15" spans="2:26" ht="32" thickTop="1" thickBot="1" x14ac:dyDescent="0.4">
      <c r="B15" s="9">
        <v>9</v>
      </c>
      <c r="C15" s="10" t="s">
        <v>25</v>
      </c>
      <c r="D15" s="10" t="s">
        <v>93</v>
      </c>
      <c r="E15" s="10" t="s">
        <v>94</v>
      </c>
      <c r="F15" s="11">
        <v>376</v>
      </c>
      <c r="G15" s="11">
        <v>76</v>
      </c>
      <c r="H15" s="11">
        <v>76</v>
      </c>
      <c r="I15" s="11">
        <v>75</v>
      </c>
      <c r="J15" s="11">
        <v>75</v>
      </c>
      <c r="K15" s="11">
        <v>74</v>
      </c>
      <c r="M15" s="3" t="s">
        <v>95</v>
      </c>
      <c r="N15" s="4" t="s">
        <v>96</v>
      </c>
      <c r="O15" s="4" t="s">
        <v>97</v>
      </c>
      <c r="P15" s="4" t="s">
        <v>98</v>
      </c>
      <c r="Q15" s="4" t="s">
        <v>25</v>
      </c>
      <c r="S15" s="26" t="s">
        <v>52</v>
      </c>
      <c r="T15" s="16">
        <f t="shared" si="0"/>
        <v>381</v>
      </c>
      <c r="U15" s="16">
        <f t="shared" si="1"/>
        <v>76</v>
      </c>
      <c r="V15" s="16">
        <f t="shared" si="2"/>
        <v>74</v>
      </c>
      <c r="W15" s="16">
        <f t="shared" si="3"/>
        <v>76</v>
      </c>
      <c r="X15" s="16">
        <f t="shared" si="4"/>
        <v>77</v>
      </c>
      <c r="Y15" s="16">
        <f t="shared" si="5"/>
        <v>76</v>
      </c>
    </row>
    <row r="16" spans="2:26" ht="32" thickTop="1" thickBot="1" x14ac:dyDescent="0.4">
      <c r="B16" s="9">
        <v>9</v>
      </c>
      <c r="C16" s="10" t="s">
        <v>25</v>
      </c>
      <c r="D16" s="10" t="s">
        <v>99</v>
      </c>
      <c r="E16" s="10" t="s">
        <v>100</v>
      </c>
      <c r="F16" s="11">
        <v>373</v>
      </c>
      <c r="G16" s="11">
        <v>73</v>
      </c>
      <c r="H16" s="11">
        <v>73</v>
      </c>
      <c r="I16" s="11">
        <v>76</v>
      </c>
      <c r="J16" s="11">
        <v>76</v>
      </c>
      <c r="K16" s="11">
        <v>75</v>
      </c>
      <c r="M16" s="3" t="s">
        <v>101</v>
      </c>
      <c r="N16" s="4" t="s">
        <v>102</v>
      </c>
      <c r="O16" s="4" t="s">
        <v>103</v>
      </c>
      <c r="P16" s="4" t="s">
        <v>104</v>
      </c>
      <c r="Q16" s="4" t="s">
        <v>25</v>
      </c>
      <c r="S16" s="26" t="s">
        <v>53</v>
      </c>
      <c r="T16" s="16">
        <f t="shared" si="0"/>
        <v>381</v>
      </c>
      <c r="U16" s="16">
        <f t="shared" si="1"/>
        <v>77</v>
      </c>
      <c r="V16" s="16">
        <f t="shared" si="2"/>
        <v>75</v>
      </c>
      <c r="W16" s="16">
        <f t="shared" si="3"/>
        <v>76</v>
      </c>
      <c r="X16" s="16">
        <f t="shared" si="4"/>
        <v>77</v>
      </c>
      <c r="Y16" s="16">
        <f t="shared" si="5"/>
        <v>76</v>
      </c>
    </row>
    <row r="17" spans="2:25" ht="47.5" thickTop="1" thickBot="1" x14ac:dyDescent="0.4">
      <c r="B17" s="12">
        <v>15</v>
      </c>
      <c r="C17" s="10" t="s">
        <v>25</v>
      </c>
      <c r="D17" s="10" t="s">
        <v>97</v>
      </c>
      <c r="E17" s="10" t="s">
        <v>95</v>
      </c>
      <c r="F17" s="11">
        <v>375</v>
      </c>
      <c r="G17" s="11">
        <v>75</v>
      </c>
      <c r="H17" s="11">
        <v>76</v>
      </c>
      <c r="I17" s="11">
        <v>75</v>
      </c>
      <c r="J17" s="11">
        <v>74</v>
      </c>
      <c r="K17" s="11">
        <v>75</v>
      </c>
      <c r="M17" s="3" t="s">
        <v>94</v>
      </c>
      <c r="N17" s="4" t="s">
        <v>105</v>
      </c>
      <c r="O17" s="4" t="s">
        <v>93</v>
      </c>
      <c r="P17" s="4" t="s">
        <v>106</v>
      </c>
      <c r="Q17" s="4" t="s">
        <v>25</v>
      </c>
      <c r="S17" s="27" t="s">
        <v>67</v>
      </c>
      <c r="T17" s="16">
        <f t="shared" si="0"/>
        <v>381</v>
      </c>
      <c r="U17" s="16">
        <f t="shared" si="1"/>
        <v>74</v>
      </c>
      <c r="V17" s="16">
        <f t="shared" si="2"/>
        <v>78</v>
      </c>
      <c r="W17" s="16">
        <f t="shared" si="3"/>
        <v>76</v>
      </c>
      <c r="X17" s="16">
        <f t="shared" si="4"/>
        <v>77</v>
      </c>
      <c r="Y17" s="16">
        <f t="shared" si="5"/>
        <v>76</v>
      </c>
    </row>
    <row r="18" spans="2:25" ht="46" thickTop="1" thickBot="1" x14ac:dyDescent="0.4">
      <c r="B18" s="12">
        <v>15</v>
      </c>
      <c r="C18" s="10" t="s">
        <v>25</v>
      </c>
      <c r="D18" s="10" t="s">
        <v>67</v>
      </c>
      <c r="E18" s="10" t="s">
        <v>66</v>
      </c>
      <c r="F18" s="11">
        <v>371</v>
      </c>
      <c r="G18" s="11">
        <v>74</v>
      </c>
      <c r="H18" s="11">
        <v>78</v>
      </c>
      <c r="I18" s="11">
        <v>68</v>
      </c>
      <c r="J18" s="11">
        <v>74</v>
      </c>
      <c r="K18" s="11">
        <v>77</v>
      </c>
      <c r="M18" s="3" t="s">
        <v>107</v>
      </c>
      <c r="N18" s="4" t="s">
        <v>105</v>
      </c>
      <c r="O18" s="4" t="s">
        <v>108</v>
      </c>
      <c r="P18" s="4" t="s">
        <v>109</v>
      </c>
      <c r="Q18" s="4" t="s">
        <v>25</v>
      </c>
      <c r="S18" s="26" t="s">
        <v>73</v>
      </c>
      <c r="T18" s="16">
        <f t="shared" si="0"/>
        <v>381</v>
      </c>
      <c r="U18" s="16">
        <f t="shared" si="1"/>
        <v>74</v>
      </c>
      <c r="V18" s="16">
        <f t="shared" si="2"/>
        <v>74</v>
      </c>
      <c r="W18" s="16">
        <f t="shared" si="3"/>
        <v>76</v>
      </c>
      <c r="X18" s="16">
        <f t="shared" si="4"/>
        <v>77</v>
      </c>
      <c r="Y18" s="16">
        <f t="shared" si="5"/>
        <v>76</v>
      </c>
    </row>
    <row r="19" spans="2:25" ht="32" thickTop="1" thickBot="1" x14ac:dyDescent="0.4">
      <c r="B19" s="12">
        <v>15</v>
      </c>
      <c r="C19" s="11">
        <v>1</v>
      </c>
      <c r="D19" s="10" t="s">
        <v>110</v>
      </c>
      <c r="E19" s="10" t="s">
        <v>111</v>
      </c>
      <c r="F19" s="11">
        <v>380</v>
      </c>
      <c r="G19" s="11">
        <v>76</v>
      </c>
      <c r="H19" s="11">
        <v>79</v>
      </c>
      <c r="I19" s="11">
        <v>74</v>
      </c>
      <c r="J19" s="11">
        <v>76</v>
      </c>
      <c r="K19" s="11">
        <v>75</v>
      </c>
      <c r="M19" s="3" t="s">
        <v>100</v>
      </c>
      <c r="N19" s="4" t="s">
        <v>112</v>
      </c>
      <c r="O19" s="4" t="s">
        <v>113</v>
      </c>
      <c r="P19" s="4" t="s">
        <v>99</v>
      </c>
      <c r="Q19" s="4" t="s">
        <v>25</v>
      </c>
      <c r="S19" s="26" t="s">
        <v>62</v>
      </c>
      <c r="T19" s="16">
        <f t="shared" si="0"/>
        <v>381</v>
      </c>
      <c r="U19" s="16">
        <f t="shared" si="1"/>
        <v>78</v>
      </c>
      <c r="V19" s="16">
        <f t="shared" si="2"/>
        <v>79</v>
      </c>
      <c r="W19" s="16">
        <f t="shared" si="3"/>
        <v>76</v>
      </c>
      <c r="X19" s="16">
        <f t="shared" si="4"/>
        <v>77</v>
      </c>
      <c r="Y19" s="16">
        <f t="shared" si="5"/>
        <v>76</v>
      </c>
    </row>
    <row r="20" spans="2:25" ht="32" thickTop="1" thickBot="1" x14ac:dyDescent="0.4">
      <c r="B20" s="12">
        <v>15</v>
      </c>
      <c r="C20" s="10" t="s">
        <v>25</v>
      </c>
      <c r="D20" s="10" t="s">
        <v>114</v>
      </c>
      <c r="E20" s="10" t="s">
        <v>111</v>
      </c>
      <c r="F20" s="11">
        <v>380</v>
      </c>
      <c r="G20" s="11">
        <v>77</v>
      </c>
      <c r="H20" s="11">
        <v>78</v>
      </c>
      <c r="I20" s="11">
        <v>75</v>
      </c>
      <c r="J20" s="11">
        <v>74</v>
      </c>
      <c r="K20" s="11">
        <v>76</v>
      </c>
      <c r="M20" s="3" t="s">
        <v>115</v>
      </c>
      <c r="N20" s="4" t="s">
        <v>112</v>
      </c>
      <c r="O20" s="4" t="s">
        <v>116</v>
      </c>
      <c r="P20" s="4" t="s">
        <v>117</v>
      </c>
      <c r="Q20" s="4" t="s">
        <v>25</v>
      </c>
      <c r="S20" s="26" t="s">
        <v>72</v>
      </c>
      <c r="T20" s="16">
        <f t="shared" si="0"/>
        <v>381</v>
      </c>
      <c r="U20" s="16">
        <f t="shared" si="1"/>
        <v>74</v>
      </c>
      <c r="V20" s="16">
        <f t="shared" si="2"/>
        <v>73</v>
      </c>
      <c r="W20" s="16">
        <f t="shared" si="3"/>
        <v>76</v>
      </c>
      <c r="X20" s="16">
        <f t="shared" si="4"/>
        <v>77</v>
      </c>
      <c r="Y20" s="16">
        <f t="shared" si="5"/>
        <v>76</v>
      </c>
    </row>
    <row r="21" spans="2:25" ht="32" thickTop="1" thickBot="1" x14ac:dyDescent="0.4">
      <c r="B21" s="12">
        <v>19</v>
      </c>
      <c r="C21" s="10" t="s">
        <v>25</v>
      </c>
      <c r="D21" s="10" t="s">
        <v>73</v>
      </c>
      <c r="E21" s="10" t="s">
        <v>71</v>
      </c>
      <c r="F21" s="11">
        <v>372</v>
      </c>
      <c r="G21" s="11">
        <v>74</v>
      </c>
      <c r="H21" s="11">
        <v>74</v>
      </c>
      <c r="I21" s="11">
        <v>74</v>
      </c>
      <c r="J21" s="11">
        <v>77</v>
      </c>
      <c r="K21" s="11">
        <v>73</v>
      </c>
      <c r="M21" s="3" t="s">
        <v>111</v>
      </c>
      <c r="N21" s="4" t="s">
        <v>118</v>
      </c>
      <c r="O21" s="4" t="s">
        <v>114</v>
      </c>
      <c r="P21" s="4" t="s">
        <v>110</v>
      </c>
      <c r="Q21" s="4" t="s">
        <v>25</v>
      </c>
      <c r="S21" s="27" t="s">
        <v>7</v>
      </c>
      <c r="T21" s="16">
        <f t="shared" si="0"/>
        <v>381</v>
      </c>
      <c r="U21" s="16">
        <f t="shared" si="1"/>
        <v>75</v>
      </c>
      <c r="V21" s="16">
        <f t="shared" si="2"/>
        <v>78</v>
      </c>
      <c r="W21" s="16">
        <f t="shared" si="3"/>
        <v>76</v>
      </c>
      <c r="X21" s="16">
        <f t="shared" si="4"/>
        <v>77</v>
      </c>
      <c r="Y21" s="16">
        <f t="shared" si="5"/>
        <v>76</v>
      </c>
    </row>
    <row r="22" spans="2:25" ht="32" thickTop="1" thickBot="1" x14ac:dyDescent="0.4">
      <c r="B22" s="12">
        <v>19</v>
      </c>
      <c r="C22" s="10" t="s">
        <v>25</v>
      </c>
      <c r="D22" s="10" t="s">
        <v>106</v>
      </c>
      <c r="E22" s="10" t="s">
        <v>94</v>
      </c>
      <c r="F22" s="11">
        <v>381</v>
      </c>
      <c r="G22" s="11">
        <v>75</v>
      </c>
      <c r="H22" s="11">
        <v>74</v>
      </c>
      <c r="I22" s="11">
        <v>76</v>
      </c>
      <c r="J22" s="11">
        <v>81</v>
      </c>
      <c r="K22" s="11">
        <v>75</v>
      </c>
      <c r="M22" s="3" t="s">
        <v>119</v>
      </c>
      <c r="N22" s="4" t="s">
        <v>118</v>
      </c>
      <c r="O22" s="4" t="s">
        <v>120</v>
      </c>
      <c r="P22" s="4" t="s">
        <v>121</v>
      </c>
      <c r="Q22" s="4" t="s">
        <v>25</v>
      </c>
      <c r="S22" s="27" t="s">
        <v>34</v>
      </c>
      <c r="T22" s="16">
        <f t="shared" si="0"/>
        <v>381</v>
      </c>
      <c r="U22" s="16">
        <f t="shared" si="1"/>
        <v>74</v>
      </c>
      <c r="V22" s="16">
        <f t="shared" si="2"/>
        <v>70</v>
      </c>
      <c r="W22" s="16">
        <f t="shared" si="3"/>
        <v>76</v>
      </c>
      <c r="X22" s="16">
        <f t="shared" si="4"/>
        <v>77</v>
      </c>
      <c r="Y22" s="16">
        <f t="shared" si="5"/>
        <v>76</v>
      </c>
    </row>
    <row r="23" spans="2:25" ht="47.5" thickTop="1" thickBot="1" x14ac:dyDescent="0.4">
      <c r="B23" s="12">
        <v>21</v>
      </c>
      <c r="C23" s="10" t="s">
        <v>25</v>
      </c>
      <c r="D23" s="10" t="s">
        <v>80</v>
      </c>
      <c r="E23" s="10" t="s">
        <v>77</v>
      </c>
      <c r="F23" s="11">
        <v>370</v>
      </c>
      <c r="G23" s="11">
        <v>77</v>
      </c>
      <c r="H23" s="11">
        <v>74</v>
      </c>
      <c r="I23" s="11">
        <v>73</v>
      </c>
      <c r="J23" s="11">
        <v>74</v>
      </c>
      <c r="K23" s="11">
        <v>72</v>
      </c>
      <c r="M23" s="3" t="s">
        <v>89</v>
      </c>
      <c r="N23" s="4" t="s">
        <v>118</v>
      </c>
      <c r="O23" s="4" t="s">
        <v>88</v>
      </c>
      <c r="P23" s="4" t="s">
        <v>122</v>
      </c>
      <c r="Q23" s="4" t="s">
        <v>25</v>
      </c>
      <c r="S23" s="26" t="s">
        <v>47</v>
      </c>
      <c r="T23" s="16">
        <f t="shared" si="0"/>
        <v>381</v>
      </c>
      <c r="U23" s="16">
        <f t="shared" si="1"/>
        <v>76</v>
      </c>
      <c r="V23" s="16">
        <f t="shared" si="2"/>
        <v>75</v>
      </c>
      <c r="W23" s="16">
        <f t="shared" si="3"/>
        <v>76</v>
      </c>
      <c r="X23" s="16">
        <f t="shared" si="4"/>
        <v>77</v>
      </c>
      <c r="Y23" s="16">
        <f t="shared" si="5"/>
        <v>76</v>
      </c>
    </row>
    <row r="24" spans="2:25" ht="47.5" thickTop="1" thickBot="1" x14ac:dyDescent="0.4">
      <c r="B24" s="12">
        <v>21</v>
      </c>
      <c r="C24" s="10" t="s">
        <v>25</v>
      </c>
      <c r="D24" s="10" t="s">
        <v>87</v>
      </c>
      <c r="E24" s="10" t="s">
        <v>85</v>
      </c>
      <c r="F24" s="11">
        <v>380</v>
      </c>
      <c r="G24" s="11">
        <v>76</v>
      </c>
      <c r="H24" s="11">
        <v>79</v>
      </c>
      <c r="I24" s="11">
        <v>78</v>
      </c>
      <c r="J24" s="11">
        <v>77</v>
      </c>
      <c r="K24" s="11">
        <v>70</v>
      </c>
      <c r="M24" s="3" t="s">
        <v>123</v>
      </c>
      <c r="N24" s="4" t="s">
        <v>118</v>
      </c>
      <c r="O24" s="4" t="s">
        <v>124</v>
      </c>
      <c r="P24" s="4" t="s">
        <v>125</v>
      </c>
      <c r="Q24" s="4" t="s">
        <v>36</v>
      </c>
      <c r="S24" s="27" t="s">
        <v>35</v>
      </c>
      <c r="T24" s="16">
        <f t="shared" si="0"/>
        <v>381</v>
      </c>
      <c r="U24" s="16">
        <f t="shared" si="1"/>
        <v>74</v>
      </c>
      <c r="V24" s="16">
        <f t="shared" si="2"/>
        <v>70</v>
      </c>
      <c r="W24" s="16">
        <f t="shared" si="3"/>
        <v>76</v>
      </c>
      <c r="X24" s="16">
        <f t="shared" si="4"/>
        <v>77</v>
      </c>
      <c r="Y24" s="16">
        <f t="shared" si="5"/>
        <v>76</v>
      </c>
    </row>
    <row r="25" spans="2:25" ht="32" thickTop="1" thickBot="1" x14ac:dyDescent="0.4">
      <c r="B25" s="12">
        <v>21</v>
      </c>
      <c r="C25" s="11">
        <v>2</v>
      </c>
      <c r="D25" s="10" t="s">
        <v>98</v>
      </c>
      <c r="E25" s="10" t="s">
        <v>95</v>
      </c>
      <c r="F25" s="11">
        <v>376</v>
      </c>
      <c r="G25" s="11">
        <v>75</v>
      </c>
      <c r="H25" s="11">
        <v>75</v>
      </c>
      <c r="I25" s="11">
        <v>76</v>
      </c>
      <c r="J25" s="11">
        <v>75</v>
      </c>
      <c r="K25" s="11">
        <v>75</v>
      </c>
      <c r="M25" s="3" t="s">
        <v>126</v>
      </c>
      <c r="N25" s="4" t="s">
        <v>118</v>
      </c>
      <c r="O25" s="4" t="s">
        <v>127</v>
      </c>
      <c r="P25" s="4" t="s">
        <v>128</v>
      </c>
      <c r="Q25" s="4" t="s">
        <v>36</v>
      </c>
      <c r="S25" s="26" t="s">
        <v>61</v>
      </c>
      <c r="T25" s="16">
        <f t="shared" si="0"/>
        <v>381</v>
      </c>
      <c r="U25" s="16">
        <f t="shared" si="1"/>
        <v>78</v>
      </c>
      <c r="V25" s="16">
        <f t="shared" si="2"/>
        <v>79</v>
      </c>
      <c r="W25" s="16">
        <f t="shared" si="3"/>
        <v>76</v>
      </c>
      <c r="X25" s="16">
        <f t="shared" si="4"/>
        <v>77</v>
      </c>
      <c r="Y25" s="16">
        <f t="shared" si="5"/>
        <v>76</v>
      </c>
    </row>
    <row r="26" spans="2:25" ht="32" thickTop="1" thickBot="1" x14ac:dyDescent="0.4">
      <c r="B26" s="12">
        <v>21</v>
      </c>
      <c r="C26" s="11">
        <v>2</v>
      </c>
      <c r="D26" s="10" t="s">
        <v>113</v>
      </c>
      <c r="E26" s="10" t="s">
        <v>100</v>
      </c>
      <c r="F26" s="11">
        <v>373</v>
      </c>
      <c r="G26" s="11">
        <v>73</v>
      </c>
      <c r="H26" s="11">
        <v>74</v>
      </c>
      <c r="I26" s="11">
        <v>76</v>
      </c>
      <c r="J26" s="11">
        <v>75</v>
      </c>
      <c r="K26" s="11">
        <v>75</v>
      </c>
      <c r="M26" s="3" t="s">
        <v>129</v>
      </c>
      <c r="N26" s="4" t="s">
        <v>130</v>
      </c>
      <c r="O26" s="4" t="s">
        <v>131</v>
      </c>
      <c r="P26" s="4" t="s">
        <v>132</v>
      </c>
      <c r="Q26" s="4" t="s">
        <v>36</v>
      </c>
      <c r="T26">
        <f>AVERAGE(T12:T25)</f>
        <v>381</v>
      </c>
      <c r="U26" s="24">
        <f>AVERAGE(U12:U25)</f>
        <v>75.714285714285708</v>
      </c>
      <c r="V26" s="24">
        <f t="shared" ref="V26:Y26" si="6">AVERAGE(V12:V25)</f>
        <v>75.642857142857139</v>
      </c>
      <c r="W26" s="24">
        <f t="shared" si="6"/>
        <v>76</v>
      </c>
      <c r="X26" s="24">
        <f t="shared" si="6"/>
        <v>77</v>
      </c>
      <c r="Y26" s="24">
        <f t="shared" si="6"/>
        <v>76</v>
      </c>
    </row>
    <row r="27" spans="2:25" ht="32" thickTop="1" thickBot="1" x14ac:dyDescent="0.4">
      <c r="B27" s="12">
        <v>21</v>
      </c>
      <c r="C27" s="10" t="s">
        <v>25</v>
      </c>
      <c r="D27" s="10" t="s">
        <v>132</v>
      </c>
      <c r="E27" s="10" t="s">
        <v>129</v>
      </c>
      <c r="F27" s="11">
        <v>377</v>
      </c>
      <c r="G27" s="11">
        <v>78</v>
      </c>
      <c r="H27" s="11">
        <v>69</v>
      </c>
      <c r="I27" s="11">
        <v>77</v>
      </c>
      <c r="J27" s="11">
        <v>77</v>
      </c>
      <c r="K27" s="11">
        <v>76</v>
      </c>
      <c r="M27" s="3" t="s">
        <v>55</v>
      </c>
      <c r="N27" s="4" t="s">
        <v>130</v>
      </c>
      <c r="O27" s="4" t="s">
        <v>54</v>
      </c>
      <c r="P27" s="4" t="s">
        <v>133</v>
      </c>
      <c r="Q27" s="4" t="s">
        <v>25</v>
      </c>
    </row>
    <row r="28" spans="2:25" ht="46" thickTop="1" thickBot="1" x14ac:dyDescent="0.4">
      <c r="B28" s="12">
        <v>26</v>
      </c>
      <c r="C28" s="10" t="s">
        <v>25</v>
      </c>
      <c r="D28" s="10" t="s">
        <v>75</v>
      </c>
      <c r="E28" s="10" t="s">
        <v>74</v>
      </c>
      <c r="F28" s="11">
        <v>380</v>
      </c>
      <c r="G28" s="11">
        <v>77</v>
      </c>
      <c r="H28" s="11">
        <v>74</v>
      </c>
      <c r="I28" s="11">
        <v>77</v>
      </c>
      <c r="J28" s="11">
        <v>75</v>
      </c>
      <c r="K28" s="11">
        <v>77</v>
      </c>
      <c r="M28" s="3" t="s">
        <v>32</v>
      </c>
      <c r="N28" s="4" t="s">
        <v>33</v>
      </c>
      <c r="O28" s="4" t="s">
        <v>34</v>
      </c>
      <c r="P28" s="4" t="s">
        <v>35</v>
      </c>
      <c r="Q28" s="4" t="s">
        <v>36</v>
      </c>
    </row>
    <row r="29" spans="2:25" ht="32" thickTop="1" thickBot="1" x14ac:dyDescent="0.4">
      <c r="B29" s="12">
        <v>26</v>
      </c>
      <c r="C29" s="10" t="s">
        <v>25</v>
      </c>
      <c r="D29" s="10" t="s">
        <v>76</v>
      </c>
      <c r="E29" s="10" t="s">
        <v>74</v>
      </c>
      <c r="F29" s="11">
        <v>379</v>
      </c>
      <c r="G29" s="11">
        <v>77</v>
      </c>
      <c r="H29" s="11">
        <v>74</v>
      </c>
      <c r="I29" s="11">
        <v>77</v>
      </c>
      <c r="J29" s="11">
        <v>75</v>
      </c>
      <c r="K29" s="11">
        <v>76</v>
      </c>
      <c r="M29" s="3" t="s">
        <v>40</v>
      </c>
      <c r="N29" s="4" t="s">
        <v>33</v>
      </c>
      <c r="O29" s="4" t="s">
        <v>41</v>
      </c>
      <c r="P29" s="4" t="s">
        <v>42</v>
      </c>
      <c r="Q29" s="4" t="s">
        <v>25</v>
      </c>
    </row>
    <row r="30" spans="2:25" ht="63" thickTop="1" thickBot="1" x14ac:dyDescent="0.4">
      <c r="B30" s="12">
        <v>26</v>
      </c>
      <c r="C30" s="11">
        <v>4</v>
      </c>
      <c r="D30" s="10" t="s">
        <v>65</v>
      </c>
      <c r="E30" s="10" t="s">
        <v>63</v>
      </c>
      <c r="F30" s="11">
        <v>364</v>
      </c>
      <c r="G30" s="11">
        <v>74</v>
      </c>
      <c r="H30" s="11">
        <v>70</v>
      </c>
      <c r="I30" s="11">
        <v>75</v>
      </c>
      <c r="J30" s="11">
        <v>73</v>
      </c>
      <c r="K30" s="11">
        <v>72</v>
      </c>
      <c r="M30" s="3" t="s">
        <v>27</v>
      </c>
      <c r="N30" s="4" t="s">
        <v>33</v>
      </c>
      <c r="O30" s="4" t="s">
        <v>26</v>
      </c>
      <c r="P30" s="4" t="s">
        <v>47</v>
      </c>
      <c r="Q30" s="4" t="s">
        <v>25</v>
      </c>
    </row>
    <row r="31" spans="2:25" ht="47.5" thickTop="1" thickBot="1" x14ac:dyDescent="0.4">
      <c r="B31" s="12">
        <v>26</v>
      </c>
      <c r="C31" s="11">
        <v>4</v>
      </c>
      <c r="D31" s="10" t="s">
        <v>91</v>
      </c>
      <c r="E31" s="10" t="s">
        <v>90</v>
      </c>
      <c r="F31" s="11">
        <v>379</v>
      </c>
      <c r="G31" s="11">
        <v>75</v>
      </c>
      <c r="H31" s="11">
        <v>75</v>
      </c>
      <c r="I31" s="11">
        <v>78</v>
      </c>
      <c r="J31" s="11">
        <v>75</v>
      </c>
      <c r="K31" s="11">
        <v>76</v>
      </c>
      <c r="M31" s="3" t="s">
        <v>51</v>
      </c>
      <c r="N31" s="4" t="s">
        <v>33</v>
      </c>
      <c r="O31" s="4" t="s">
        <v>52</v>
      </c>
      <c r="P31" s="4" t="s">
        <v>53</v>
      </c>
      <c r="Q31" s="4" t="s">
        <v>25</v>
      </c>
    </row>
    <row r="32" spans="2:25" ht="32" thickTop="1" thickBot="1" x14ac:dyDescent="0.4">
      <c r="B32" s="12">
        <v>30</v>
      </c>
      <c r="C32" s="10" t="s">
        <v>25</v>
      </c>
      <c r="D32" s="10" t="s">
        <v>127</v>
      </c>
      <c r="E32" s="10" t="s">
        <v>126</v>
      </c>
      <c r="F32" s="11">
        <v>353</v>
      </c>
      <c r="G32" s="11">
        <v>69</v>
      </c>
      <c r="H32" s="11">
        <v>72</v>
      </c>
      <c r="I32" s="11">
        <v>71</v>
      </c>
      <c r="J32" s="11">
        <v>71</v>
      </c>
      <c r="K32" s="11">
        <v>70</v>
      </c>
      <c r="M32" s="3" t="s">
        <v>60</v>
      </c>
      <c r="N32" s="4" t="s">
        <v>33</v>
      </c>
      <c r="O32" s="4" t="s">
        <v>61</v>
      </c>
      <c r="P32" s="4" t="s">
        <v>62</v>
      </c>
      <c r="Q32" s="4" t="s">
        <v>25</v>
      </c>
    </row>
    <row r="33" spans="2:20" ht="47.5" thickTop="1" thickBot="1" x14ac:dyDescent="0.4">
      <c r="B33" s="12">
        <v>30</v>
      </c>
      <c r="C33" s="10" t="s">
        <v>25</v>
      </c>
      <c r="D33" s="10" t="s">
        <v>58</v>
      </c>
      <c r="E33" s="10" t="s">
        <v>56</v>
      </c>
      <c r="F33" s="11">
        <v>372</v>
      </c>
      <c r="G33" s="11">
        <v>72</v>
      </c>
      <c r="H33" s="11">
        <v>78</v>
      </c>
      <c r="I33" s="11">
        <v>74</v>
      </c>
      <c r="J33" s="11">
        <v>76</v>
      </c>
      <c r="K33" s="11">
        <v>72</v>
      </c>
      <c r="M33" s="3" t="s">
        <v>66</v>
      </c>
      <c r="N33" s="4" t="s">
        <v>33</v>
      </c>
      <c r="O33" s="4" t="s">
        <v>7</v>
      </c>
      <c r="P33" s="4" t="s">
        <v>67</v>
      </c>
      <c r="Q33" s="4" t="s">
        <v>36</v>
      </c>
    </row>
    <row r="34" spans="2:20" ht="32" thickTop="1" thickBot="1" x14ac:dyDescent="0.4">
      <c r="B34" s="12">
        <v>30</v>
      </c>
      <c r="C34" s="10" t="s">
        <v>25</v>
      </c>
      <c r="D34" s="10" t="s">
        <v>70</v>
      </c>
      <c r="E34" s="10" t="s">
        <v>68</v>
      </c>
      <c r="F34" s="11">
        <v>375</v>
      </c>
      <c r="G34" s="11">
        <v>74</v>
      </c>
      <c r="H34" s="11">
        <v>77</v>
      </c>
      <c r="I34" s="11">
        <v>73</v>
      </c>
      <c r="J34" s="11">
        <v>76</v>
      </c>
      <c r="K34" s="11">
        <v>75</v>
      </c>
      <c r="M34" s="3" t="s">
        <v>71</v>
      </c>
      <c r="N34" s="4" t="s">
        <v>33</v>
      </c>
      <c r="O34" s="4" t="s">
        <v>72</v>
      </c>
      <c r="P34" s="4" t="s">
        <v>73</v>
      </c>
      <c r="Q34" s="4" t="s">
        <v>25</v>
      </c>
    </row>
    <row r="35" spans="2:20" ht="32" thickTop="1" thickBot="1" x14ac:dyDescent="0.4">
      <c r="B35" s="12">
        <v>30</v>
      </c>
      <c r="C35" s="11">
        <v>6</v>
      </c>
      <c r="D35" s="10" t="s">
        <v>69</v>
      </c>
      <c r="E35" s="10" t="s">
        <v>68</v>
      </c>
      <c r="F35" s="11">
        <v>374</v>
      </c>
      <c r="G35" s="11">
        <v>74</v>
      </c>
      <c r="H35" s="11">
        <v>77</v>
      </c>
      <c r="I35" s="11">
        <v>73</v>
      </c>
      <c r="J35" s="11">
        <v>75</v>
      </c>
      <c r="K35" s="11">
        <v>75</v>
      </c>
    </row>
    <row r="36" spans="2:20" ht="32" thickTop="1" thickBot="1" x14ac:dyDescent="0.4">
      <c r="B36" s="12">
        <v>34</v>
      </c>
      <c r="C36" s="11">
        <v>7</v>
      </c>
      <c r="D36" s="10" t="s">
        <v>124</v>
      </c>
      <c r="E36" s="10" t="s">
        <v>123</v>
      </c>
      <c r="F36" s="11">
        <v>366</v>
      </c>
      <c r="G36" s="11">
        <v>72</v>
      </c>
      <c r="H36" s="11">
        <v>73</v>
      </c>
      <c r="I36" s="11">
        <v>72</v>
      </c>
      <c r="J36" s="11">
        <v>73</v>
      </c>
      <c r="K36" s="11">
        <v>76</v>
      </c>
      <c r="M36" s="18" t="s">
        <v>134</v>
      </c>
      <c r="N36" s="8" t="s">
        <v>123</v>
      </c>
      <c r="O36" s="8" t="s">
        <v>124</v>
      </c>
      <c r="P36" s="8" t="s">
        <v>135</v>
      </c>
      <c r="S36" s="18" t="s">
        <v>129</v>
      </c>
      <c r="T36" s="8" t="s">
        <v>136</v>
      </c>
    </row>
    <row r="37" spans="2:20" ht="47.5" thickTop="1" thickBot="1" x14ac:dyDescent="0.4">
      <c r="B37" s="12">
        <v>35</v>
      </c>
      <c r="C37" s="10" t="s">
        <v>25</v>
      </c>
      <c r="D37" s="10" t="s">
        <v>62</v>
      </c>
      <c r="E37" s="10" t="s">
        <v>60</v>
      </c>
      <c r="F37" s="11">
        <v>378</v>
      </c>
      <c r="G37" s="11">
        <v>78</v>
      </c>
      <c r="H37" s="11">
        <v>79</v>
      </c>
      <c r="I37" s="11">
        <v>75</v>
      </c>
      <c r="J37" s="11">
        <v>73</v>
      </c>
      <c r="K37" s="11">
        <v>73</v>
      </c>
      <c r="M37" s="19" t="s">
        <v>134</v>
      </c>
      <c r="N37" s="10" t="s">
        <v>129</v>
      </c>
      <c r="O37" s="10" t="s">
        <v>131</v>
      </c>
      <c r="P37" s="10" t="s">
        <v>137</v>
      </c>
      <c r="S37" s="19" t="s">
        <v>66</v>
      </c>
      <c r="T37" s="10" t="s">
        <v>138</v>
      </c>
    </row>
    <row r="38" spans="2:20" ht="47.5" thickTop="1" thickBot="1" x14ac:dyDescent="0.4">
      <c r="B38" s="12">
        <v>35</v>
      </c>
      <c r="C38" s="10" t="s">
        <v>25</v>
      </c>
      <c r="D38" s="10" t="s">
        <v>79</v>
      </c>
      <c r="E38" s="10" t="s">
        <v>77</v>
      </c>
      <c r="F38" s="11">
        <v>364</v>
      </c>
      <c r="G38" s="11">
        <v>74</v>
      </c>
      <c r="H38" s="11">
        <v>72</v>
      </c>
      <c r="I38" s="11">
        <v>72</v>
      </c>
      <c r="J38" s="11">
        <v>74</v>
      </c>
      <c r="K38" s="11">
        <v>72</v>
      </c>
      <c r="M38" s="19" t="s">
        <v>139</v>
      </c>
      <c r="N38" s="10" t="s">
        <v>56</v>
      </c>
      <c r="O38" s="10" t="s">
        <v>140</v>
      </c>
      <c r="P38" s="10" t="s">
        <v>59</v>
      </c>
      <c r="S38" s="19" t="s">
        <v>56</v>
      </c>
      <c r="T38" s="10" t="s">
        <v>141</v>
      </c>
    </row>
    <row r="39" spans="2:20" ht="32" thickTop="1" thickBot="1" x14ac:dyDescent="0.4">
      <c r="B39" s="12">
        <v>35</v>
      </c>
      <c r="C39" s="11">
        <v>8</v>
      </c>
      <c r="D39" s="10" t="s">
        <v>104</v>
      </c>
      <c r="E39" s="10" t="s">
        <v>101</v>
      </c>
      <c r="F39" s="11">
        <v>379</v>
      </c>
      <c r="G39" s="11">
        <v>79</v>
      </c>
      <c r="H39" s="11">
        <v>76</v>
      </c>
      <c r="I39" s="11">
        <v>74</v>
      </c>
      <c r="J39" s="11">
        <v>74</v>
      </c>
      <c r="K39" s="11">
        <v>76</v>
      </c>
      <c r="M39" s="19" t="s">
        <v>142</v>
      </c>
      <c r="N39" s="10" t="s">
        <v>66</v>
      </c>
      <c r="O39" s="10" t="s">
        <v>143</v>
      </c>
      <c r="P39" s="10" t="s">
        <v>67</v>
      </c>
      <c r="S39" s="19" t="s">
        <v>123</v>
      </c>
      <c r="T39" s="10" t="s">
        <v>144</v>
      </c>
    </row>
    <row r="40" spans="2:20" ht="32" thickTop="1" thickBot="1" x14ac:dyDescent="0.4">
      <c r="B40" s="12">
        <v>38</v>
      </c>
      <c r="C40" s="10" t="s">
        <v>25</v>
      </c>
      <c r="D40" s="10" t="s">
        <v>125</v>
      </c>
      <c r="E40" s="10" t="s">
        <v>123</v>
      </c>
      <c r="F40" s="11">
        <v>367</v>
      </c>
      <c r="G40" s="11">
        <v>73</v>
      </c>
      <c r="H40" s="11">
        <v>72</v>
      </c>
      <c r="I40" s="11">
        <v>72</v>
      </c>
      <c r="J40" s="11">
        <v>74</v>
      </c>
      <c r="K40" s="11">
        <v>76</v>
      </c>
    </row>
    <row r="41" spans="2:20" ht="47.5" thickTop="1" thickBot="1" x14ac:dyDescent="0.4">
      <c r="B41" s="6">
        <v>38</v>
      </c>
      <c r="C41" s="13">
        <v>9</v>
      </c>
      <c r="D41" s="8" t="s">
        <v>84</v>
      </c>
      <c r="E41" s="8" t="s">
        <v>82</v>
      </c>
      <c r="F41" s="13">
        <v>373</v>
      </c>
      <c r="G41" s="13">
        <v>77</v>
      </c>
      <c r="H41" s="13">
        <v>75</v>
      </c>
      <c r="I41" s="13">
        <v>74</v>
      </c>
      <c r="J41" s="13">
        <v>72</v>
      </c>
      <c r="K41" s="13">
        <v>75</v>
      </c>
      <c r="M41" s="18" t="s">
        <v>134</v>
      </c>
      <c r="N41" s="8" t="s">
        <v>74</v>
      </c>
      <c r="O41" s="8" t="s">
        <v>75</v>
      </c>
      <c r="P41" s="8" t="s">
        <v>76</v>
      </c>
      <c r="S41" s="18" t="s">
        <v>28</v>
      </c>
      <c r="T41" s="8" t="s">
        <v>141</v>
      </c>
    </row>
    <row r="42" spans="2:20" ht="47.5" thickTop="1" thickBot="1" x14ac:dyDescent="0.4">
      <c r="B42" s="12">
        <v>38</v>
      </c>
      <c r="C42" s="11">
        <v>9</v>
      </c>
      <c r="D42" s="10" t="s">
        <v>92</v>
      </c>
      <c r="E42" s="10" t="s">
        <v>90</v>
      </c>
      <c r="F42" s="11">
        <v>382</v>
      </c>
      <c r="G42" s="11">
        <v>75</v>
      </c>
      <c r="H42" s="11">
        <v>75</v>
      </c>
      <c r="I42" s="11">
        <v>79</v>
      </c>
      <c r="J42" s="11">
        <v>77</v>
      </c>
      <c r="K42" s="11">
        <v>76</v>
      </c>
      <c r="M42" s="19" t="s">
        <v>134</v>
      </c>
      <c r="N42" s="10" t="s">
        <v>28</v>
      </c>
      <c r="O42" s="10" t="s">
        <v>30</v>
      </c>
      <c r="P42" s="8" t="s">
        <v>31</v>
      </c>
      <c r="S42" s="19" t="s">
        <v>90</v>
      </c>
      <c r="T42" s="10" t="s">
        <v>144</v>
      </c>
    </row>
    <row r="43" spans="2:20" ht="47.5" thickTop="1" thickBot="1" x14ac:dyDescent="0.4">
      <c r="B43" s="12">
        <v>38</v>
      </c>
      <c r="C43" s="11">
        <v>9</v>
      </c>
      <c r="D43" s="10" t="s">
        <v>108</v>
      </c>
      <c r="E43" s="10" t="s">
        <v>107</v>
      </c>
      <c r="F43" s="11">
        <v>361</v>
      </c>
      <c r="G43" s="11">
        <v>70</v>
      </c>
      <c r="H43" s="11">
        <v>74</v>
      </c>
      <c r="I43" s="11">
        <v>76</v>
      </c>
      <c r="J43" s="11">
        <v>74</v>
      </c>
      <c r="K43" s="11">
        <v>67</v>
      </c>
      <c r="M43" s="19" t="s">
        <v>139</v>
      </c>
      <c r="N43" s="10" t="s">
        <v>60</v>
      </c>
      <c r="O43" s="10" t="s">
        <v>61</v>
      </c>
      <c r="P43" s="8" t="s">
        <v>62</v>
      </c>
      <c r="S43" s="19" t="s">
        <v>60</v>
      </c>
      <c r="T43" s="10" t="s">
        <v>138</v>
      </c>
    </row>
    <row r="44" spans="2:20" ht="63" thickTop="1" thickBot="1" x14ac:dyDescent="0.4">
      <c r="B44" s="12">
        <v>38</v>
      </c>
      <c r="C44" s="10" t="s">
        <v>25</v>
      </c>
      <c r="D44" s="10" t="s">
        <v>109</v>
      </c>
      <c r="E44" s="10" t="s">
        <v>107</v>
      </c>
      <c r="F44" s="11">
        <v>369</v>
      </c>
      <c r="G44" s="11">
        <v>70</v>
      </c>
      <c r="H44" s="11">
        <v>75</v>
      </c>
      <c r="I44" s="11">
        <v>76</v>
      </c>
      <c r="J44" s="11">
        <v>76</v>
      </c>
      <c r="K44" s="11">
        <v>72</v>
      </c>
      <c r="M44" s="19" t="s">
        <v>145</v>
      </c>
      <c r="N44" s="10" t="s">
        <v>90</v>
      </c>
      <c r="O44" s="10" t="s">
        <v>91</v>
      </c>
      <c r="P44" s="8" t="s">
        <v>92</v>
      </c>
      <c r="S44" s="19" t="s">
        <v>74</v>
      </c>
      <c r="T44" s="10" t="s">
        <v>136</v>
      </c>
    </row>
    <row r="45" spans="2:20" ht="32" thickTop="1" thickBot="1" x14ac:dyDescent="0.4">
      <c r="B45" s="12">
        <v>43</v>
      </c>
      <c r="C45" s="11">
        <v>12</v>
      </c>
      <c r="D45" s="10" t="s">
        <v>59</v>
      </c>
      <c r="E45" s="10" t="s">
        <v>56</v>
      </c>
      <c r="F45" s="11">
        <v>376</v>
      </c>
      <c r="G45" s="11">
        <v>73</v>
      </c>
      <c r="H45" s="11">
        <v>79</v>
      </c>
      <c r="I45" s="11">
        <v>73</v>
      </c>
      <c r="J45" s="11">
        <v>76</v>
      </c>
      <c r="K45" s="11">
        <v>75</v>
      </c>
    </row>
    <row r="46" spans="2:20" ht="47.5" thickTop="1" thickBot="1" x14ac:dyDescent="0.4">
      <c r="B46" s="12">
        <v>43</v>
      </c>
      <c r="C46" s="11">
        <v>12</v>
      </c>
      <c r="D46" s="10" t="s">
        <v>117</v>
      </c>
      <c r="E46" s="10" t="s">
        <v>115</v>
      </c>
      <c r="F46" s="11">
        <v>365</v>
      </c>
      <c r="G46" s="11">
        <v>74</v>
      </c>
      <c r="H46" s="11">
        <v>74</v>
      </c>
      <c r="I46" s="11">
        <v>72</v>
      </c>
      <c r="J46" s="11">
        <v>72</v>
      </c>
      <c r="K46" s="11">
        <v>73</v>
      </c>
    </row>
    <row r="47" spans="2:20" ht="32" thickTop="1" thickBot="1" x14ac:dyDescent="0.4">
      <c r="B47" s="12">
        <v>45</v>
      </c>
      <c r="C47" s="10" t="s">
        <v>25</v>
      </c>
      <c r="D47" s="10" t="s">
        <v>72</v>
      </c>
      <c r="E47" s="10" t="s">
        <v>71</v>
      </c>
      <c r="F47" s="11">
        <v>370</v>
      </c>
      <c r="G47" s="11">
        <v>74</v>
      </c>
      <c r="H47" s="11">
        <v>73</v>
      </c>
      <c r="I47" s="11">
        <v>73</v>
      </c>
      <c r="J47" s="11">
        <v>77</v>
      </c>
      <c r="K47" s="11">
        <v>73</v>
      </c>
    </row>
    <row r="48" spans="2:20" ht="32" thickTop="1" thickBot="1" x14ac:dyDescent="0.4">
      <c r="B48" s="12">
        <v>45</v>
      </c>
      <c r="C48" s="10" t="s">
        <v>25</v>
      </c>
      <c r="D48" s="10" t="s">
        <v>7</v>
      </c>
      <c r="E48" s="10" t="s">
        <v>66</v>
      </c>
      <c r="F48" s="11">
        <v>379</v>
      </c>
      <c r="G48" s="11">
        <v>75</v>
      </c>
      <c r="H48" s="11">
        <v>78</v>
      </c>
      <c r="I48" s="11">
        <v>71</v>
      </c>
      <c r="J48" s="11">
        <v>77</v>
      </c>
      <c r="K48" s="11">
        <v>78</v>
      </c>
    </row>
    <row r="49" spans="2:11" ht="47.5" thickTop="1" thickBot="1" x14ac:dyDescent="0.4">
      <c r="B49" s="12">
        <v>45</v>
      </c>
      <c r="C49" s="11">
        <v>14</v>
      </c>
      <c r="D49" s="10" t="s">
        <v>83</v>
      </c>
      <c r="E49" s="10" t="s">
        <v>82</v>
      </c>
      <c r="F49" s="11">
        <v>372</v>
      </c>
      <c r="G49" s="11">
        <v>76</v>
      </c>
      <c r="H49" s="11">
        <v>75</v>
      </c>
      <c r="I49" s="11">
        <v>73</v>
      </c>
      <c r="J49" s="11">
        <v>74</v>
      </c>
      <c r="K49" s="11">
        <v>74</v>
      </c>
    </row>
    <row r="50" spans="2:11" ht="47.5" thickTop="1" thickBot="1" x14ac:dyDescent="0.4">
      <c r="B50" s="12">
        <v>45</v>
      </c>
      <c r="C50" s="11">
        <v>14</v>
      </c>
      <c r="D50" s="10" t="s">
        <v>39</v>
      </c>
      <c r="E50" s="10" t="s">
        <v>38</v>
      </c>
      <c r="F50" s="11">
        <v>360</v>
      </c>
      <c r="G50" s="11">
        <v>70</v>
      </c>
      <c r="H50" s="11">
        <v>74</v>
      </c>
      <c r="I50" s="11">
        <v>73</v>
      </c>
      <c r="J50" s="11">
        <v>70</v>
      </c>
      <c r="K50" s="11">
        <v>73</v>
      </c>
    </row>
    <row r="51" spans="2:11" ht="47.5" thickTop="1" thickBot="1" x14ac:dyDescent="0.4">
      <c r="B51" s="12">
        <v>49</v>
      </c>
      <c r="C51" s="10" t="s">
        <v>25</v>
      </c>
      <c r="D51" s="10" t="s">
        <v>116</v>
      </c>
      <c r="E51" s="10" t="s">
        <v>115</v>
      </c>
      <c r="F51" s="11">
        <v>364</v>
      </c>
      <c r="G51" s="11">
        <v>73</v>
      </c>
      <c r="H51" s="11">
        <v>73</v>
      </c>
      <c r="I51" s="11">
        <v>72</v>
      </c>
      <c r="J51" s="11">
        <v>72</v>
      </c>
      <c r="K51" s="11">
        <v>74</v>
      </c>
    </row>
    <row r="52" spans="2:11" ht="32" thickTop="1" thickBot="1" x14ac:dyDescent="0.4">
      <c r="B52" s="12">
        <v>50</v>
      </c>
      <c r="C52" s="11">
        <v>16</v>
      </c>
      <c r="D52" s="10" t="s">
        <v>121</v>
      </c>
      <c r="E52" s="10" t="s">
        <v>119</v>
      </c>
      <c r="F52" s="11">
        <v>370</v>
      </c>
      <c r="G52" s="11">
        <v>74</v>
      </c>
      <c r="H52" s="11">
        <v>71</v>
      </c>
      <c r="I52" s="11">
        <v>74</v>
      </c>
      <c r="J52" s="11">
        <v>77</v>
      </c>
      <c r="K52" s="11">
        <v>74</v>
      </c>
    </row>
    <row r="53" spans="2:11" ht="32" thickTop="1" thickBot="1" x14ac:dyDescent="0.4">
      <c r="B53" s="12">
        <v>50</v>
      </c>
      <c r="C53" s="10" t="s">
        <v>25</v>
      </c>
      <c r="D53" s="10" t="s">
        <v>128</v>
      </c>
      <c r="E53" s="10" t="s">
        <v>126</v>
      </c>
      <c r="F53" s="11">
        <v>361</v>
      </c>
      <c r="G53" s="11">
        <v>72</v>
      </c>
      <c r="H53" s="11">
        <v>73</v>
      </c>
      <c r="I53" s="11">
        <v>72</v>
      </c>
      <c r="J53" s="11">
        <v>73</v>
      </c>
      <c r="K53" s="11">
        <v>71</v>
      </c>
    </row>
    <row r="54" spans="2:11" ht="47.5" thickTop="1" thickBot="1" x14ac:dyDescent="0.4">
      <c r="B54" s="12">
        <v>52</v>
      </c>
      <c r="C54" s="11">
        <v>17</v>
      </c>
      <c r="D54" s="10" t="s">
        <v>34</v>
      </c>
      <c r="E54" s="10" t="s">
        <v>32</v>
      </c>
      <c r="F54" s="11">
        <v>364</v>
      </c>
      <c r="G54" s="11">
        <v>74</v>
      </c>
      <c r="H54" s="11">
        <v>70</v>
      </c>
      <c r="I54" s="11">
        <v>75</v>
      </c>
      <c r="J54" s="11">
        <v>70</v>
      </c>
      <c r="K54" s="11">
        <v>75</v>
      </c>
    </row>
    <row r="55" spans="2:11" ht="47.5" thickTop="1" thickBot="1" x14ac:dyDescent="0.4">
      <c r="B55" s="12">
        <v>52</v>
      </c>
      <c r="C55" s="11">
        <v>17</v>
      </c>
      <c r="D55" s="10" t="s">
        <v>47</v>
      </c>
      <c r="E55" s="10" t="s">
        <v>27</v>
      </c>
      <c r="F55" s="11">
        <v>367</v>
      </c>
      <c r="G55" s="11">
        <v>76</v>
      </c>
      <c r="H55" s="11">
        <v>75</v>
      </c>
      <c r="I55" s="11">
        <v>74</v>
      </c>
      <c r="J55" s="11">
        <v>72</v>
      </c>
      <c r="K55" s="11">
        <v>70</v>
      </c>
    </row>
    <row r="56" spans="2:11" ht="32" thickTop="1" thickBot="1" x14ac:dyDescent="0.4">
      <c r="B56" s="12">
        <v>54</v>
      </c>
      <c r="C56" s="10" t="s">
        <v>25</v>
      </c>
      <c r="D56" s="10" t="s">
        <v>122</v>
      </c>
      <c r="E56" s="10" t="s">
        <v>89</v>
      </c>
      <c r="F56" s="11">
        <v>363</v>
      </c>
      <c r="G56" s="11">
        <v>72</v>
      </c>
      <c r="H56" s="11">
        <v>70</v>
      </c>
      <c r="I56" s="11">
        <v>71</v>
      </c>
      <c r="J56" s="11">
        <v>75</v>
      </c>
      <c r="K56" s="11">
        <v>75</v>
      </c>
    </row>
    <row r="57" spans="2:11" ht="32" thickTop="1" thickBot="1" x14ac:dyDescent="0.4">
      <c r="B57" s="12">
        <v>55</v>
      </c>
      <c r="C57" s="11">
        <v>19</v>
      </c>
      <c r="D57" s="10" t="s">
        <v>131</v>
      </c>
      <c r="E57" s="10" t="s">
        <v>129</v>
      </c>
      <c r="F57" s="11">
        <v>377</v>
      </c>
      <c r="G57" s="11">
        <v>78</v>
      </c>
      <c r="H57" s="11">
        <v>69</v>
      </c>
      <c r="I57" s="11">
        <v>78</v>
      </c>
      <c r="J57" s="11">
        <v>76</v>
      </c>
      <c r="K57" s="11">
        <v>76</v>
      </c>
    </row>
    <row r="58" spans="2:11" ht="32" thickTop="1" thickBot="1" x14ac:dyDescent="0.4">
      <c r="B58" s="12">
        <v>55</v>
      </c>
      <c r="C58" s="11">
        <v>19</v>
      </c>
      <c r="D58" s="10" t="s">
        <v>103</v>
      </c>
      <c r="E58" s="10" t="s">
        <v>101</v>
      </c>
      <c r="F58" s="11">
        <v>388</v>
      </c>
      <c r="G58" s="11">
        <v>79</v>
      </c>
      <c r="H58" s="11">
        <v>76</v>
      </c>
      <c r="I58" s="11">
        <v>82</v>
      </c>
      <c r="J58" s="11">
        <v>74</v>
      </c>
      <c r="K58" s="11">
        <v>77</v>
      </c>
    </row>
    <row r="59" spans="2:11" ht="47.5" thickTop="1" thickBot="1" x14ac:dyDescent="0.4">
      <c r="B59" s="12">
        <v>55</v>
      </c>
      <c r="C59" s="10" t="s">
        <v>25</v>
      </c>
      <c r="D59" s="10" t="s">
        <v>35</v>
      </c>
      <c r="E59" s="10" t="s">
        <v>32</v>
      </c>
      <c r="F59" s="11">
        <v>366</v>
      </c>
      <c r="G59" s="11">
        <v>74</v>
      </c>
      <c r="H59" s="11">
        <v>70</v>
      </c>
      <c r="I59" s="11">
        <v>76</v>
      </c>
      <c r="J59" s="11">
        <v>70</v>
      </c>
      <c r="K59" s="11">
        <v>76</v>
      </c>
    </row>
    <row r="60" spans="2:11" ht="47.5" thickTop="1" thickBot="1" x14ac:dyDescent="0.4">
      <c r="B60" s="12">
        <v>55</v>
      </c>
      <c r="C60" s="11">
        <v>19</v>
      </c>
      <c r="D60" s="10" t="s">
        <v>45</v>
      </c>
      <c r="E60" s="10" t="s">
        <v>43</v>
      </c>
      <c r="F60" s="11">
        <v>375</v>
      </c>
      <c r="G60" s="11">
        <v>73</v>
      </c>
      <c r="H60" s="11">
        <v>76</v>
      </c>
      <c r="I60" s="11">
        <v>77</v>
      </c>
      <c r="J60" s="11">
        <v>77</v>
      </c>
      <c r="K60" s="11">
        <v>72</v>
      </c>
    </row>
    <row r="61" spans="2:11" ht="32" thickTop="1" thickBot="1" x14ac:dyDescent="0.4">
      <c r="B61" s="12">
        <v>59</v>
      </c>
      <c r="C61" s="10" t="s">
        <v>25</v>
      </c>
      <c r="D61" s="10" t="s">
        <v>133</v>
      </c>
      <c r="E61" s="10" t="s">
        <v>55</v>
      </c>
      <c r="F61" s="11">
        <v>371</v>
      </c>
      <c r="G61" s="11">
        <v>73</v>
      </c>
      <c r="H61" s="11">
        <v>74</v>
      </c>
      <c r="I61" s="11">
        <v>75</v>
      </c>
      <c r="J61" s="11">
        <v>76</v>
      </c>
      <c r="K61" s="11">
        <v>73</v>
      </c>
    </row>
    <row r="62" spans="2:11" ht="32" thickTop="1" thickBot="1" x14ac:dyDescent="0.4">
      <c r="B62" s="12">
        <v>60</v>
      </c>
      <c r="C62" s="10" t="s">
        <v>25</v>
      </c>
      <c r="D62" s="10" t="s">
        <v>50</v>
      </c>
      <c r="E62" s="10" t="s">
        <v>48</v>
      </c>
      <c r="F62" s="11">
        <v>380</v>
      </c>
      <c r="G62" s="11">
        <v>77</v>
      </c>
      <c r="H62" s="11">
        <v>76</v>
      </c>
      <c r="I62" s="11">
        <v>75</v>
      </c>
      <c r="J62" s="11">
        <v>77</v>
      </c>
      <c r="K62" s="11">
        <v>75</v>
      </c>
    </row>
    <row r="63" spans="2:11" ht="47.5" thickTop="1" thickBot="1" x14ac:dyDescent="0.4">
      <c r="B63" s="12">
        <v>60</v>
      </c>
      <c r="C63" s="11">
        <v>22</v>
      </c>
      <c r="D63" s="10" t="s">
        <v>86</v>
      </c>
      <c r="E63" s="10" t="s">
        <v>85</v>
      </c>
      <c r="F63" s="11">
        <v>378</v>
      </c>
      <c r="G63" s="11">
        <v>75</v>
      </c>
      <c r="H63" s="11">
        <v>78</v>
      </c>
      <c r="I63" s="11">
        <v>79</v>
      </c>
      <c r="J63" s="11">
        <v>77</v>
      </c>
      <c r="K63" s="11">
        <v>69</v>
      </c>
    </row>
    <row r="64" spans="2:11" ht="32" thickTop="1" thickBot="1" x14ac:dyDescent="0.4">
      <c r="B64" s="12">
        <v>62</v>
      </c>
      <c r="C64" s="11">
        <v>23</v>
      </c>
      <c r="D64" s="10" t="s">
        <v>120</v>
      </c>
      <c r="E64" s="10" t="s">
        <v>119</v>
      </c>
      <c r="F64" s="11">
        <v>372</v>
      </c>
      <c r="G64" s="11">
        <v>74</v>
      </c>
      <c r="H64" s="11">
        <v>72</v>
      </c>
      <c r="I64" s="11">
        <v>74</v>
      </c>
      <c r="J64" s="11">
        <v>77</v>
      </c>
      <c r="K64" s="11">
        <v>75</v>
      </c>
    </row>
    <row r="65" spans="2:11" ht="47.5" thickTop="1" thickBot="1" x14ac:dyDescent="0.4">
      <c r="B65" s="12">
        <v>62</v>
      </c>
      <c r="C65" s="11">
        <v>23</v>
      </c>
      <c r="D65" s="10" t="s">
        <v>61</v>
      </c>
      <c r="E65" s="10" t="s">
        <v>60</v>
      </c>
      <c r="F65" s="11">
        <v>382</v>
      </c>
      <c r="G65" s="11">
        <v>78</v>
      </c>
      <c r="H65" s="11">
        <v>79</v>
      </c>
      <c r="I65" s="11">
        <v>77</v>
      </c>
      <c r="J65" s="11">
        <v>76</v>
      </c>
      <c r="K65" s="11">
        <v>72</v>
      </c>
    </row>
    <row r="66" spans="2:11" ht="32" thickTop="1" thickBot="1" x14ac:dyDescent="0.4">
      <c r="B66" s="12">
        <v>64</v>
      </c>
      <c r="C66" s="11">
        <v>25</v>
      </c>
      <c r="D66" s="10" t="s">
        <v>49</v>
      </c>
      <c r="E66" s="10" t="s">
        <v>48</v>
      </c>
      <c r="F66" s="11">
        <v>380</v>
      </c>
      <c r="G66" s="11">
        <v>78</v>
      </c>
      <c r="H66" s="11">
        <v>76</v>
      </c>
      <c r="I66" s="11">
        <v>75</v>
      </c>
      <c r="J66" s="11">
        <v>76</v>
      </c>
      <c r="K66" s="11">
        <v>75</v>
      </c>
    </row>
    <row r="67" spans="2:11" ht="15" thickTop="1" x14ac:dyDescent="0.35">
      <c r="G67">
        <f>AVERAGE(G2:G66)</f>
        <v>74.640625</v>
      </c>
      <c r="H67">
        <f>AVERAGE(H2:H66)</f>
        <v>74.75</v>
      </c>
      <c r="I67">
        <f>AVERAGE(I2:I66)</f>
        <v>74.671875</v>
      </c>
      <c r="J67">
        <f>AVERAGE(J2:J66)</f>
        <v>75.234375</v>
      </c>
      <c r="K67">
        <f>AVERAGE(K2:K66)</f>
        <v>74.125</v>
      </c>
    </row>
  </sheetData>
  <sortState xmlns:xlrd2="http://schemas.microsoft.com/office/spreadsheetml/2017/richdata2" ref="D3:K66">
    <sortCondition ref="D3:D6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71DF-EC90-4B8E-AFBB-3280A08B8D4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9E79-C0F7-4362-BCAF-4DE0D17FE519}">
  <dimension ref="A1:A3"/>
  <sheetViews>
    <sheetView workbookViewId="0"/>
  </sheetViews>
  <sheetFormatPr defaultRowHeight="14.5" x14ac:dyDescent="0.35"/>
  <sheetData>
    <row r="1" spans="1:1" x14ac:dyDescent="0.35">
      <c r="A1" s="31" t="s">
        <v>12</v>
      </c>
    </row>
    <row r="3" spans="1:1" x14ac:dyDescent="0.35">
      <c r="A3" s="31" t="s">
        <v>13</v>
      </c>
    </row>
  </sheetData>
  <hyperlinks>
    <hyperlink ref="A3" r:id="rId1" xr:uid="{44828F1C-1F83-4B07-A767-4D64A955CEBB}"/>
    <hyperlink ref="A1" r:id="rId2" xr:uid="{46D719D4-A375-45D1-8C4D-ABFA9D5C9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YODL 2</vt:lpstr>
      <vt:lpstr>UCLA IV</vt:lpstr>
      <vt:lpstr>Princeton</vt:lpstr>
      <vt:lpstr>Carroll Teaching</vt:lpstr>
      <vt:lpstr>YODL 1</vt:lpstr>
      <vt:lpstr>Steve Hunt</vt:lpstr>
      <vt:lpstr>WU</vt:lpstr>
      <vt:lpstr>Links</vt:lpstr>
      <vt:lpstr>Legend</vt:lpstr>
      <vt:lpstr>Stuff to work 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Sung</dc:creator>
  <cp:keywords/>
  <dc:description/>
  <cp:lastModifiedBy>Brian Sung</cp:lastModifiedBy>
  <cp:revision/>
  <dcterms:created xsi:type="dcterms:W3CDTF">2024-10-17T03:23:28Z</dcterms:created>
  <dcterms:modified xsi:type="dcterms:W3CDTF">2024-11-07T05:12:50Z</dcterms:modified>
  <cp:category/>
  <cp:contentStatus/>
</cp:coreProperties>
</file>