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1EF089C-0B32-4E69-AF00-EF0EBBBF723A}" xr6:coauthVersionLast="36" xr6:coauthVersionMax="36" xr10:uidLastSave="{00000000-0000-0000-0000-000000000000}"/>
  <bookViews>
    <workbookView xWindow="0" yWindow="0" windowWidth="28800" windowHeight="12225" activeTab="1" xr2:uid="{C1202118-1F48-4180-ADC3-7E6C9A534642}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25" i="3"/>
  <c r="C25" i="3"/>
  <c r="D17" i="3"/>
  <c r="D20" i="3" s="1"/>
  <c r="C17" i="3"/>
  <c r="C20" i="3" s="1"/>
  <c r="D12" i="3"/>
  <c r="C6" i="3"/>
  <c r="C12" i="3" s="1"/>
  <c r="G5" i="3"/>
  <c r="G18" i="1"/>
  <c r="G17" i="1"/>
  <c r="G15" i="1"/>
  <c r="G10" i="1"/>
  <c r="G5" i="1"/>
  <c r="D27" i="1"/>
  <c r="C27" i="1"/>
  <c r="D25" i="1"/>
  <c r="C25" i="1"/>
  <c r="D20" i="1"/>
  <c r="C20" i="1"/>
  <c r="D17" i="1"/>
  <c r="C17" i="1"/>
  <c r="D12" i="1"/>
  <c r="C12" i="1"/>
  <c r="C6" i="1"/>
  <c r="D27" i="3" l="1"/>
  <c r="C27" i="3"/>
  <c r="G10" i="3"/>
  <c r="G15" i="3" s="1"/>
  <c r="G18" i="3" l="1"/>
  <c r="G17" i="3"/>
</calcChain>
</file>

<file path=xl/sharedStrings.xml><?xml version="1.0" encoding="utf-8"?>
<sst xmlns="http://schemas.openxmlformats.org/spreadsheetml/2006/main" count="64" uniqueCount="32">
  <si>
    <t>BALANCE SHEET</t>
  </si>
  <si>
    <t>Cash</t>
  </si>
  <si>
    <t>Account Receivable</t>
  </si>
  <si>
    <t>Inventories</t>
  </si>
  <si>
    <t>Total Current Assets</t>
  </si>
  <si>
    <t>Property and Equipment</t>
  </si>
  <si>
    <t>Other assets</t>
  </si>
  <si>
    <t>Total long Term Assets</t>
  </si>
  <si>
    <t>Total Assets</t>
  </si>
  <si>
    <t xml:space="preserve">Account Payable </t>
  </si>
  <si>
    <t>Accrued Expenses</t>
  </si>
  <si>
    <t>Notes Payable Current</t>
  </si>
  <si>
    <t>Total Current Liabilities</t>
  </si>
  <si>
    <t>Notes Payable Long Term</t>
  </si>
  <si>
    <t>Total Liabilities</t>
  </si>
  <si>
    <t>Common Stock</t>
  </si>
  <si>
    <t>Additional Paid-in Capital</t>
  </si>
  <si>
    <t>Retained Earnings</t>
  </si>
  <si>
    <t>Total Equility</t>
  </si>
  <si>
    <t>Total Liabilities and Equility</t>
  </si>
  <si>
    <t>Income Statement</t>
  </si>
  <si>
    <t>Revenue</t>
  </si>
  <si>
    <t>Cost of Goods Sold</t>
  </si>
  <si>
    <t>Gross Margin</t>
  </si>
  <si>
    <t>Research Development</t>
  </si>
  <si>
    <t>S.G and A Expenses</t>
  </si>
  <si>
    <t>Operating Margin</t>
  </si>
  <si>
    <t xml:space="preserve">Interest Expense </t>
  </si>
  <si>
    <t>Other Income and Expense</t>
  </si>
  <si>
    <t>Net Profit</t>
  </si>
  <si>
    <t>Return in Assets</t>
  </si>
  <si>
    <t>Return in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</si>
</sst>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4" fontId="1" fillId="6" borderId="0" xfId="5" applyNumberFormat="1"/>
    <xf numFmtId="4" fontId="5" fillId="9" borderId="0" xfId="8" applyNumberFormat="1"/>
    <xf numFmtId="4" fontId="5" fillId="7" borderId="0" xfId="6" applyNumberFormat="1"/>
    <xf numFmtId="4" fontId="0" fillId="5" borderId="1" xfId="4" applyNumberFormat="1" applyFont="1"/>
    <xf numFmtId="4" fontId="5" fillId="10" borderId="0" xfId="9" applyNumberFormat="1"/>
    <xf numFmtId="4" fontId="2" fillId="2" borderId="0" xfId="1" applyNumberFormat="1"/>
    <xf numFmtId="4" fontId="3" fillId="3" borderId="0" xfId="2" applyNumberFormat="1"/>
    <xf numFmtId="4" fontId="4" fillId="4" borderId="0" xfId="3" applyNumberFormat="1"/>
    <xf numFmtId="4" fontId="1" fillId="8" borderId="0" xfId="7" applyNumberFormat="1"/>
    <xf numFmtId="9" fontId="5" fillId="10" borderId="0" xfId="9" applyNumberFormat="1"/>
  </cellXfs>
  <cellStyles count="10">
    <cellStyle name="40% - Accent1" xfId="5" builtinId="31"/>
    <cellStyle name="60% - Accent4" xfId="7" builtinId="44"/>
    <cellStyle name="Accent2" xfId="6" builtinId="33"/>
    <cellStyle name="Accent5" xfId="8" builtinId="45"/>
    <cellStyle name="Accent6" xfId="9" builtinId="49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87D8-409D-43AF-99DA-98AC5D73EE1C}">
  <dimension ref="B2:G27"/>
  <sheetViews>
    <sheetView zoomScale="130" zoomScaleNormal="130" workbookViewId="0">
      <selection activeCell="G18" sqref="G18"/>
    </sheetView>
  </sheetViews>
  <sheetFormatPr defaultRowHeight="15" x14ac:dyDescent="0.25"/>
  <cols>
    <col min="2" max="2" width="30" customWidth="1"/>
    <col min="3" max="3" width="15.5703125" customWidth="1"/>
    <col min="4" max="4" width="14.140625" customWidth="1"/>
    <col min="6" max="6" width="22.85546875" customWidth="1"/>
    <col min="7" max="7" width="15.5703125" customWidth="1"/>
  </cols>
  <sheetData>
    <row r="2" spans="2:7" x14ac:dyDescent="0.25">
      <c r="B2" t="s">
        <v>0</v>
      </c>
      <c r="F2" t="s">
        <v>20</v>
      </c>
    </row>
    <row r="3" spans="2:7" x14ac:dyDescent="0.25">
      <c r="B3" t="s">
        <v>1</v>
      </c>
      <c r="C3" s="1">
        <v>1186</v>
      </c>
      <c r="D3">
        <v>124</v>
      </c>
      <c r="F3" t="s">
        <v>21</v>
      </c>
      <c r="G3" s="1">
        <v>55656</v>
      </c>
    </row>
    <row r="4" spans="2:7" x14ac:dyDescent="0.25">
      <c r="B4" t="s">
        <v>2</v>
      </c>
      <c r="C4" s="1">
        <v>3884</v>
      </c>
      <c r="D4" s="1">
        <v>3026</v>
      </c>
      <c r="F4" t="s">
        <v>22</v>
      </c>
      <c r="G4" s="1">
        <v>41454</v>
      </c>
    </row>
    <row r="5" spans="2:7" x14ac:dyDescent="0.25">
      <c r="B5" t="s">
        <v>3</v>
      </c>
      <c r="C5" s="1">
        <v>8355</v>
      </c>
      <c r="D5" s="2">
        <v>7651</v>
      </c>
      <c r="F5" t="s">
        <v>23</v>
      </c>
      <c r="G5" s="9">
        <f>G3-G4</f>
        <v>14202</v>
      </c>
    </row>
    <row r="6" spans="2:7" x14ac:dyDescent="0.25">
      <c r="B6" t="s">
        <v>4</v>
      </c>
      <c r="C6" s="3">
        <f>SUM(C3:C5)</f>
        <v>13425</v>
      </c>
      <c r="D6" s="1">
        <v>10801</v>
      </c>
    </row>
    <row r="7" spans="2:7" x14ac:dyDescent="0.25">
      <c r="F7" t="s">
        <v>24</v>
      </c>
      <c r="G7" s="1">
        <v>2046</v>
      </c>
    </row>
    <row r="8" spans="2:7" x14ac:dyDescent="0.25">
      <c r="B8" t="s">
        <v>5</v>
      </c>
      <c r="C8" s="1">
        <v>4320</v>
      </c>
      <c r="D8" s="1">
        <v>4516</v>
      </c>
      <c r="F8" t="s">
        <v>25</v>
      </c>
      <c r="G8" s="1">
        <v>6528</v>
      </c>
    </row>
    <row r="9" spans="2:7" x14ac:dyDescent="0.25">
      <c r="B9" t="s">
        <v>6</v>
      </c>
      <c r="C9" s="1">
        <v>578</v>
      </c>
      <c r="D9" s="1">
        <v>322</v>
      </c>
    </row>
    <row r="10" spans="2:7" x14ac:dyDescent="0.25">
      <c r="B10" t="s">
        <v>7</v>
      </c>
      <c r="C10" s="1">
        <v>4898</v>
      </c>
      <c r="D10" s="1">
        <v>4838</v>
      </c>
      <c r="F10" t="s">
        <v>26</v>
      </c>
      <c r="G10" s="10">
        <f>G5-(G7+G8)</f>
        <v>5628</v>
      </c>
    </row>
    <row r="12" spans="2:7" x14ac:dyDescent="0.25">
      <c r="B12" t="s">
        <v>8</v>
      </c>
      <c r="C12" s="4">
        <f>C6+C10</f>
        <v>18323</v>
      </c>
      <c r="D12" s="4">
        <f>D6+D10</f>
        <v>15639</v>
      </c>
      <c r="F12" t="s">
        <v>27</v>
      </c>
      <c r="G12" s="1">
        <v>465</v>
      </c>
    </row>
    <row r="13" spans="2:7" x14ac:dyDescent="0.25">
      <c r="F13" t="s">
        <v>28</v>
      </c>
      <c r="G13" s="1">
        <v>1368</v>
      </c>
    </row>
    <row r="14" spans="2:7" x14ac:dyDescent="0.25">
      <c r="B14" t="s">
        <v>9</v>
      </c>
      <c r="C14" s="1">
        <v>1670</v>
      </c>
      <c r="D14" s="1">
        <v>2644</v>
      </c>
    </row>
    <row r="15" spans="2:7" x14ac:dyDescent="0.25">
      <c r="B15" t="s">
        <v>10</v>
      </c>
      <c r="C15" s="1">
        <v>1334</v>
      </c>
      <c r="D15" s="1">
        <v>1491</v>
      </c>
      <c r="F15" t="s">
        <v>29</v>
      </c>
      <c r="G15" s="11">
        <f>G10-(G12+G13)</f>
        <v>3795</v>
      </c>
    </row>
    <row r="16" spans="2:7" x14ac:dyDescent="0.25">
      <c r="B16" t="s">
        <v>11</v>
      </c>
      <c r="C16" s="1">
        <v>788</v>
      </c>
      <c r="D16" s="1">
        <v>761</v>
      </c>
    </row>
    <row r="17" spans="2:7" x14ac:dyDescent="0.25">
      <c r="B17" t="s">
        <v>12</v>
      </c>
      <c r="C17" s="5">
        <f>SUM(C14:C16)</f>
        <v>3792</v>
      </c>
      <c r="D17" s="5">
        <f>SUM(D14:D16)</f>
        <v>4896</v>
      </c>
      <c r="F17" t="s">
        <v>30</v>
      </c>
      <c r="G17" s="12">
        <f>G15/AVERAGE(C12:D12)</f>
        <v>0.2234850715505565</v>
      </c>
    </row>
    <row r="18" spans="2:7" x14ac:dyDescent="0.25">
      <c r="F18" t="s">
        <v>31</v>
      </c>
      <c r="G18" s="12">
        <f>G15/AVERAGE(C25:D25)</f>
        <v>0.40131126738222389</v>
      </c>
    </row>
    <row r="19" spans="2:7" x14ac:dyDescent="0.25">
      <c r="B19" t="s">
        <v>13</v>
      </c>
      <c r="C19" s="1">
        <v>3177</v>
      </c>
      <c r="D19" s="1">
        <v>3244</v>
      </c>
    </row>
    <row r="20" spans="2:7" x14ac:dyDescent="0.25">
      <c r="B20" t="s">
        <v>14</v>
      </c>
      <c r="C20" s="6">
        <f>C17+C19</f>
        <v>6969</v>
      </c>
      <c r="D20" s="6">
        <f>D17+D19</f>
        <v>8140</v>
      </c>
    </row>
    <row r="22" spans="2:7" x14ac:dyDescent="0.25">
      <c r="B22" t="s">
        <v>15</v>
      </c>
      <c r="C22" s="1">
        <v>453</v>
      </c>
      <c r="D22" s="1">
        <v>453</v>
      </c>
    </row>
    <row r="23" spans="2:7" x14ac:dyDescent="0.25">
      <c r="B23" t="s">
        <v>16</v>
      </c>
      <c r="C23" s="1">
        <v>4562</v>
      </c>
      <c r="D23" s="1">
        <v>4562</v>
      </c>
    </row>
    <row r="24" spans="2:7" x14ac:dyDescent="0.25">
      <c r="B24" t="s">
        <v>17</v>
      </c>
      <c r="C24" s="1">
        <v>6339</v>
      </c>
      <c r="D24" s="1">
        <v>2544</v>
      </c>
    </row>
    <row r="25" spans="2:7" x14ac:dyDescent="0.25">
      <c r="B25" t="s">
        <v>18</v>
      </c>
      <c r="C25" s="7">
        <f>SUM(C22:C24)</f>
        <v>11354</v>
      </c>
      <c r="D25" s="7">
        <f>SUM(D22:D24)</f>
        <v>7559</v>
      </c>
    </row>
    <row r="27" spans="2:7" x14ac:dyDescent="0.25">
      <c r="B27" t="s">
        <v>19</v>
      </c>
      <c r="C27" s="8">
        <f>SUM(C20+C25)</f>
        <v>18323</v>
      </c>
      <c r="D27" s="8">
        <f>SUM(D20+D25)</f>
        <v>15699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DFC-4EA7-428F-B32A-B774843F5FE6}">
  <dimension ref="B2:G27"/>
  <sheetViews>
    <sheetView tabSelected="1" zoomScale="130" zoomScaleNormal="130" workbookViewId="0">
      <selection activeCell="G5" sqref="G5"/>
    </sheetView>
  </sheetViews>
  <sheetFormatPr defaultRowHeight="15" x14ac:dyDescent="0.25"/>
  <cols>
    <col min="2" max="2" width="30" customWidth="1"/>
    <col min="3" max="3" width="15.5703125" customWidth="1"/>
    <col min="4" max="4" width="14.140625" customWidth="1"/>
    <col min="6" max="6" width="22.85546875" customWidth="1"/>
    <col min="7" max="7" width="15.5703125" customWidth="1"/>
  </cols>
  <sheetData>
    <row r="2" spans="2:7" x14ac:dyDescent="0.25">
      <c r="B2" t="s">
        <v>0</v>
      </c>
      <c r="F2" t="s">
        <v>20</v>
      </c>
    </row>
    <row r="3" spans="2:7" x14ac:dyDescent="0.25">
      <c r="B3" t="s">
        <v>1</v>
      </c>
      <c r="C3" s="1">
        <v>1186</v>
      </c>
      <c r="D3">
        <v>200</v>
      </c>
      <c r="F3" t="s">
        <v>21</v>
      </c>
      <c r="G3" s="1">
        <v>54550</v>
      </c>
    </row>
    <row r="4" spans="2:7" x14ac:dyDescent="0.25">
      <c r="B4" t="s">
        <v>2</v>
      </c>
      <c r="C4" s="1">
        <v>5475</v>
      </c>
      <c r="D4" s="1">
        <v>4540</v>
      </c>
      <c r="F4" t="s">
        <v>22</v>
      </c>
      <c r="G4" s="1">
        <v>41570</v>
      </c>
    </row>
    <row r="5" spans="2:7" x14ac:dyDescent="0.25">
      <c r="B5" t="s">
        <v>3</v>
      </c>
      <c r="C5" s="1">
        <v>9350</v>
      </c>
      <c r="D5" s="2">
        <v>7851</v>
      </c>
      <c r="F5" t="s">
        <v>23</v>
      </c>
      <c r="G5" s="9">
        <f>G3-G4</f>
        <v>12980</v>
      </c>
    </row>
    <row r="6" spans="2:7" x14ac:dyDescent="0.25">
      <c r="B6" t="s">
        <v>4</v>
      </c>
      <c r="C6" s="3">
        <f>SUM(C3:C5)</f>
        <v>16011</v>
      </c>
      <c r="D6" s="1">
        <f>SUM(D3:D5)</f>
        <v>12591</v>
      </c>
    </row>
    <row r="7" spans="2:7" x14ac:dyDescent="0.25">
      <c r="F7" t="s">
        <v>24</v>
      </c>
      <c r="G7" s="1">
        <v>2354</v>
      </c>
    </row>
    <row r="8" spans="2:7" x14ac:dyDescent="0.25">
      <c r="B8" t="s">
        <v>5</v>
      </c>
      <c r="C8" s="1">
        <v>4320</v>
      </c>
      <c r="D8" s="1">
        <v>4516</v>
      </c>
      <c r="F8" t="s">
        <v>25</v>
      </c>
      <c r="G8" s="1">
        <v>3541</v>
      </c>
    </row>
    <row r="9" spans="2:7" x14ac:dyDescent="0.25">
      <c r="B9" t="s">
        <v>6</v>
      </c>
      <c r="C9" s="1">
        <v>578</v>
      </c>
      <c r="D9" s="1">
        <v>322</v>
      </c>
    </row>
    <row r="10" spans="2:7" x14ac:dyDescent="0.25">
      <c r="B10" t="s">
        <v>7</v>
      </c>
      <c r="C10" s="1">
        <v>4898</v>
      </c>
      <c r="D10" s="1">
        <v>4838</v>
      </c>
      <c r="F10" t="s">
        <v>26</v>
      </c>
      <c r="G10" s="10">
        <f>G5-(G7+G8)</f>
        <v>7085</v>
      </c>
    </row>
    <row r="12" spans="2:7" x14ac:dyDescent="0.25">
      <c r="B12" t="s">
        <v>8</v>
      </c>
      <c r="C12" s="4">
        <f>C6+C10</f>
        <v>20909</v>
      </c>
      <c r="D12" s="4">
        <f>D6+D10</f>
        <v>17429</v>
      </c>
      <c r="F12" t="s">
        <v>27</v>
      </c>
      <c r="G12" s="1">
        <v>550</v>
      </c>
    </row>
    <row r="13" spans="2:7" x14ac:dyDescent="0.25">
      <c r="F13" t="s">
        <v>28</v>
      </c>
      <c r="G13" s="1">
        <v>2500</v>
      </c>
    </row>
    <row r="14" spans="2:7" x14ac:dyDescent="0.25">
      <c r="B14" t="s">
        <v>9</v>
      </c>
      <c r="C14" s="1">
        <v>2000</v>
      </c>
      <c r="D14" s="1">
        <v>2487</v>
      </c>
    </row>
    <row r="15" spans="2:7" x14ac:dyDescent="0.25">
      <c r="B15" t="s">
        <v>10</v>
      </c>
      <c r="C15" s="1">
        <v>1877</v>
      </c>
      <c r="D15" s="1">
        <v>2000</v>
      </c>
      <c r="F15" t="s">
        <v>29</v>
      </c>
      <c r="G15" s="11">
        <f>G10-(G12+G13)</f>
        <v>4035</v>
      </c>
    </row>
    <row r="16" spans="2:7" x14ac:dyDescent="0.25">
      <c r="B16" t="s">
        <v>11</v>
      </c>
      <c r="C16" s="1">
        <v>820</v>
      </c>
      <c r="D16" s="1">
        <v>1154</v>
      </c>
    </row>
    <row r="17" spans="2:7" x14ac:dyDescent="0.25">
      <c r="B17" t="s">
        <v>12</v>
      </c>
      <c r="C17" s="5">
        <f>SUM(C14:C16)</f>
        <v>4697</v>
      </c>
      <c r="D17" s="5">
        <f>SUM(D14:D16)</f>
        <v>5641</v>
      </c>
      <c r="F17" t="s">
        <v>30</v>
      </c>
      <c r="G17" s="12">
        <f>G15/AVERAGE(C12:D12)</f>
        <v>0.21049611351661537</v>
      </c>
    </row>
    <row r="18" spans="2:7" x14ac:dyDescent="0.25">
      <c r="F18" t="s">
        <v>31</v>
      </c>
      <c r="G18" s="12">
        <f>G15/AVERAGE(C25:D25)</f>
        <v>0.70094675584122301</v>
      </c>
    </row>
    <row r="19" spans="2:7" x14ac:dyDescent="0.25">
      <c r="B19" t="s">
        <v>13</v>
      </c>
      <c r="C19" s="1">
        <v>3177</v>
      </c>
      <c r="D19" s="1">
        <v>3244</v>
      </c>
    </row>
    <row r="20" spans="2:7" x14ac:dyDescent="0.25">
      <c r="B20" t="s">
        <v>14</v>
      </c>
      <c r="C20" s="6">
        <f>C17+C19</f>
        <v>7874</v>
      </c>
      <c r="D20" s="6">
        <f>D17+D19</f>
        <v>8885</v>
      </c>
    </row>
    <row r="22" spans="2:7" x14ac:dyDescent="0.25">
      <c r="B22" t="s">
        <v>15</v>
      </c>
      <c r="C22" s="1">
        <v>785</v>
      </c>
      <c r="D22" s="1">
        <v>845</v>
      </c>
    </row>
    <row r="23" spans="2:7" x14ac:dyDescent="0.25">
      <c r="B23" t="s">
        <v>16</v>
      </c>
      <c r="C23" s="1">
        <v>2000</v>
      </c>
      <c r="D23" s="1">
        <v>2000</v>
      </c>
    </row>
    <row r="24" spans="2:7" x14ac:dyDescent="0.25">
      <c r="B24" t="s">
        <v>17</v>
      </c>
      <c r="C24" s="1">
        <v>3339</v>
      </c>
      <c r="D24" s="1">
        <v>2544</v>
      </c>
    </row>
    <row r="25" spans="2:7" x14ac:dyDescent="0.25">
      <c r="B25" t="s">
        <v>18</v>
      </c>
      <c r="C25" s="7">
        <f>SUM(C22:C24)</f>
        <v>6124</v>
      </c>
      <c r="D25" s="7">
        <f>SUM(D22:D24)</f>
        <v>5389</v>
      </c>
    </row>
    <row r="27" spans="2:7" x14ac:dyDescent="0.25">
      <c r="B27" t="s">
        <v>19</v>
      </c>
      <c r="C27" s="8">
        <f>SUM(C20+C25)</f>
        <v>13998</v>
      </c>
      <c r="D27" s="8">
        <f>SUM(D20+D25)</f>
        <v>14274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2022-04-06T07:13:31Z</dcterms:created>
  <dcterms:modified xsi:type="dcterms:W3CDTF">2022-04-06T07:33:58Z</dcterms:modified>
</cp:coreProperties>
</file>