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商城可購買幣" sheetId="2" r:id="rId1"/>
    <sheet name="虛寶卡代碼清單" sheetId="3" r:id="rId2"/>
    <sheet name="押注範圍" sheetId="4" r:id="rId3"/>
    <sheet name="設計規範" sheetId="40" r:id="rId4"/>
    <sheet name="4關版" sheetId="38" r:id="rId5"/>
    <sheet name="4關版設定檔" sheetId="39" r:id="rId6"/>
    <sheet name="5關版" sheetId="36" r:id="rId7"/>
    <sheet name="5關版設定檔" sheetId="37" r:id="rId8"/>
  </sheets>
  <externalReferences>
    <externalReference r:id="rId9"/>
  </externalReferences>
  <definedNames>
    <definedName name="_xlnm._FilterDatabase" localSheetId="1" hidden="1">虛寶卡代碼清單!$H$1:$H$98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8" l="1"/>
  <c r="I11" i="38" s="1"/>
  <c r="I35" i="38"/>
  <c r="C6" i="38" l="1"/>
  <c r="D14" i="38" s="1"/>
  <c r="D15" i="38" l="1"/>
  <c r="D12" i="38"/>
  <c r="D13" i="38"/>
  <c r="R66" i="36"/>
  <c r="O66" i="36"/>
  <c r="R65" i="36"/>
  <c r="O65" i="36"/>
  <c r="R64" i="36"/>
  <c r="O64" i="36"/>
  <c r="R63" i="36"/>
  <c r="O63" i="36"/>
  <c r="R62" i="36"/>
  <c r="O62" i="36"/>
  <c r="R60" i="36"/>
  <c r="O60" i="36"/>
  <c r="R59" i="36"/>
  <c r="O59" i="36"/>
  <c r="R58" i="36"/>
  <c r="O58" i="36"/>
  <c r="R57" i="36"/>
  <c r="O57" i="36"/>
  <c r="R56" i="36"/>
  <c r="O56" i="36"/>
  <c r="R54" i="36"/>
  <c r="O54" i="36"/>
  <c r="R53" i="36"/>
  <c r="O53" i="36"/>
  <c r="R52" i="36"/>
  <c r="O52" i="36"/>
  <c r="R51" i="36"/>
  <c r="O51" i="36"/>
  <c r="R50" i="36"/>
  <c r="O50" i="36"/>
  <c r="R48" i="36"/>
  <c r="O48" i="36"/>
  <c r="R47" i="36"/>
  <c r="O47" i="36"/>
  <c r="R46" i="36"/>
  <c r="O46" i="36"/>
  <c r="R45" i="36"/>
  <c r="O45" i="36"/>
  <c r="R44" i="36"/>
  <c r="O44" i="36"/>
  <c r="R42" i="36"/>
  <c r="O42" i="36"/>
  <c r="R41" i="36"/>
  <c r="O41" i="36"/>
  <c r="R40" i="36"/>
  <c r="O40" i="36"/>
  <c r="C40" i="36"/>
  <c r="R39" i="36"/>
  <c r="O39" i="36"/>
  <c r="C39" i="36"/>
  <c r="R38" i="36"/>
  <c r="O38" i="36"/>
  <c r="D49" i="36" l="1"/>
  <c r="D46" i="36"/>
  <c r="D48" i="36"/>
  <c r="D47" i="36"/>
  <c r="D50" i="36"/>
  <c r="F56" i="37"/>
  <c r="F57" i="37"/>
  <c r="F58" i="37"/>
  <c r="F59" i="37"/>
  <c r="F60" i="37"/>
  <c r="F61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32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2" i="37"/>
  <c r="E56" i="37"/>
  <c r="D56" i="37" s="1"/>
  <c r="E57" i="37"/>
  <c r="D57" i="37" s="1"/>
  <c r="E58" i="37"/>
  <c r="D58" i="37" s="1"/>
  <c r="E59" i="37"/>
  <c r="D59" i="37" s="1"/>
  <c r="E60" i="37"/>
  <c r="D60" i="37" s="1"/>
  <c r="E61" i="37"/>
  <c r="D61" i="37" s="1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3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D26" i="37" s="1"/>
  <c r="E27" i="37"/>
  <c r="D27" i="37" s="1"/>
  <c r="E28" i="37"/>
  <c r="D28" i="37" s="1"/>
  <c r="E29" i="37"/>
  <c r="D29" i="37" s="1"/>
  <c r="E30" i="37"/>
  <c r="D30" i="37" s="1"/>
  <c r="E31" i="37"/>
  <c r="D31" i="37" s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56" i="37" s="1"/>
  <c r="B27" i="37"/>
  <c r="B57" i="37" s="1"/>
  <c r="B28" i="37"/>
  <c r="B58" i="37" s="1"/>
  <c r="B29" i="37"/>
  <c r="B59" i="37" s="1"/>
  <c r="B30" i="37"/>
  <c r="B60" i="37" s="1"/>
  <c r="B31" i="37"/>
  <c r="B61" i="37" s="1"/>
  <c r="B2" i="37"/>
  <c r="E2" i="37"/>
  <c r="D2" i="37" s="1"/>
  <c r="Q69" i="38"/>
  <c r="N69" i="38"/>
  <c r="Q68" i="38"/>
  <c r="N68" i="38"/>
  <c r="Q67" i="38"/>
  <c r="N67" i="38"/>
  <c r="Q66" i="38"/>
  <c r="N66" i="38"/>
  <c r="Q65" i="38"/>
  <c r="N65" i="38"/>
  <c r="Q64" i="38"/>
  <c r="N64" i="38"/>
  <c r="Q63" i="38"/>
  <c r="N63" i="38"/>
  <c r="Q61" i="38"/>
  <c r="N61" i="38"/>
  <c r="Q60" i="38"/>
  <c r="N60" i="38"/>
  <c r="Q59" i="38"/>
  <c r="N59" i="38"/>
  <c r="Q58" i="38"/>
  <c r="N58" i="38"/>
  <c r="Q57" i="38"/>
  <c r="N57" i="38"/>
  <c r="Q56" i="38"/>
  <c r="N56" i="38"/>
  <c r="Q55" i="38"/>
  <c r="N55" i="38"/>
  <c r="Q53" i="38"/>
  <c r="N53" i="38"/>
  <c r="Q52" i="38"/>
  <c r="N52" i="38"/>
  <c r="Q51" i="38"/>
  <c r="N51" i="38"/>
  <c r="Q50" i="38"/>
  <c r="N50" i="38"/>
  <c r="Q49" i="38"/>
  <c r="N49" i="38"/>
  <c r="Q48" i="38"/>
  <c r="N48" i="38"/>
  <c r="Q47" i="38"/>
  <c r="N47" i="38"/>
  <c r="Q45" i="38"/>
  <c r="N45" i="38"/>
  <c r="Q44" i="38"/>
  <c r="N44" i="38"/>
  <c r="Q43" i="38"/>
  <c r="N43" i="38"/>
  <c r="Q42" i="38"/>
  <c r="N42" i="38"/>
  <c r="Q41" i="38"/>
  <c r="N41" i="38"/>
  <c r="C41" i="38"/>
  <c r="Q40" i="38"/>
  <c r="N40" i="38"/>
  <c r="C40" i="38"/>
  <c r="Q39" i="38"/>
  <c r="N39" i="38"/>
  <c r="O4" i="36"/>
  <c r="R4" i="36"/>
  <c r="C5" i="36"/>
  <c r="O5" i="36"/>
  <c r="R5" i="36"/>
  <c r="C6" i="36"/>
  <c r="O6" i="36"/>
  <c r="R6" i="36"/>
  <c r="O7" i="36"/>
  <c r="R7" i="36"/>
  <c r="O8" i="36"/>
  <c r="R8" i="36"/>
  <c r="O10" i="36"/>
  <c r="R10" i="36"/>
  <c r="O11" i="36"/>
  <c r="R11" i="36"/>
  <c r="O12" i="36"/>
  <c r="R12" i="36"/>
  <c r="O13" i="36"/>
  <c r="R13" i="36"/>
  <c r="O14" i="36"/>
  <c r="R14" i="36"/>
  <c r="O16" i="36"/>
  <c r="R16" i="36"/>
  <c r="O17" i="36"/>
  <c r="R17" i="36"/>
  <c r="O18" i="36"/>
  <c r="R18" i="36"/>
  <c r="O19" i="36"/>
  <c r="R19" i="36"/>
  <c r="O20" i="36"/>
  <c r="R20" i="36"/>
  <c r="O22" i="36"/>
  <c r="R22" i="36"/>
  <c r="O23" i="36"/>
  <c r="R23" i="36"/>
  <c r="O24" i="36"/>
  <c r="R24" i="36"/>
  <c r="O25" i="36"/>
  <c r="R25" i="36"/>
  <c r="O26" i="36"/>
  <c r="R26" i="36"/>
  <c r="O28" i="36"/>
  <c r="R28" i="36"/>
  <c r="O29" i="36"/>
  <c r="R29" i="36"/>
  <c r="O30" i="36"/>
  <c r="R30" i="36"/>
  <c r="O31" i="36"/>
  <c r="R31" i="36"/>
  <c r="O32" i="36"/>
  <c r="R32" i="36"/>
  <c r="D48" i="38" l="1"/>
  <c r="D47" i="38"/>
  <c r="D16" i="36"/>
  <c r="D12" i="36"/>
  <c r="D15" i="36"/>
  <c r="D14" i="36"/>
  <c r="D13" i="36"/>
  <c r="D49" i="38"/>
  <c r="D50" i="38"/>
  <c r="Q104" i="38"/>
  <c r="N104" i="38"/>
  <c r="Q103" i="38"/>
  <c r="N103" i="38"/>
  <c r="Q102" i="38"/>
  <c r="N102" i="38"/>
  <c r="Q101" i="38"/>
  <c r="N101" i="38"/>
  <c r="Q100" i="38"/>
  <c r="N100" i="38"/>
  <c r="Q99" i="38"/>
  <c r="N99" i="38"/>
  <c r="Q98" i="38"/>
  <c r="N98" i="38"/>
  <c r="Q96" i="38"/>
  <c r="N96" i="38"/>
  <c r="Q95" i="38"/>
  <c r="N95" i="38"/>
  <c r="Q94" i="38"/>
  <c r="N94" i="38"/>
  <c r="Q93" i="38"/>
  <c r="N93" i="38"/>
  <c r="Q92" i="38"/>
  <c r="N92" i="38"/>
  <c r="Q91" i="38"/>
  <c r="N91" i="38"/>
  <c r="Q90" i="38"/>
  <c r="N90" i="38"/>
  <c r="Q88" i="38"/>
  <c r="N88" i="38"/>
  <c r="Q87" i="38"/>
  <c r="N87" i="38"/>
  <c r="Q86" i="38"/>
  <c r="N86" i="38"/>
  <c r="Q85" i="38"/>
  <c r="N85" i="38"/>
  <c r="Q84" i="38"/>
  <c r="N84" i="38"/>
  <c r="Q83" i="38"/>
  <c r="N83" i="38"/>
  <c r="Q82" i="38"/>
  <c r="N82" i="38"/>
  <c r="Q80" i="38"/>
  <c r="N80" i="38"/>
  <c r="Q79" i="38"/>
  <c r="N79" i="38"/>
  <c r="Q78" i="38"/>
  <c r="N78" i="38"/>
  <c r="Q77" i="38"/>
  <c r="N77" i="38"/>
  <c r="Q76" i="38"/>
  <c r="N76" i="38"/>
  <c r="C76" i="38"/>
  <c r="Q75" i="38"/>
  <c r="N75" i="38"/>
  <c r="C75" i="38"/>
  <c r="Q74" i="38"/>
  <c r="N74" i="38"/>
  <c r="D83" i="38" l="1"/>
  <c r="D82" i="38"/>
  <c r="D84" i="38"/>
  <c r="D85" i="38"/>
  <c r="F35" i="39" l="1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D62" i="39" s="1"/>
  <c r="E63" i="39"/>
  <c r="D63" i="39" s="1"/>
  <c r="E64" i="39"/>
  <c r="D64" i="39" s="1"/>
  <c r="E65" i="39"/>
  <c r="D65" i="39" s="1"/>
  <c r="E34" i="39"/>
  <c r="D34" i="39" s="1"/>
  <c r="B65" i="39"/>
  <c r="A65" i="39"/>
  <c r="B64" i="39"/>
  <c r="A6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34" i="39"/>
  <c r="F33" i="39"/>
  <c r="F32" i="39"/>
  <c r="E33" i="39"/>
  <c r="D33" i="39" s="1"/>
  <c r="E32" i="39"/>
  <c r="D32" i="39" s="1"/>
  <c r="B32" i="39"/>
  <c r="B33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10" i="39"/>
  <c r="Q34" i="38" l="1"/>
  <c r="Q33" i="38"/>
  <c r="Q31" i="38"/>
  <c r="Q32" i="38"/>
  <c r="Q30" i="38"/>
  <c r="Q29" i="38"/>
  <c r="Q28" i="38"/>
  <c r="Q4" i="38"/>
  <c r="N34" i="38"/>
  <c r="N31" i="38"/>
  <c r="N32" i="38"/>
  <c r="N33" i="38"/>
  <c r="N4" i="38"/>
  <c r="Q137" i="38" l="1"/>
  <c r="N137" i="38"/>
  <c r="Q136" i="38"/>
  <c r="N136" i="38"/>
  <c r="Q135" i="38"/>
  <c r="N135" i="38"/>
  <c r="Q134" i="38"/>
  <c r="N134" i="38"/>
  <c r="Q133" i="38"/>
  <c r="N133" i="38"/>
  <c r="Q131" i="38"/>
  <c r="N131" i="38"/>
  <c r="Q130" i="38"/>
  <c r="N130" i="38"/>
  <c r="Q129" i="38"/>
  <c r="N129" i="38"/>
  <c r="Q128" i="38"/>
  <c r="N128" i="38"/>
  <c r="Q127" i="38"/>
  <c r="N127" i="38"/>
  <c r="Q125" i="38"/>
  <c r="N125" i="38"/>
  <c r="Q124" i="38"/>
  <c r="N124" i="38"/>
  <c r="Q123" i="38"/>
  <c r="N123" i="38"/>
  <c r="Q122" i="38"/>
  <c r="N122" i="38"/>
  <c r="Q121" i="38"/>
  <c r="N121" i="38"/>
  <c r="Q119" i="38"/>
  <c r="N119" i="38"/>
  <c r="Q118" i="38"/>
  <c r="N118" i="38"/>
  <c r="Q117" i="38"/>
  <c r="N117" i="38"/>
  <c r="Q116" i="38"/>
  <c r="N116" i="38"/>
  <c r="Q115" i="38"/>
  <c r="N115" i="38"/>
  <c r="Q113" i="38"/>
  <c r="N113" i="38"/>
  <c r="Q112" i="38"/>
  <c r="N112" i="38"/>
  <c r="Q111" i="38"/>
  <c r="N111" i="38"/>
  <c r="D121" i="38"/>
  <c r="Q110" i="38"/>
  <c r="N110" i="38"/>
  <c r="C110" i="38"/>
  <c r="Q109" i="38"/>
  <c r="N109" i="38"/>
  <c r="D117" i="38" l="1"/>
  <c r="D118" i="38"/>
  <c r="D119" i="38"/>
  <c r="D120" i="38"/>
  <c r="Q169" i="38"/>
  <c r="N169" i="38"/>
  <c r="Q168" i="38"/>
  <c r="N168" i="38"/>
  <c r="Q167" i="38"/>
  <c r="N167" i="38"/>
  <c r="Q166" i="38"/>
  <c r="N166" i="38"/>
  <c r="Q165" i="38"/>
  <c r="N165" i="38"/>
  <c r="Q163" i="38"/>
  <c r="N163" i="38"/>
  <c r="Q162" i="38"/>
  <c r="N162" i="38"/>
  <c r="Q161" i="38"/>
  <c r="N161" i="38"/>
  <c r="Q160" i="38"/>
  <c r="N160" i="38"/>
  <c r="Q159" i="38"/>
  <c r="N159" i="38"/>
  <c r="Q157" i="38"/>
  <c r="N157" i="38"/>
  <c r="Q156" i="38"/>
  <c r="N156" i="38"/>
  <c r="Q155" i="38"/>
  <c r="N155" i="38"/>
  <c r="Q154" i="38"/>
  <c r="N154" i="38"/>
  <c r="Q153" i="38"/>
  <c r="N153" i="38"/>
  <c r="Q151" i="38"/>
  <c r="N151" i="38"/>
  <c r="Q150" i="38"/>
  <c r="N150" i="38"/>
  <c r="Q149" i="38"/>
  <c r="N149" i="38"/>
  <c r="Q148" i="38"/>
  <c r="N148" i="38"/>
  <c r="Q147" i="38"/>
  <c r="N147" i="38"/>
  <c r="Q145" i="38"/>
  <c r="N145" i="38"/>
  <c r="Q144" i="38"/>
  <c r="N144" i="38"/>
  <c r="Q143" i="38"/>
  <c r="N143" i="38"/>
  <c r="C143" i="38"/>
  <c r="Q142" i="38"/>
  <c r="N142" i="38"/>
  <c r="C142" i="38"/>
  <c r="Q141" i="38"/>
  <c r="N141" i="38"/>
  <c r="D153" i="38" l="1"/>
  <c r="I143" i="38"/>
  <c r="I147" i="38"/>
  <c r="I151" i="38"/>
  <c r="I155" i="38"/>
  <c r="I159" i="38"/>
  <c r="I163" i="38"/>
  <c r="I167" i="38"/>
  <c r="I144" i="38"/>
  <c r="I148" i="38"/>
  <c r="I152" i="38"/>
  <c r="I156" i="38"/>
  <c r="I160" i="38"/>
  <c r="I164" i="38"/>
  <c r="I168" i="38"/>
  <c r="I141" i="38"/>
  <c r="I145" i="38"/>
  <c r="I149" i="38"/>
  <c r="I153" i="38"/>
  <c r="I157" i="38"/>
  <c r="I161" i="38"/>
  <c r="I165" i="38"/>
  <c r="I169" i="38"/>
  <c r="I142" i="38"/>
  <c r="I146" i="38"/>
  <c r="I150" i="38"/>
  <c r="I154" i="38"/>
  <c r="I158" i="38"/>
  <c r="I162" i="38"/>
  <c r="I166" i="38"/>
  <c r="I170" i="38"/>
  <c r="D151" i="38"/>
  <c r="D152" i="38"/>
  <c r="D150" i="38"/>
  <c r="D149" i="38"/>
  <c r="Q201" i="38" l="1"/>
  <c r="N201" i="38"/>
  <c r="Q200" i="38"/>
  <c r="N200" i="38"/>
  <c r="Q199" i="38"/>
  <c r="N199" i="38"/>
  <c r="Q198" i="38"/>
  <c r="N198" i="38"/>
  <c r="Q197" i="38"/>
  <c r="N197" i="38"/>
  <c r="Q195" i="38"/>
  <c r="N195" i="38"/>
  <c r="Q194" i="38"/>
  <c r="N194" i="38"/>
  <c r="Q193" i="38"/>
  <c r="N193" i="38"/>
  <c r="Q192" i="38"/>
  <c r="N192" i="38"/>
  <c r="Q191" i="38"/>
  <c r="N191" i="38"/>
  <c r="Q189" i="38"/>
  <c r="N189" i="38"/>
  <c r="Q188" i="38"/>
  <c r="N188" i="38"/>
  <c r="Q187" i="38"/>
  <c r="N187" i="38"/>
  <c r="Q186" i="38"/>
  <c r="N186" i="38"/>
  <c r="Q185" i="38"/>
  <c r="N185" i="38"/>
  <c r="Q183" i="38"/>
  <c r="N183" i="38"/>
  <c r="Q182" i="38"/>
  <c r="N182" i="38"/>
  <c r="Q181" i="38"/>
  <c r="N181" i="38"/>
  <c r="Q180" i="38"/>
  <c r="N180" i="38"/>
  <c r="Q179" i="38"/>
  <c r="N179" i="38"/>
  <c r="Q177" i="38"/>
  <c r="N177" i="38"/>
  <c r="Q176" i="38"/>
  <c r="N176" i="38"/>
  <c r="Q175" i="38"/>
  <c r="N175" i="38"/>
  <c r="C175" i="38"/>
  <c r="Q174" i="38"/>
  <c r="N174" i="38"/>
  <c r="C174" i="38"/>
  <c r="Q173" i="38"/>
  <c r="N173" i="38"/>
  <c r="N206" i="38"/>
  <c r="Q206" i="38"/>
  <c r="C207" i="38"/>
  <c r="N207" i="38"/>
  <c r="Q207" i="38"/>
  <c r="C208" i="38"/>
  <c r="N208" i="38"/>
  <c r="Q208" i="38"/>
  <c r="N209" i="38"/>
  <c r="Q209" i="38"/>
  <c r="N210" i="38"/>
  <c r="Q210" i="38"/>
  <c r="N212" i="38"/>
  <c r="Q212" i="38"/>
  <c r="N213" i="38"/>
  <c r="Q213" i="38"/>
  <c r="N214" i="38"/>
  <c r="Q214" i="38"/>
  <c r="N215" i="38"/>
  <c r="Q215" i="38"/>
  <c r="N216" i="38"/>
  <c r="Q216" i="38"/>
  <c r="N218" i="38"/>
  <c r="Q218" i="38"/>
  <c r="N219" i="38"/>
  <c r="Q219" i="38"/>
  <c r="N220" i="38"/>
  <c r="Q220" i="38"/>
  <c r="N221" i="38"/>
  <c r="Q221" i="38"/>
  <c r="N222" i="38"/>
  <c r="Q222" i="38"/>
  <c r="N224" i="38"/>
  <c r="Q224" i="38"/>
  <c r="N225" i="38"/>
  <c r="Q225" i="38"/>
  <c r="N226" i="38"/>
  <c r="Q226" i="38"/>
  <c r="N227" i="38"/>
  <c r="Q227" i="38"/>
  <c r="N228" i="38"/>
  <c r="Q228" i="38"/>
  <c r="N230" i="38"/>
  <c r="Q230" i="38"/>
  <c r="N231" i="38"/>
  <c r="Q231" i="38"/>
  <c r="N232" i="38"/>
  <c r="Q232" i="38"/>
  <c r="N233" i="38"/>
  <c r="Q233" i="38"/>
  <c r="N234" i="38"/>
  <c r="Q234" i="38"/>
  <c r="I173" i="38" l="1"/>
  <c r="I177" i="38"/>
  <c r="I181" i="38"/>
  <c r="I185" i="38"/>
  <c r="I189" i="38"/>
  <c r="I193" i="38"/>
  <c r="I197" i="38"/>
  <c r="I201" i="38"/>
  <c r="I174" i="38"/>
  <c r="I178" i="38"/>
  <c r="I182" i="38"/>
  <c r="I186" i="38"/>
  <c r="I190" i="38"/>
  <c r="I194" i="38"/>
  <c r="I198" i="38"/>
  <c r="I202" i="38"/>
  <c r="I175" i="38"/>
  <c r="I179" i="38"/>
  <c r="I183" i="38"/>
  <c r="I187" i="38"/>
  <c r="I191" i="38"/>
  <c r="I195" i="38"/>
  <c r="I199" i="38"/>
  <c r="I176" i="38"/>
  <c r="I180" i="38"/>
  <c r="I184" i="38"/>
  <c r="I188" i="38"/>
  <c r="I192" i="38"/>
  <c r="I196" i="38"/>
  <c r="I200" i="38"/>
  <c r="D182" i="38"/>
  <c r="D218" i="38"/>
  <c r="D217" i="38"/>
  <c r="D216" i="38"/>
  <c r="D215" i="38"/>
  <c r="D214" i="38"/>
  <c r="D181" i="38"/>
  <c r="D185" i="38"/>
  <c r="D184" i="38"/>
  <c r="D183" i="38"/>
  <c r="E25" i="39" l="1"/>
  <c r="Q267" i="38" l="1"/>
  <c r="N267" i="38"/>
  <c r="Q266" i="38"/>
  <c r="N266" i="38"/>
  <c r="Q265" i="38"/>
  <c r="N265" i="38"/>
  <c r="Q264" i="38"/>
  <c r="N264" i="38"/>
  <c r="Q263" i="38"/>
  <c r="N263" i="38"/>
  <c r="Q261" i="38"/>
  <c r="N261" i="38"/>
  <c r="Q260" i="38"/>
  <c r="N260" i="38"/>
  <c r="Q259" i="38"/>
  <c r="N259" i="38"/>
  <c r="Q258" i="38"/>
  <c r="N258" i="38"/>
  <c r="Q257" i="38"/>
  <c r="N257" i="38"/>
  <c r="Q255" i="38"/>
  <c r="N255" i="38"/>
  <c r="Q254" i="38"/>
  <c r="N254" i="38"/>
  <c r="Q253" i="38"/>
  <c r="N253" i="38"/>
  <c r="Q252" i="38"/>
  <c r="N252" i="38"/>
  <c r="Q251" i="38"/>
  <c r="N251" i="38"/>
  <c r="Q249" i="38"/>
  <c r="N249" i="38"/>
  <c r="Q248" i="38"/>
  <c r="N248" i="38"/>
  <c r="Q247" i="38"/>
  <c r="N247" i="38"/>
  <c r="Q246" i="38"/>
  <c r="N246" i="38"/>
  <c r="Q245" i="38"/>
  <c r="N245" i="38"/>
  <c r="Q243" i="38"/>
  <c r="N243" i="38"/>
  <c r="Q242" i="38"/>
  <c r="N242" i="38"/>
  <c r="Q241" i="38"/>
  <c r="N241" i="38"/>
  <c r="C241" i="38"/>
  <c r="D247" i="38" s="1"/>
  <c r="Q240" i="38"/>
  <c r="N240" i="38"/>
  <c r="C240" i="38"/>
  <c r="Q239" i="38"/>
  <c r="N239" i="38"/>
  <c r="D251" i="38" l="1"/>
  <c r="D250" i="38"/>
  <c r="D249" i="38"/>
  <c r="D248" i="38"/>
  <c r="Q300" i="38"/>
  <c r="N300" i="38"/>
  <c r="Q299" i="38"/>
  <c r="N299" i="38"/>
  <c r="Q298" i="38"/>
  <c r="N298" i="38"/>
  <c r="Q297" i="38"/>
  <c r="N297" i="38"/>
  <c r="Q296" i="38"/>
  <c r="N296" i="38"/>
  <c r="Q294" i="38"/>
  <c r="N294" i="38"/>
  <c r="Q293" i="38"/>
  <c r="N293" i="38"/>
  <c r="Q292" i="38"/>
  <c r="N292" i="38"/>
  <c r="Q291" i="38"/>
  <c r="N291" i="38"/>
  <c r="Q290" i="38"/>
  <c r="N290" i="38"/>
  <c r="Q288" i="38"/>
  <c r="N288" i="38"/>
  <c r="Q287" i="38"/>
  <c r="N287" i="38"/>
  <c r="Q286" i="38"/>
  <c r="N286" i="38"/>
  <c r="Q285" i="38"/>
  <c r="N285" i="38"/>
  <c r="Q284" i="38"/>
  <c r="N284" i="38"/>
  <c r="Q282" i="38"/>
  <c r="N282" i="38"/>
  <c r="Q281" i="38"/>
  <c r="N281" i="38"/>
  <c r="Q280" i="38"/>
  <c r="N280" i="38"/>
  <c r="Q279" i="38"/>
  <c r="N279" i="38"/>
  <c r="Q278" i="38"/>
  <c r="N278" i="38"/>
  <c r="Q276" i="38"/>
  <c r="N276" i="38"/>
  <c r="Q275" i="38"/>
  <c r="N275" i="38"/>
  <c r="Q274" i="38"/>
  <c r="N274" i="38"/>
  <c r="C274" i="38"/>
  <c r="D284" i="38" s="1"/>
  <c r="Q273" i="38"/>
  <c r="N273" i="38"/>
  <c r="C273" i="38"/>
  <c r="Q272" i="38"/>
  <c r="N272" i="38"/>
  <c r="D281" i="38" l="1"/>
  <c r="D280" i="38"/>
  <c r="D282" i="38"/>
  <c r="D283" i="38"/>
  <c r="Q366" i="38"/>
  <c r="N366" i="38"/>
  <c r="Q365" i="38"/>
  <c r="N365" i="38"/>
  <c r="Q364" i="38"/>
  <c r="N364" i="38"/>
  <c r="Q363" i="38"/>
  <c r="N363" i="38"/>
  <c r="Q362" i="38"/>
  <c r="N362" i="38"/>
  <c r="Q360" i="38"/>
  <c r="N360" i="38"/>
  <c r="Q359" i="38"/>
  <c r="N359" i="38"/>
  <c r="Q358" i="38"/>
  <c r="N358" i="38"/>
  <c r="Q357" i="38"/>
  <c r="N357" i="38"/>
  <c r="Q356" i="38"/>
  <c r="N356" i="38"/>
  <c r="Q354" i="38"/>
  <c r="N354" i="38"/>
  <c r="Q353" i="38"/>
  <c r="N353" i="38"/>
  <c r="Q352" i="38"/>
  <c r="N352" i="38"/>
  <c r="Q351" i="38"/>
  <c r="N351" i="38"/>
  <c r="Q350" i="38"/>
  <c r="N350" i="38"/>
  <c r="Q348" i="38"/>
  <c r="N348" i="38"/>
  <c r="Q347" i="38"/>
  <c r="N347" i="38"/>
  <c r="Q346" i="38"/>
  <c r="N346" i="38"/>
  <c r="Q345" i="38"/>
  <c r="N345" i="38"/>
  <c r="Q344" i="38"/>
  <c r="N344" i="38"/>
  <c r="Q342" i="38"/>
  <c r="N342" i="38"/>
  <c r="Q341" i="38"/>
  <c r="N341" i="38"/>
  <c r="Q340" i="38"/>
  <c r="N340" i="38"/>
  <c r="C340" i="38"/>
  <c r="D349" i="38" s="1"/>
  <c r="Q339" i="38"/>
  <c r="N339" i="38"/>
  <c r="C339" i="38"/>
  <c r="Q338" i="38"/>
  <c r="N338" i="38"/>
  <c r="D348" i="38" l="1"/>
  <c r="D346" i="38"/>
  <c r="D350" i="38"/>
  <c r="D347" i="38"/>
  <c r="Q333" i="38"/>
  <c r="N333" i="38"/>
  <c r="Q332" i="38"/>
  <c r="N332" i="38"/>
  <c r="Q331" i="38"/>
  <c r="N331" i="38"/>
  <c r="Q330" i="38"/>
  <c r="N330" i="38"/>
  <c r="Q329" i="38"/>
  <c r="N329" i="38"/>
  <c r="Q327" i="38"/>
  <c r="N327" i="38"/>
  <c r="Q326" i="38"/>
  <c r="N326" i="38"/>
  <c r="Q325" i="38"/>
  <c r="N325" i="38"/>
  <c r="Q324" i="38"/>
  <c r="N324" i="38"/>
  <c r="Q323" i="38"/>
  <c r="N323" i="38"/>
  <c r="Q321" i="38"/>
  <c r="N321" i="38"/>
  <c r="Q320" i="38"/>
  <c r="N320" i="38"/>
  <c r="Q319" i="38"/>
  <c r="N319" i="38"/>
  <c r="Q318" i="38"/>
  <c r="N318" i="38"/>
  <c r="Q317" i="38"/>
  <c r="N317" i="38"/>
  <c r="Q315" i="38"/>
  <c r="N315" i="38"/>
  <c r="Q314" i="38"/>
  <c r="N314" i="38"/>
  <c r="Q313" i="38"/>
  <c r="N313" i="38"/>
  <c r="Q312" i="38"/>
  <c r="N312" i="38"/>
  <c r="Q311" i="38"/>
  <c r="N311" i="38"/>
  <c r="Q309" i="38"/>
  <c r="N309" i="38"/>
  <c r="Q308" i="38"/>
  <c r="N308" i="38"/>
  <c r="Q307" i="38"/>
  <c r="N307" i="38"/>
  <c r="C307" i="38"/>
  <c r="D317" i="38" s="1"/>
  <c r="Q306" i="38"/>
  <c r="N306" i="38"/>
  <c r="C306" i="38"/>
  <c r="Q305" i="38"/>
  <c r="N305" i="38"/>
  <c r="D315" i="38" l="1"/>
  <c r="D316" i="38"/>
  <c r="D314" i="38"/>
  <c r="D313" i="38"/>
  <c r="Q399" i="38" l="1"/>
  <c r="N399" i="38"/>
  <c r="Q398" i="38"/>
  <c r="N398" i="38"/>
  <c r="Q397" i="38"/>
  <c r="N397" i="38"/>
  <c r="Q396" i="38"/>
  <c r="N396" i="38"/>
  <c r="Q395" i="38"/>
  <c r="N395" i="38"/>
  <c r="Q393" i="38"/>
  <c r="N393" i="38"/>
  <c r="Q392" i="38"/>
  <c r="N392" i="38"/>
  <c r="Q391" i="38"/>
  <c r="N391" i="38"/>
  <c r="Q390" i="38"/>
  <c r="N390" i="38"/>
  <c r="Q389" i="38"/>
  <c r="N389" i="38"/>
  <c r="Q387" i="38"/>
  <c r="N387" i="38"/>
  <c r="Q386" i="38"/>
  <c r="N386" i="38"/>
  <c r="Q385" i="38"/>
  <c r="N385" i="38"/>
  <c r="Q384" i="38"/>
  <c r="N384" i="38"/>
  <c r="Q383" i="38"/>
  <c r="N383" i="38"/>
  <c r="Q381" i="38"/>
  <c r="N381" i="38"/>
  <c r="Q380" i="38"/>
  <c r="N380" i="38"/>
  <c r="Q379" i="38"/>
  <c r="N379" i="38"/>
  <c r="Q378" i="38"/>
  <c r="N378" i="38"/>
  <c r="Q377" i="38"/>
  <c r="N377" i="38"/>
  <c r="Q375" i="38"/>
  <c r="N375" i="38"/>
  <c r="Q374" i="38"/>
  <c r="N374" i="38"/>
  <c r="Q373" i="38"/>
  <c r="N373" i="38"/>
  <c r="C373" i="38"/>
  <c r="Q372" i="38"/>
  <c r="N372" i="38"/>
  <c r="C372" i="38"/>
  <c r="Q371" i="38"/>
  <c r="N371" i="38"/>
  <c r="I338" i="38" l="1"/>
  <c r="I342" i="38"/>
  <c r="I346" i="38"/>
  <c r="I350" i="38"/>
  <c r="I354" i="38"/>
  <c r="I358" i="38"/>
  <c r="I362" i="38"/>
  <c r="I366" i="38"/>
  <c r="I373" i="38"/>
  <c r="I377" i="38"/>
  <c r="I381" i="38"/>
  <c r="I385" i="38"/>
  <c r="I389" i="38"/>
  <c r="I393" i="38"/>
  <c r="I397" i="38"/>
  <c r="I339" i="38"/>
  <c r="I343" i="38"/>
  <c r="I347" i="38"/>
  <c r="I351" i="38"/>
  <c r="I355" i="38"/>
  <c r="I359" i="38"/>
  <c r="I363" i="38"/>
  <c r="I367" i="38"/>
  <c r="I374" i="38"/>
  <c r="I378" i="38"/>
  <c r="I382" i="38"/>
  <c r="I386" i="38"/>
  <c r="I390" i="38"/>
  <c r="I394" i="38"/>
  <c r="I398" i="38"/>
  <c r="I340" i="38"/>
  <c r="I344" i="38"/>
  <c r="I348" i="38"/>
  <c r="I352" i="38"/>
  <c r="I356" i="38"/>
  <c r="I360" i="38"/>
  <c r="I364" i="38"/>
  <c r="I371" i="38"/>
  <c r="I375" i="38"/>
  <c r="I379" i="38"/>
  <c r="I383" i="38"/>
  <c r="I387" i="38"/>
  <c r="I391" i="38"/>
  <c r="I395" i="38"/>
  <c r="I399" i="38"/>
  <c r="I341" i="38"/>
  <c r="I345" i="38"/>
  <c r="I349" i="38"/>
  <c r="I353" i="38"/>
  <c r="I357" i="38"/>
  <c r="I361" i="38"/>
  <c r="I365" i="38"/>
  <c r="I372" i="38"/>
  <c r="I376" i="38"/>
  <c r="I380" i="38"/>
  <c r="I384" i="38"/>
  <c r="I388" i="38"/>
  <c r="I392" i="38"/>
  <c r="I396" i="38"/>
  <c r="I400" i="38"/>
  <c r="D383" i="38"/>
  <c r="D382" i="38"/>
  <c r="D381" i="38"/>
  <c r="D380" i="38"/>
  <c r="D379" i="38"/>
  <c r="Q432" i="38"/>
  <c r="N432" i="38"/>
  <c r="Q431" i="38"/>
  <c r="N431" i="38"/>
  <c r="Q430" i="38"/>
  <c r="N430" i="38"/>
  <c r="Q429" i="38"/>
  <c r="N429" i="38"/>
  <c r="Q428" i="38"/>
  <c r="N428" i="38"/>
  <c r="Q426" i="38"/>
  <c r="N426" i="38"/>
  <c r="Q425" i="38"/>
  <c r="N425" i="38"/>
  <c r="Q424" i="38"/>
  <c r="N424" i="38"/>
  <c r="Q423" i="38"/>
  <c r="N423" i="38"/>
  <c r="Q422" i="38"/>
  <c r="N422" i="38"/>
  <c r="Q420" i="38"/>
  <c r="N420" i="38"/>
  <c r="Q419" i="38"/>
  <c r="N419" i="38"/>
  <c r="Q418" i="38"/>
  <c r="N418" i="38"/>
  <c r="Q417" i="38"/>
  <c r="N417" i="38"/>
  <c r="Q416" i="38"/>
  <c r="N416" i="38"/>
  <c r="Q414" i="38"/>
  <c r="N414" i="38"/>
  <c r="Q413" i="38"/>
  <c r="N413" i="38"/>
  <c r="Q412" i="38"/>
  <c r="N412" i="38"/>
  <c r="Q411" i="38"/>
  <c r="N411" i="38"/>
  <c r="Q410" i="38"/>
  <c r="N410" i="38"/>
  <c r="Q408" i="38"/>
  <c r="N408" i="38"/>
  <c r="Q407" i="38"/>
  <c r="N407" i="38"/>
  <c r="Q406" i="38"/>
  <c r="N406" i="38"/>
  <c r="C406" i="38"/>
  <c r="D416" i="38" s="1"/>
  <c r="Q405" i="38"/>
  <c r="N405" i="38"/>
  <c r="C405" i="38"/>
  <c r="Q404" i="38"/>
  <c r="N404" i="38"/>
  <c r="D413" i="38" l="1"/>
  <c r="D415" i="38"/>
  <c r="D414" i="38"/>
  <c r="D412" i="38"/>
  <c r="Q465" i="38"/>
  <c r="N465" i="38"/>
  <c r="Q464" i="38"/>
  <c r="N464" i="38"/>
  <c r="Q463" i="38"/>
  <c r="N463" i="38"/>
  <c r="Q462" i="38"/>
  <c r="N462" i="38"/>
  <c r="Q461" i="38"/>
  <c r="N461" i="38"/>
  <c r="Q459" i="38"/>
  <c r="N459" i="38"/>
  <c r="Q458" i="38"/>
  <c r="N458" i="38"/>
  <c r="Q457" i="38"/>
  <c r="N457" i="38"/>
  <c r="Q456" i="38"/>
  <c r="N456" i="38"/>
  <c r="Q455" i="38"/>
  <c r="N455" i="38"/>
  <c r="Q453" i="38"/>
  <c r="N453" i="38"/>
  <c r="Q452" i="38"/>
  <c r="N452" i="38"/>
  <c r="Q451" i="38"/>
  <c r="N451" i="38"/>
  <c r="Q450" i="38"/>
  <c r="N450" i="38"/>
  <c r="Q449" i="38"/>
  <c r="N449" i="38"/>
  <c r="Q447" i="38"/>
  <c r="N447" i="38"/>
  <c r="Q446" i="38"/>
  <c r="N446" i="38"/>
  <c r="Q445" i="38"/>
  <c r="N445" i="38"/>
  <c r="Q444" i="38"/>
  <c r="N444" i="38"/>
  <c r="Q443" i="38"/>
  <c r="N443" i="38"/>
  <c r="Q441" i="38"/>
  <c r="N441" i="38"/>
  <c r="Q440" i="38"/>
  <c r="N440" i="38"/>
  <c r="Q439" i="38"/>
  <c r="N439" i="38"/>
  <c r="C439" i="38"/>
  <c r="D449" i="38" s="1"/>
  <c r="Q438" i="38"/>
  <c r="N438" i="38"/>
  <c r="C438" i="38"/>
  <c r="Q437" i="38"/>
  <c r="N437" i="38"/>
  <c r="D448" i="38" l="1"/>
  <c r="D447" i="38"/>
  <c r="D446" i="38"/>
  <c r="D445" i="38"/>
  <c r="Q498" i="38" l="1"/>
  <c r="N498" i="38"/>
  <c r="Q497" i="38"/>
  <c r="N497" i="38"/>
  <c r="Q496" i="38"/>
  <c r="N496" i="38"/>
  <c r="Q495" i="38"/>
  <c r="N495" i="38"/>
  <c r="Q494" i="38"/>
  <c r="N494" i="38"/>
  <c r="Q492" i="38"/>
  <c r="N492" i="38"/>
  <c r="Q491" i="38"/>
  <c r="N491" i="38"/>
  <c r="Q490" i="38"/>
  <c r="N490" i="38"/>
  <c r="Q489" i="38"/>
  <c r="N489" i="38"/>
  <c r="Q488" i="38"/>
  <c r="N488" i="38"/>
  <c r="Q486" i="38"/>
  <c r="N486" i="38"/>
  <c r="Q485" i="38"/>
  <c r="N485" i="38"/>
  <c r="Q484" i="38"/>
  <c r="N484" i="38"/>
  <c r="Q483" i="38"/>
  <c r="N483" i="38"/>
  <c r="Q482" i="38"/>
  <c r="N482" i="38"/>
  <c r="Q480" i="38"/>
  <c r="N480" i="38"/>
  <c r="Q479" i="38"/>
  <c r="N479" i="38"/>
  <c r="Q478" i="38"/>
  <c r="N478" i="38"/>
  <c r="Q477" i="38"/>
  <c r="N477" i="38"/>
  <c r="Q476" i="38"/>
  <c r="N476" i="38"/>
  <c r="Q474" i="38"/>
  <c r="N474" i="38"/>
  <c r="Q473" i="38"/>
  <c r="N473" i="38"/>
  <c r="Q472" i="38"/>
  <c r="N472" i="38"/>
  <c r="C472" i="38"/>
  <c r="Q471" i="38"/>
  <c r="N471" i="38"/>
  <c r="C471" i="38"/>
  <c r="Q470" i="38"/>
  <c r="N470" i="38"/>
  <c r="D482" i="38" l="1"/>
  <c r="D481" i="38"/>
  <c r="D480" i="38"/>
  <c r="D479" i="38"/>
  <c r="D478" i="38"/>
  <c r="Q531" i="38"/>
  <c r="N531" i="38"/>
  <c r="Q530" i="38"/>
  <c r="N530" i="38"/>
  <c r="Q529" i="38"/>
  <c r="N529" i="38"/>
  <c r="Q528" i="38"/>
  <c r="N528" i="38"/>
  <c r="Q527" i="38"/>
  <c r="N527" i="38"/>
  <c r="Q525" i="38"/>
  <c r="N525" i="38"/>
  <c r="Q524" i="38"/>
  <c r="N524" i="38"/>
  <c r="Q523" i="38"/>
  <c r="N523" i="38"/>
  <c r="Q522" i="38"/>
  <c r="N522" i="38"/>
  <c r="Q521" i="38"/>
  <c r="N521" i="38"/>
  <c r="Q519" i="38"/>
  <c r="N519" i="38"/>
  <c r="Q518" i="38"/>
  <c r="N518" i="38"/>
  <c r="Q517" i="38"/>
  <c r="N517" i="38"/>
  <c r="Q516" i="38"/>
  <c r="N516" i="38"/>
  <c r="Q515" i="38"/>
  <c r="N515" i="38"/>
  <c r="Q513" i="38"/>
  <c r="N513" i="38"/>
  <c r="Q512" i="38"/>
  <c r="N512" i="38"/>
  <c r="Q511" i="38"/>
  <c r="N511" i="38"/>
  <c r="Q510" i="38"/>
  <c r="N510" i="38"/>
  <c r="Q509" i="38"/>
  <c r="N509" i="38"/>
  <c r="Q507" i="38"/>
  <c r="N507" i="38"/>
  <c r="Q506" i="38"/>
  <c r="N506" i="38"/>
  <c r="Q505" i="38"/>
  <c r="N505" i="38"/>
  <c r="C505" i="38"/>
  <c r="D515" i="38" s="1"/>
  <c r="Q504" i="38"/>
  <c r="N504" i="38"/>
  <c r="C504" i="38"/>
  <c r="Q503" i="38"/>
  <c r="N503" i="38"/>
  <c r="D512" i="38" l="1"/>
  <c r="D514" i="38"/>
  <c r="D513" i="38"/>
  <c r="D511" i="38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2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E3" i="39"/>
  <c r="D3" i="39" s="1"/>
  <c r="E4" i="39"/>
  <c r="D4" i="39" s="1"/>
  <c r="E5" i="39"/>
  <c r="D5" i="39" s="1"/>
  <c r="E6" i="39"/>
  <c r="D6" i="39" s="1"/>
  <c r="E7" i="39"/>
  <c r="D7" i="39" s="1"/>
  <c r="E8" i="39"/>
  <c r="D8" i="39" s="1"/>
  <c r="E9" i="39"/>
  <c r="D9" i="39" s="1"/>
  <c r="E10" i="39"/>
  <c r="D10" i="39" s="1"/>
  <c r="E11" i="39"/>
  <c r="D11" i="39" s="1"/>
  <c r="E12" i="39"/>
  <c r="D12" i="39" s="1"/>
  <c r="E13" i="39"/>
  <c r="D13" i="39" s="1"/>
  <c r="E14" i="39"/>
  <c r="D14" i="39" s="1"/>
  <c r="E15" i="39"/>
  <c r="D15" i="39" s="1"/>
  <c r="E16" i="39"/>
  <c r="D16" i="39" s="1"/>
  <c r="E17" i="39"/>
  <c r="D17" i="39" s="1"/>
  <c r="E18" i="39"/>
  <c r="D18" i="39" s="1"/>
  <c r="E19" i="39"/>
  <c r="D19" i="39" s="1"/>
  <c r="E20" i="39"/>
  <c r="D20" i="39" s="1"/>
  <c r="E21" i="39"/>
  <c r="D21" i="39" s="1"/>
  <c r="E22" i="39"/>
  <c r="D22" i="39" s="1"/>
  <c r="E23" i="39"/>
  <c r="D23" i="39" s="1"/>
  <c r="E24" i="39"/>
  <c r="D24" i="39" s="1"/>
  <c r="D25" i="39"/>
  <c r="E26" i="39"/>
  <c r="D26" i="39" s="1"/>
  <c r="E27" i="39"/>
  <c r="D27" i="39" s="1"/>
  <c r="E28" i="39"/>
  <c r="D28" i="39" s="1"/>
  <c r="E29" i="39"/>
  <c r="D29" i="39" s="1"/>
  <c r="E30" i="39"/>
  <c r="D30" i="39" s="1"/>
  <c r="E31" i="39"/>
  <c r="D31" i="39" s="1"/>
  <c r="E2" i="39"/>
  <c r="D2" i="39" s="1"/>
  <c r="B31" i="39"/>
  <c r="B30" i="39"/>
  <c r="B29" i="39"/>
  <c r="B28" i="39"/>
  <c r="B27" i="39"/>
  <c r="B26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" i="39"/>
  <c r="N30" i="38"/>
  <c r="N29" i="38"/>
  <c r="N28" i="38"/>
  <c r="N23" i="38"/>
  <c r="Q26" i="38"/>
  <c r="N26" i="38"/>
  <c r="Q25" i="38"/>
  <c r="N25" i="38"/>
  <c r="Q24" i="38"/>
  <c r="N24" i="38"/>
  <c r="Q23" i="38"/>
  <c r="Q22" i="38"/>
  <c r="N22" i="38"/>
  <c r="Q20" i="38"/>
  <c r="N20" i="38"/>
  <c r="Q18" i="38"/>
  <c r="N18" i="38"/>
  <c r="Q17" i="38"/>
  <c r="N17" i="38"/>
  <c r="Q16" i="38"/>
  <c r="N16" i="38"/>
  <c r="Q14" i="38"/>
  <c r="N14" i="38"/>
  <c r="Q13" i="38"/>
  <c r="N13" i="38"/>
  <c r="Q12" i="38"/>
  <c r="N12" i="38"/>
  <c r="Q10" i="38"/>
  <c r="N10" i="38"/>
  <c r="Q8" i="38"/>
  <c r="N8" i="38"/>
  <c r="Q7" i="38"/>
  <c r="N7" i="38"/>
  <c r="Q6" i="38"/>
  <c r="N6" i="38"/>
  <c r="Q5" i="38"/>
  <c r="N5" i="38"/>
  <c r="C5" i="38"/>
  <c r="R93" i="36" l="1"/>
  <c r="O93" i="36"/>
  <c r="R92" i="36"/>
  <c r="O92" i="36"/>
  <c r="R91" i="36"/>
  <c r="O91" i="36"/>
  <c r="R90" i="36"/>
  <c r="O90" i="36"/>
  <c r="R89" i="36"/>
  <c r="O89" i="36"/>
  <c r="R87" i="36"/>
  <c r="O87" i="36"/>
  <c r="R86" i="36"/>
  <c r="O86" i="36"/>
  <c r="R85" i="36"/>
  <c r="O85" i="36"/>
  <c r="R84" i="36"/>
  <c r="O84" i="36"/>
  <c r="R83" i="36"/>
  <c r="O83" i="36"/>
  <c r="R81" i="36"/>
  <c r="O81" i="36"/>
  <c r="R80" i="36"/>
  <c r="O80" i="36"/>
  <c r="R79" i="36"/>
  <c r="O79" i="36"/>
  <c r="R78" i="36"/>
  <c r="O78" i="36"/>
  <c r="R77" i="36"/>
  <c r="O77" i="36"/>
  <c r="R75" i="36"/>
  <c r="O75" i="36"/>
  <c r="R74" i="36"/>
  <c r="O74" i="36"/>
  <c r="R73" i="36"/>
  <c r="O73" i="36"/>
  <c r="C73" i="36"/>
  <c r="D82" i="36" s="1"/>
  <c r="R72" i="36"/>
  <c r="O72" i="36"/>
  <c r="C72" i="36"/>
  <c r="R71" i="36"/>
  <c r="O71" i="36"/>
  <c r="O98" i="36"/>
  <c r="R98" i="36"/>
  <c r="C99" i="36"/>
  <c r="O99" i="36"/>
  <c r="R99" i="36"/>
  <c r="C100" i="36"/>
  <c r="D109" i="36" s="1"/>
  <c r="O100" i="36"/>
  <c r="R100" i="36"/>
  <c r="O101" i="36"/>
  <c r="R101" i="36"/>
  <c r="O102" i="36"/>
  <c r="R102" i="36"/>
  <c r="O104" i="36"/>
  <c r="R104" i="36"/>
  <c r="O105" i="36"/>
  <c r="R105" i="36"/>
  <c r="O106" i="36"/>
  <c r="R106" i="36"/>
  <c r="O107" i="36"/>
  <c r="R107" i="36"/>
  <c r="O108" i="36"/>
  <c r="R108" i="36"/>
  <c r="O110" i="36"/>
  <c r="R110" i="36"/>
  <c r="O111" i="36"/>
  <c r="R111" i="36"/>
  <c r="O112" i="36"/>
  <c r="R112" i="36"/>
  <c r="O113" i="36"/>
  <c r="R113" i="36"/>
  <c r="O114" i="36"/>
  <c r="R114" i="36"/>
  <c r="O116" i="36"/>
  <c r="R116" i="36"/>
  <c r="O117" i="36"/>
  <c r="R117" i="36"/>
  <c r="O118" i="36"/>
  <c r="R118" i="36"/>
  <c r="O119" i="36"/>
  <c r="R119" i="36"/>
  <c r="O120" i="36"/>
  <c r="R120" i="36"/>
  <c r="D106" i="36" l="1"/>
  <c r="D107" i="36"/>
  <c r="D108" i="36"/>
  <c r="D81" i="36"/>
  <c r="D80" i="36"/>
  <c r="D79" i="36"/>
  <c r="R310" i="36"/>
  <c r="O310" i="36"/>
  <c r="R309" i="36"/>
  <c r="O309" i="36"/>
  <c r="R308" i="36"/>
  <c r="O308" i="36"/>
  <c r="R307" i="36"/>
  <c r="O307" i="36"/>
  <c r="R306" i="36"/>
  <c r="O306" i="36"/>
  <c r="R304" i="36"/>
  <c r="O304" i="36"/>
  <c r="R303" i="36"/>
  <c r="O303" i="36"/>
  <c r="R302" i="36"/>
  <c r="O302" i="36"/>
  <c r="R301" i="36"/>
  <c r="O301" i="36"/>
  <c r="R300" i="36"/>
  <c r="O300" i="36"/>
  <c r="R298" i="36"/>
  <c r="O298" i="36"/>
  <c r="R297" i="36"/>
  <c r="O297" i="36"/>
  <c r="R296" i="36"/>
  <c r="O296" i="36"/>
  <c r="R295" i="36"/>
  <c r="O295" i="36"/>
  <c r="R294" i="36"/>
  <c r="O294" i="36"/>
  <c r="R292" i="36"/>
  <c r="O292" i="36"/>
  <c r="R291" i="36"/>
  <c r="O291" i="36"/>
  <c r="R290" i="36"/>
  <c r="O290" i="36"/>
  <c r="C290" i="36"/>
  <c r="D299" i="36" s="1"/>
  <c r="R289" i="36"/>
  <c r="O289" i="36"/>
  <c r="C289" i="36"/>
  <c r="R288" i="36"/>
  <c r="O288" i="36"/>
  <c r="R365" i="36"/>
  <c r="O365" i="36"/>
  <c r="R364" i="36"/>
  <c r="O364" i="36"/>
  <c r="R363" i="36"/>
  <c r="O363" i="36"/>
  <c r="R362" i="36"/>
  <c r="O362" i="36"/>
  <c r="R361" i="36"/>
  <c r="O361" i="36"/>
  <c r="R359" i="36"/>
  <c r="O359" i="36"/>
  <c r="R358" i="36"/>
  <c r="O358" i="36"/>
  <c r="R357" i="36"/>
  <c r="O357" i="36"/>
  <c r="R356" i="36"/>
  <c r="O356" i="36"/>
  <c r="R355" i="36"/>
  <c r="O355" i="36"/>
  <c r="R353" i="36"/>
  <c r="O353" i="36"/>
  <c r="R352" i="36"/>
  <c r="O352" i="36"/>
  <c r="R351" i="36"/>
  <c r="O351" i="36"/>
  <c r="R350" i="36"/>
  <c r="O350" i="36"/>
  <c r="R349" i="36"/>
  <c r="O349" i="36"/>
  <c r="R347" i="36"/>
  <c r="O347" i="36"/>
  <c r="R346" i="36"/>
  <c r="O346" i="36"/>
  <c r="R345" i="36"/>
  <c r="O345" i="36"/>
  <c r="C345" i="36"/>
  <c r="D354" i="36" s="1"/>
  <c r="R344" i="36"/>
  <c r="O344" i="36"/>
  <c r="C344" i="36"/>
  <c r="R343" i="36"/>
  <c r="O343" i="36"/>
  <c r="O370" i="36"/>
  <c r="R370" i="36"/>
  <c r="O371" i="36"/>
  <c r="R371" i="36"/>
  <c r="O372" i="36"/>
  <c r="R372" i="36"/>
  <c r="O373" i="36"/>
  <c r="R373" i="36"/>
  <c r="O374" i="36"/>
  <c r="R374" i="36"/>
  <c r="O376" i="36"/>
  <c r="R376" i="36"/>
  <c r="O377" i="36"/>
  <c r="R377" i="36"/>
  <c r="D378" i="36"/>
  <c r="O378" i="36"/>
  <c r="R378" i="36"/>
  <c r="D379" i="36"/>
  <c r="O379" i="36"/>
  <c r="R379" i="36"/>
  <c r="D380" i="36"/>
  <c r="O380" i="36"/>
  <c r="R380" i="36"/>
  <c r="D381" i="36"/>
  <c r="O382" i="36"/>
  <c r="R382" i="36"/>
  <c r="O383" i="36"/>
  <c r="R383" i="36"/>
  <c r="O384" i="36"/>
  <c r="R384" i="36"/>
  <c r="O385" i="36"/>
  <c r="R385" i="36"/>
  <c r="O386" i="36"/>
  <c r="R386" i="36"/>
  <c r="O388" i="36"/>
  <c r="R388" i="36"/>
  <c r="O389" i="36"/>
  <c r="R389" i="36"/>
  <c r="O390" i="36"/>
  <c r="R390" i="36"/>
  <c r="O391" i="36"/>
  <c r="R391" i="36"/>
  <c r="O392" i="36"/>
  <c r="R392" i="36"/>
  <c r="R174" i="36"/>
  <c r="O174" i="36"/>
  <c r="R173" i="36"/>
  <c r="O173" i="36"/>
  <c r="R172" i="36"/>
  <c r="O172" i="36"/>
  <c r="R171" i="36"/>
  <c r="O171" i="36"/>
  <c r="R170" i="36"/>
  <c r="O170" i="36"/>
  <c r="R168" i="36"/>
  <c r="O168" i="36"/>
  <c r="R167" i="36"/>
  <c r="O167" i="36"/>
  <c r="R166" i="36"/>
  <c r="O166" i="36"/>
  <c r="R165" i="36"/>
  <c r="O165" i="36"/>
  <c r="R164" i="36"/>
  <c r="O164" i="36"/>
  <c r="R162" i="36"/>
  <c r="O162" i="36"/>
  <c r="R161" i="36"/>
  <c r="O161" i="36"/>
  <c r="R160" i="36"/>
  <c r="O160" i="36"/>
  <c r="R159" i="36"/>
  <c r="O159" i="36"/>
  <c r="R158" i="36"/>
  <c r="O158" i="36"/>
  <c r="R156" i="36"/>
  <c r="O156" i="36"/>
  <c r="R155" i="36"/>
  <c r="O155" i="36"/>
  <c r="R154" i="36"/>
  <c r="O154" i="36"/>
  <c r="C154" i="36"/>
  <c r="D161" i="36" s="1"/>
  <c r="R153" i="36"/>
  <c r="O153" i="36"/>
  <c r="C153" i="36"/>
  <c r="R152" i="36"/>
  <c r="O152" i="36"/>
  <c r="O179" i="36"/>
  <c r="R179" i="36"/>
  <c r="C180" i="36"/>
  <c r="O180" i="36"/>
  <c r="R180" i="36"/>
  <c r="C181" i="36"/>
  <c r="D187" i="36" s="1"/>
  <c r="O181" i="36"/>
  <c r="R181" i="36"/>
  <c r="O182" i="36"/>
  <c r="R182" i="36"/>
  <c r="O183" i="36"/>
  <c r="R183" i="36"/>
  <c r="O185" i="36"/>
  <c r="R185" i="36"/>
  <c r="O186" i="36"/>
  <c r="R186" i="36"/>
  <c r="O187" i="36"/>
  <c r="R187" i="36"/>
  <c r="O188" i="36"/>
  <c r="R188" i="36"/>
  <c r="O189" i="36"/>
  <c r="R189" i="36"/>
  <c r="O191" i="36"/>
  <c r="R191" i="36"/>
  <c r="O192" i="36"/>
  <c r="R192" i="36"/>
  <c r="O193" i="36"/>
  <c r="R193" i="36"/>
  <c r="O194" i="36"/>
  <c r="R194" i="36"/>
  <c r="O195" i="36"/>
  <c r="R195" i="36"/>
  <c r="O197" i="36"/>
  <c r="R197" i="36"/>
  <c r="O198" i="36"/>
  <c r="R198" i="36"/>
  <c r="O199" i="36"/>
  <c r="R199" i="36"/>
  <c r="O200" i="36"/>
  <c r="R200" i="36"/>
  <c r="O201" i="36"/>
  <c r="R201" i="36"/>
  <c r="O228" i="36"/>
  <c r="R227" i="36"/>
  <c r="O227" i="36"/>
  <c r="R226" i="36"/>
  <c r="O226" i="36"/>
  <c r="R225" i="36"/>
  <c r="O225" i="36"/>
  <c r="R224" i="36"/>
  <c r="O224" i="36"/>
  <c r="O222" i="36"/>
  <c r="R221" i="36"/>
  <c r="O221" i="36"/>
  <c r="R220" i="36"/>
  <c r="O220" i="36"/>
  <c r="R219" i="36"/>
  <c r="O219" i="36"/>
  <c r="R218" i="36"/>
  <c r="O218" i="36"/>
  <c r="O216" i="36"/>
  <c r="R215" i="36"/>
  <c r="O215" i="36"/>
  <c r="R214" i="36"/>
  <c r="O214" i="36"/>
  <c r="R213" i="36"/>
  <c r="O213" i="36"/>
  <c r="R212" i="36"/>
  <c r="O212" i="36"/>
  <c r="O210" i="36"/>
  <c r="R209" i="36"/>
  <c r="O209" i="36"/>
  <c r="R208" i="36"/>
  <c r="O208" i="36"/>
  <c r="C208" i="36"/>
  <c r="D215" i="36" s="1"/>
  <c r="R207" i="36"/>
  <c r="O207" i="36"/>
  <c r="C207" i="36"/>
  <c r="R206" i="36"/>
  <c r="O206" i="36"/>
  <c r="D298" i="36" l="1"/>
  <c r="D297" i="36"/>
  <c r="D296" i="36"/>
  <c r="D353" i="36"/>
  <c r="D352" i="36"/>
  <c r="D351" i="36"/>
  <c r="D189" i="36"/>
  <c r="D160" i="36"/>
  <c r="D190" i="36"/>
  <c r="D163" i="36"/>
  <c r="D162" i="36"/>
  <c r="D188" i="36"/>
  <c r="D216" i="36"/>
  <c r="D214" i="36"/>
  <c r="D217" i="36"/>
  <c r="R147" i="36"/>
  <c r="O147" i="36"/>
  <c r="R146" i="36"/>
  <c r="O146" i="36"/>
  <c r="R145" i="36"/>
  <c r="O145" i="36"/>
  <c r="R144" i="36"/>
  <c r="O144" i="36"/>
  <c r="R143" i="36"/>
  <c r="O143" i="36"/>
  <c r="R141" i="36"/>
  <c r="O141" i="36"/>
  <c r="R140" i="36"/>
  <c r="O140" i="36"/>
  <c r="R139" i="36"/>
  <c r="O139" i="36"/>
  <c r="R138" i="36"/>
  <c r="O138" i="36"/>
  <c r="R137" i="36"/>
  <c r="O137" i="36"/>
  <c r="R135" i="36"/>
  <c r="O135" i="36"/>
  <c r="R134" i="36"/>
  <c r="O134" i="36"/>
  <c r="R133" i="36"/>
  <c r="O133" i="36"/>
  <c r="R132" i="36"/>
  <c r="O132" i="36"/>
  <c r="R131" i="36"/>
  <c r="O131" i="36"/>
  <c r="R129" i="36"/>
  <c r="O129" i="36"/>
  <c r="R128" i="36"/>
  <c r="O128" i="36"/>
  <c r="R127" i="36"/>
  <c r="O127" i="36"/>
  <c r="C127" i="36"/>
  <c r="D136" i="36" s="1"/>
  <c r="R126" i="36"/>
  <c r="O126" i="36"/>
  <c r="C126" i="36"/>
  <c r="R125" i="36"/>
  <c r="O125" i="36"/>
  <c r="D135" i="36" l="1"/>
  <c r="D134" i="36"/>
  <c r="D133" i="36"/>
  <c r="R283" i="36" l="1"/>
  <c r="O283" i="36"/>
  <c r="R282" i="36"/>
  <c r="O282" i="36"/>
  <c r="R281" i="36"/>
  <c r="O281" i="36"/>
  <c r="R280" i="36"/>
  <c r="O280" i="36"/>
  <c r="R279" i="36"/>
  <c r="O279" i="36"/>
  <c r="R277" i="36"/>
  <c r="O277" i="36"/>
  <c r="R276" i="36"/>
  <c r="O276" i="36"/>
  <c r="R275" i="36"/>
  <c r="O275" i="36"/>
  <c r="R274" i="36"/>
  <c r="O274" i="36"/>
  <c r="R273" i="36"/>
  <c r="O273" i="36"/>
  <c r="R271" i="36"/>
  <c r="O271" i="36"/>
  <c r="R270" i="36"/>
  <c r="O270" i="36"/>
  <c r="R269" i="36"/>
  <c r="O269" i="36"/>
  <c r="R268" i="36"/>
  <c r="O268" i="36"/>
  <c r="R267" i="36"/>
  <c r="O267" i="36"/>
  <c r="R265" i="36"/>
  <c r="O265" i="36"/>
  <c r="R264" i="36"/>
  <c r="O264" i="36"/>
  <c r="R263" i="36"/>
  <c r="O263" i="36"/>
  <c r="C263" i="36"/>
  <c r="D272" i="36" s="1"/>
  <c r="R262" i="36"/>
  <c r="O262" i="36"/>
  <c r="C262" i="36"/>
  <c r="R261" i="36"/>
  <c r="O261" i="36"/>
  <c r="D271" i="36" l="1"/>
  <c r="D270" i="36"/>
  <c r="D269" i="36"/>
  <c r="R256" i="36" l="1"/>
  <c r="O256" i="36"/>
  <c r="R255" i="36"/>
  <c r="O255" i="36"/>
  <c r="R254" i="36"/>
  <c r="O254" i="36"/>
  <c r="R253" i="36"/>
  <c r="O253" i="36"/>
  <c r="R252" i="36"/>
  <c r="O252" i="36"/>
  <c r="R250" i="36"/>
  <c r="O250" i="36"/>
  <c r="R249" i="36"/>
  <c r="O249" i="36"/>
  <c r="R248" i="36"/>
  <c r="O248" i="36"/>
  <c r="R247" i="36"/>
  <c r="O247" i="36"/>
  <c r="R246" i="36"/>
  <c r="O246" i="36"/>
  <c r="R244" i="36"/>
  <c r="O244" i="36"/>
  <c r="R243" i="36"/>
  <c r="O243" i="36"/>
  <c r="R242" i="36"/>
  <c r="O242" i="36"/>
  <c r="R241" i="36"/>
  <c r="O241" i="36"/>
  <c r="R240" i="36"/>
  <c r="O240" i="36"/>
  <c r="R238" i="36"/>
  <c r="O238" i="36"/>
  <c r="R237" i="36"/>
  <c r="O237" i="36"/>
  <c r="R236" i="36"/>
  <c r="O236" i="36"/>
  <c r="C236" i="36"/>
  <c r="D243" i="36" s="1"/>
  <c r="R235" i="36"/>
  <c r="O235" i="36"/>
  <c r="C235" i="36"/>
  <c r="R234" i="36"/>
  <c r="O234" i="36"/>
  <c r="D244" i="36" l="1"/>
  <c r="D242" i="36"/>
  <c r="D245" i="36"/>
  <c r="R338" i="36" l="1"/>
  <c r="O338" i="36"/>
  <c r="R335" i="36"/>
  <c r="R332" i="36"/>
  <c r="O332" i="36"/>
  <c r="R329" i="36"/>
  <c r="R326" i="36"/>
  <c r="O326" i="36"/>
  <c r="R323" i="36"/>
  <c r="R320" i="36"/>
  <c r="O320" i="36"/>
  <c r="C318" i="36"/>
  <c r="D327" i="36" s="1"/>
  <c r="R317" i="36"/>
  <c r="C317" i="36"/>
  <c r="D326" i="36" l="1"/>
  <c r="D325" i="36"/>
  <c r="D324" i="36"/>
  <c r="D55" i="37" l="1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A48" i="37" l="1"/>
  <c r="A54" i="37" s="1"/>
  <c r="A44" i="37"/>
  <c r="A50" i="37" s="1"/>
  <c r="A43" i="37"/>
  <c r="A49" i="37" s="1"/>
  <c r="A55" i="37" s="1"/>
  <c r="A42" i="37"/>
  <c r="A41" i="37"/>
  <c r="A47" i="37" s="1"/>
  <c r="A53" i="37" s="1"/>
  <c r="A40" i="37"/>
  <c r="A46" i="37" s="1"/>
  <c r="A52" i="37" s="1"/>
  <c r="A39" i="37"/>
  <c r="A45" i="37" s="1"/>
  <c r="A51" i="37" s="1"/>
  <c r="A38" i="37"/>
  <c r="A9" i="37"/>
  <c r="A15" i="37" s="1"/>
  <c r="A21" i="37" s="1"/>
  <c r="A10" i="37"/>
  <c r="A16" i="37" s="1"/>
  <c r="A22" i="37" s="1"/>
  <c r="A11" i="37"/>
  <c r="A12" i="37"/>
  <c r="A13" i="37"/>
  <c r="A19" i="37" s="1"/>
  <c r="A25" i="37" s="1"/>
  <c r="A14" i="37"/>
  <c r="A20" i="37" s="1"/>
  <c r="A17" i="37"/>
  <c r="A23" i="37" s="1"/>
  <c r="A18" i="37"/>
  <c r="A24" i="37" s="1"/>
  <c r="A8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32" i="37"/>
  <c r="I72" i="3" l="1"/>
  <c r="I71" i="3"/>
  <c r="C70" i="3"/>
  <c r="I69" i="3"/>
  <c r="C69" i="3"/>
  <c r="I68" i="3"/>
  <c r="C68" i="3"/>
  <c r="I67" i="3"/>
  <c r="C67" i="3"/>
  <c r="I66" i="3"/>
  <c r="C66" i="3"/>
  <c r="I65" i="3"/>
  <c r="C65" i="3"/>
  <c r="I64" i="3"/>
  <c r="C64" i="3"/>
  <c r="I63" i="3"/>
  <c r="C63" i="3"/>
  <c r="I62" i="3"/>
  <c r="C62" i="3"/>
  <c r="I61" i="3"/>
  <c r="C61" i="3"/>
  <c r="B61" i="3"/>
  <c r="A61" i="3"/>
  <c r="I60" i="3"/>
  <c r="C60" i="3"/>
  <c r="I59" i="3"/>
  <c r="C59" i="3"/>
  <c r="I58" i="3"/>
  <c r="C58" i="3"/>
  <c r="I57" i="3"/>
  <c r="C57" i="3"/>
  <c r="I56" i="3"/>
  <c r="C56" i="3"/>
  <c r="I55" i="3"/>
  <c r="C55" i="3"/>
  <c r="I54" i="3"/>
  <c r="C54" i="3"/>
  <c r="I53" i="3"/>
  <c r="C53" i="3"/>
  <c r="I52" i="3"/>
  <c r="C52" i="3"/>
  <c r="I51" i="3"/>
  <c r="C51" i="3"/>
  <c r="I50" i="3"/>
  <c r="C50" i="3"/>
  <c r="I49" i="3"/>
  <c r="C49" i="3"/>
  <c r="I48" i="3"/>
  <c r="C48" i="3"/>
  <c r="I47" i="3"/>
  <c r="C47" i="3"/>
  <c r="I46" i="3"/>
  <c r="C46" i="3"/>
  <c r="I45" i="3"/>
  <c r="C45" i="3"/>
  <c r="I44" i="3"/>
  <c r="C44" i="3"/>
  <c r="I43" i="3"/>
  <c r="C43" i="3"/>
  <c r="I42" i="3"/>
  <c r="C42" i="3"/>
  <c r="I41" i="3"/>
  <c r="C41" i="3"/>
  <c r="I40" i="3"/>
  <c r="C40" i="3"/>
  <c r="C39" i="3"/>
  <c r="B39" i="3"/>
  <c r="A39" i="3"/>
  <c r="I39" i="3" s="1"/>
  <c r="I38" i="3"/>
  <c r="C38" i="3"/>
  <c r="I37" i="3"/>
  <c r="C37" i="3"/>
  <c r="B37" i="3"/>
  <c r="A37" i="3"/>
  <c r="I36" i="3"/>
  <c r="C36" i="3"/>
  <c r="I35" i="3"/>
  <c r="C35" i="3"/>
  <c r="I34" i="3"/>
  <c r="C34" i="3"/>
  <c r="B34" i="3"/>
  <c r="A34" i="3"/>
  <c r="I33" i="3"/>
  <c r="C33" i="3"/>
  <c r="I32" i="3"/>
  <c r="C32" i="3"/>
  <c r="I31" i="3"/>
  <c r="C31" i="3"/>
  <c r="C30" i="3"/>
  <c r="C29" i="3"/>
  <c r="C28" i="3"/>
  <c r="B28" i="3"/>
  <c r="B29" i="3" s="1"/>
  <c r="B30" i="3" s="1"/>
  <c r="A28" i="3"/>
  <c r="A29" i="3" s="1"/>
  <c r="I27" i="3"/>
  <c r="C27" i="3"/>
  <c r="I26" i="3"/>
  <c r="C26" i="3"/>
  <c r="B26" i="3"/>
  <c r="A26" i="3"/>
  <c r="I25" i="3"/>
  <c r="C25" i="3"/>
  <c r="I24" i="3"/>
  <c r="C24" i="3"/>
  <c r="I23" i="3"/>
  <c r="C23" i="3"/>
  <c r="C22" i="3"/>
  <c r="B22" i="3"/>
  <c r="A22" i="3"/>
  <c r="I22" i="3" s="1"/>
  <c r="I21" i="3"/>
  <c r="C21" i="3"/>
  <c r="I20" i="3"/>
  <c r="C20" i="3"/>
  <c r="I19" i="3"/>
  <c r="C19" i="3"/>
  <c r="I18" i="3"/>
  <c r="C18" i="3"/>
  <c r="I17" i="3"/>
  <c r="C17" i="3"/>
  <c r="I16" i="3"/>
  <c r="C16" i="3"/>
  <c r="I15" i="3"/>
  <c r="C15" i="3"/>
  <c r="I14" i="3"/>
  <c r="C14" i="3"/>
  <c r="I13" i="3"/>
  <c r="C13" i="3"/>
  <c r="I12" i="3"/>
  <c r="C12" i="3"/>
  <c r="I11" i="3"/>
  <c r="C11" i="3"/>
  <c r="I10" i="3"/>
  <c r="C10" i="3"/>
  <c r="I9" i="3"/>
  <c r="C9" i="3"/>
  <c r="I8" i="3"/>
  <c r="C8" i="3"/>
  <c r="I7" i="3"/>
  <c r="C7" i="3"/>
  <c r="I6" i="3"/>
  <c r="C6" i="3"/>
  <c r="C5" i="3"/>
  <c r="C4" i="3"/>
  <c r="C3" i="3"/>
  <c r="B3" i="3"/>
  <c r="B4" i="3" s="1"/>
  <c r="B5" i="3" s="1"/>
  <c r="A3" i="3"/>
  <c r="A4" i="3" s="1"/>
  <c r="I2" i="3"/>
  <c r="C2" i="3"/>
  <c r="A5" i="3" l="1"/>
  <c r="I5" i="3" s="1"/>
  <c r="I4" i="3"/>
  <c r="A30" i="3"/>
  <c r="I30" i="3" s="1"/>
  <c r="I29" i="3"/>
  <c r="I3" i="3"/>
  <c r="I28" i="3"/>
  <c r="Q46" i="2" l="1"/>
  <c r="Q45" i="2"/>
  <c r="Q44" i="2"/>
  <c r="Q43" i="2"/>
  <c r="Q42" i="2"/>
  <c r="Q41" i="2"/>
  <c r="Q40" i="2"/>
  <c r="Q39" i="2"/>
  <c r="V38" i="2"/>
  <c r="U38" i="2"/>
  <c r="T38" i="2"/>
  <c r="S38" i="2"/>
  <c r="R38" i="2"/>
  <c r="Q38" i="2"/>
  <c r="P38" i="2"/>
  <c r="O38" i="2"/>
  <c r="V37" i="2"/>
  <c r="R37" i="2"/>
  <c r="M37" i="2"/>
  <c r="U37" i="2"/>
  <c r="T37" i="2"/>
  <c r="S37" i="2"/>
  <c r="Q37" i="2"/>
  <c r="P37" i="2"/>
  <c r="O37" i="2"/>
  <c r="B37" i="2"/>
  <c r="T36" i="2"/>
  <c r="P36" i="2"/>
  <c r="M36" i="2"/>
  <c r="V36" i="2"/>
  <c r="U36" i="2"/>
  <c r="S36" i="2"/>
  <c r="R36" i="2"/>
  <c r="Q36" i="2"/>
  <c r="O36" i="2"/>
  <c r="B36" i="2"/>
  <c r="V35" i="2"/>
  <c r="U35" i="2"/>
  <c r="T35" i="2"/>
  <c r="S35" i="2"/>
  <c r="R35" i="2"/>
  <c r="Q35" i="2"/>
  <c r="P35" i="2"/>
  <c r="O35" i="2"/>
  <c r="V34" i="2"/>
  <c r="U34" i="2"/>
  <c r="T34" i="2"/>
  <c r="S34" i="2"/>
  <c r="R34" i="2"/>
  <c r="Q34" i="2"/>
  <c r="P34" i="2"/>
  <c r="O34" i="2"/>
  <c r="V33" i="2"/>
  <c r="U33" i="2"/>
  <c r="T33" i="2"/>
  <c r="S33" i="2"/>
  <c r="R33" i="2"/>
  <c r="Q33" i="2"/>
  <c r="P33" i="2"/>
  <c r="O33" i="2"/>
  <c r="V32" i="2"/>
  <c r="R32" i="2"/>
  <c r="M32" i="2"/>
  <c r="U32" i="2"/>
  <c r="T32" i="2"/>
  <c r="S32" i="2"/>
  <c r="Q32" i="2"/>
  <c r="P32" i="2"/>
  <c r="O32" i="2"/>
  <c r="S31" i="2"/>
  <c r="O31" i="2"/>
  <c r="M31" i="2"/>
  <c r="V31" i="2"/>
  <c r="U31" i="2"/>
  <c r="T31" i="2"/>
  <c r="R31" i="2"/>
  <c r="Q31" i="2"/>
  <c r="P31" i="2"/>
  <c r="B31" i="2"/>
  <c r="U30" i="2"/>
  <c r="Q30" i="2"/>
  <c r="M30" i="2"/>
  <c r="V30" i="2"/>
  <c r="T30" i="2"/>
  <c r="S30" i="2"/>
  <c r="R30" i="2"/>
  <c r="P30" i="2"/>
  <c r="O30" i="2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R27" i="2"/>
  <c r="M27" i="2"/>
  <c r="U27" i="2"/>
  <c r="T27" i="2"/>
  <c r="S27" i="2"/>
  <c r="Q27" i="2"/>
  <c r="P27" i="2"/>
  <c r="O27" i="2"/>
  <c r="B27" i="2"/>
  <c r="T26" i="2"/>
  <c r="P26" i="2"/>
  <c r="M26" i="2"/>
  <c r="V26" i="2"/>
  <c r="U26" i="2"/>
  <c r="S26" i="2"/>
  <c r="R26" i="2"/>
  <c r="Q26" i="2"/>
  <c r="O26" i="2"/>
  <c r="B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R23" i="2"/>
  <c r="M23" i="2"/>
  <c r="U23" i="2"/>
  <c r="T23" i="2"/>
  <c r="S23" i="2"/>
  <c r="Q23" i="2"/>
  <c r="P23" i="2"/>
  <c r="O23" i="2"/>
  <c r="B23" i="2"/>
  <c r="T22" i="2"/>
  <c r="P22" i="2"/>
  <c r="M22" i="2"/>
  <c r="V22" i="2"/>
  <c r="U22" i="2"/>
  <c r="S22" i="2"/>
  <c r="R22" i="2"/>
  <c r="Q22" i="2"/>
  <c r="O22" i="2"/>
  <c r="B22" i="2"/>
  <c r="V21" i="2"/>
  <c r="U21" i="2"/>
  <c r="T21" i="2"/>
  <c r="S21" i="2"/>
  <c r="R21" i="2"/>
  <c r="Q21" i="2"/>
  <c r="P21" i="2"/>
  <c r="O21" i="2"/>
  <c r="V20" i="2"/>
  <c r="R20" i="2"/>
  <c r="M20" i="2"/>
  <c r="U20" i="2"/>
  <c r="T20" i="2"/>
  <c r="S20" i="2"/>
  <c r="Q20" i="2"/>
  <c r="P20" i="2"/>
  <c r="O20" i="2"/>
  <c r="B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M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U14" i="2"/>
  <c r="Q14" i="2"/>
  <c r="M14" i="2"/>
  <c r="V14" i="2"/>
  <c r="T14" i="2"/>
  <c r="S14" i="2"/>
  <c r="R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R11" i="2"/>
  <c r="M11" i="2"/>
  <c r="U11" i="2"/>
  <c r="T11" i="2"/>
  <c r="S11" i="2"/>
  <c r="Q11" i="2"/>
  <c r="P11" i="2"/>
  <c r="O11" i="2"/>
  <c r="B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T8" i="2"/>
  <c r="P8" i="2"/>
  <c r="M8" i="2"/>
  <c r="V8" i="2"/>
  <c r="U8" i="2"/>
  <c r="S8" i="2"/>
  <c r="R8" i="2"/>
  <c r="Q8" i="2"/>
  <c r="O8" i="2"/>
  <c r="B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O329" i="36" l="1"/>
  <c r="O317" i="36"/>
  <c r="O335" i="36"/>
  <c r="O323" i="36"/>
  <c r="O336" i="36" l="1"/>
  <c r="R318" i="36"/>
  <c r="R330" i="36"/>
  <c r="R324" i="36"/>
  <c r="R328" i="36"/>
  <c r="O328" i="36"/>
  <c r="O331" i="36"/>
  <c r="O319" i="36"/>
  <c r="O337" i="36"/>
  <c r="O325" i="36"/>
  <c r="O316" i="36"/>
  <c r="R316" i="36"/>
  <c r="O334" i="36"/>
  <c r="R334" i="36"/>
  <c r="R337" i="36"/>
  <c r="R325" i="36"/>
  <c r="R331" i="36"/>
  <c r="R319" i="36"/>
  <c r="R336" i="36"/>
  <c r="O322" i="36"/>
  <c r="R322" i="36"/>
  <c r="O324" i="36"/>
  <c r="O330" i="36"/>
  <c r="O318" i="36"/>
  <c r="N15" i="38" l="1"/>
  <c r="N21" i="38"/>
  <c r="Q9" i="38"/>
  <c r="Q15" i="38"/>
  <c r="Q21" i="38" l="1"/>
  <c r="N9" i="38"/>
  <c r="N46" i="38" l="1"/>
  <c r="E47" i="38" s="1"/>
  <c r="F47" i="38" s="1"/>
  <c r="N54" i="38"/>
  <c r="E48" i="38" s="1"/>
  <c r="F48" i="38" s="1"/>
  <c r="N62" i="38"/>
  <c r="E49" i="38" s="1"/>
  <c r="F49" i="38" s="1"/>
  <c r="Q46" i="38"/>
  <c r="G47" i="38" s="1"/>
  <c r="H47" i="38" s="1"/>
  <c r="Q70" i="38"/>
  <c r="G50" i="38" s="1"/>
  <c r="H50" i="38" s="1"/>
  <c r="N70" i="38" l="1"/>
  <c r="E50" i="38" s="1"/>
  <c r="F50" i="38" s="1"/>
  <c r="N105" i="38"/>
  <c r="E85" i="38" s="1"/>
  <c r="F85" i="38" s="1"/>
  <c r="Q62" i="38"/>
  <c r="G49" i="38" s="1"/>
  <c r="H49" i="38" s="1"/>
  <c r="Q54" i="38"/>
  <c r="G48" i="38" s="1"/>
  <c r="H48" i="38" s="1"/>
  <c r="N120" i="38"/>
  <c r="E118" i="38" s="1"/>
  <c r="F118" i="38" s="1"/>
  <c r="N138" i="38"/>
  <c r="E121" i="38" s="1"/>
  <c r="F121" i="38" s="1"/>
  <c r="Q81" i="38"/>
  <c r="G82" i="38" s="1"/>
  <c r="H82" i="38" s="1"/>
  <c r="Q105" i="38"/>
  <c r="G85" i="38" s="1"/>
  <c r="H85" i="38" s="1"/>
  <c r="Q114" i="38"/>
  <c r="G117" i="38" s="1"/>
  <c r="H117" i="38" s="1"/>
  <c r="Q120" i="38"/>
  <c r="G118" i="38" s="1"/>
  <c r="H118" i="38" s="1"/>
  <c r="Q126" i="38"/>
  <c r="G119" i="38" s="1"/>
  <c r="H119" i="38" s="1"/>
  <c r="Q132" i="38"/>
  <c r="G120" i="38" s="1"/>
  <c r="H120" i="38" s="1"/>
  <c r="Q138" i="38"/>
  <c r="G121" i="38" s="1"/>
  <c r="H121" i="38" s="1"/>
  <c r="N114" i="38"/>
  <c r="E117" i="38" s="1"/>
  <c r="F117" i="38" s="1"/>
  <c r="N81" i="38"/>
  <c r="E82" i="38" s="1"/>
  <c r="F82" i="38" s="1"/>
  <c r="Q89" i="38" l="1"/>
  <c r="G83" i="38" s="1"/>
  <c r="H83" i="38" s="1"/>
  <c r="Q97" i="38"/>
  <c r="G84" i="38" s="1"/>
  <c r="H84" i="38" s="1"/>
  <c r="N97" i="38"/>
  <c r="E84" i="38" s="1"/>
  <c r="F84" i="38" s="1"/>
  <c r="N132" i="38"/>
  <c r="E120" i="38" s="1"/>
  <c r="F120" i="38" s="1"/>
  <c r="N89" i="38"/>
  <c r="E83" i="38" s="1"/>
  <c r="F83" i="38" s="1"/>
  <c r="N126" i="38"/>
  <c r="E119" i="38" s="1"/>
  <c r="F119" i="38" s="1"/>
  <c r="N184" i="38" l="1"/>
  <c r="E182" i="38" s="1"/>
  <c r="F182" i="38" s="1"/>
  <c r="N152" i="38"/>
  <c r="E150" i="38" s="1"/>
  <c r="F150" i="38" s="1"/>
  <c r="Q184" i="38"/>
  <c r="G182" i="38" s="1"/>
  <c r="H182" i="38" s="1"/>
  <c r="Q152" i="38"/>
  <c r="G150" i="38" s="1"/>
  <c r="H150" i="38" s="1"/>
  <c r="N164" i="38"/>
  <c r="E152" i="38" s="1"/>
  <c r="F152" i="38" s="1"/>
  <c r="N196" i="38"/>
  <c r="E184" i="38" s="1"/>
  <c r="F184" i="38" s="1"/>
  <c r="Q196" i="38"/>
  <c r="G184" i="38" s="1"/>
  <c r="H184" i="38" s="1"/>
  <c r="Q164" i="38"/>
  <c r="G152" i="38" s="1"/>
  <c r="H152" i="38" s="1"/>
  <c r="N178" i="38"/>
  <c r="E181" i="38" s="1"/>
  <c r="F181" i="38" s="1"/>
  <c r="N146" i="38"/>
  <c r="E149" i="38" s="1"/>
  <c r="F149" i="38" s="1"/>
  <c r="Q190" i="38"/>
  <c r="G183" i="38" s="1"/>
  <c r="H183" i="38" s="1"/>
  <c r="Q158" i="38"/>
  <c r="G151" i="38" s="1"/>
  <c r="H151" i="38" s="1"/>
  <c r="N170" i="38"/>
  <c r="E153" i="38" s="1"/>
  <c r="F153" i="38" s="1"/>
  <c r="N202" i="38"/>
  <c r="E185" i="38" s="1"/>
  <c r="F185" i="38" s="1"/>
  <c r="Q202" i="38"/>
  <c r="G185" i="38" s="1"/>
  <c r="H185" i="38" s="1"/>
  <c r="Q170" i="38"/>
  <c r="G153" i="38" s="1"/>
  <c r="H153" i="38" s="1"/>
  <c r="Q178" i="38"/>
  <c r="G181" i="38" s="1"/>
  <c r="H181" i="38" s="1"/>
  <c r="Q146" i="38"/>
  <c r="G149" i="38" s="1"/>
  <c r="H149" i="38" s="1"/>
  <c r="N190" i="38"/>
  <c r="E183" i="38" s="1"/>
  <c r="F183" i="38" s="1"/>
  <c r="N158" i="38"/>
  <c r="E151" i="38" s="1"/>
  <c r="F151" i="38" s="1"/>
  <c r="Q229" i="38" l="1"/>
  <c r="G217" i="38" s="1"/>
  <c r="H217" i="38" s="1"/>
  <c r="Q262" i="38"/>
  <c r="G250" i="38" s="1"/>
  <c r="H250" i="38" s="1"/>
  <c r="Q223" i="38"/>
  <c r="G216" i="38" s="1"/>
  <c r="H216" i="38" s="1"/>
  <c r="Q256" i="38"/>
  <c r="G249" i="38" s="1"/>
  <c r="H249" i="38" s="1"/>
  <c r="Q217" i="38"/>
  <c r="G215" i="38" s="1"/>
  <c r="H215" i="38" s="1"/>
  <c r="Q250" i="38"/>
  <c r="G248" i="38" s="1"/>
  <c r="H248" i="38" s="1"/>
  <c r="Q235" i="38"/>
  <c r="G218" i="38" s="1"/>
  <c r="H218" i="38" s="1"/>
  <c r="Q268" i="38"/>
  <c r="G251" i="38" s="1"/>
  <c r="H251" i="38" s="1"/>
  <c r="Q211" i="38"/>
  <c r="G214" i="38" s="1"/>
  <c r="H214" i="38" s="1"/>
  <c r="Q244" i="38"/>
  <c r="G247" i="38" s="1"/>
  <c r="H247" i="38" s="1"/>
  <c r="N211" i="38" l="1"/>
  <c r="E214" i="38" s="1"/>
  <c r="F214" i="38" s="1"/>
  <c r="N244" i="38"/>
  <c r="E247" i="38" s="1"/>
  <c r="F247" i="38" s="1"/>
  <c r="N235" i="38"/>
  <c r="E218" i="38" s="1"/>
  <c r="F218" i="38" s="1"/>
  <c r="N268" i="38"/>
  <c r="E251" i="38" s="1"/>
  <c r="F251" i="38" s="1"/>
  <c r="N229" i="38"/>
  <c r="E217" i="38" s="1"/>
  <c r="F217" i="38" s="1"/>
  <c r="N262" i="38"/>
  <c r="E250" i="38" s="1"/>
  <c r="F250" i="38" s="1"/>
  <c r="N256" i="38"/>
  <c r="E249" i="38" s="1"/>
  <c r="F249" i="38" s="1"/>
  <c r="N223" i="38"/>
  <c r="E216" i="38" s="1"/>
  <c r="F216" i="38" s="1"/>
  <c r="N217" i="38"/>
  <c r="E215" i="38" s="1"/>
  <c r="F215" i="38" s="1"/>
  <c r="N250" i="38"/>
  <c r="E248" i="38" s="1"/>
  <c r="F248" i="38" s="1"/>
  <c r="Q355" i="38" l="1"/>
  <c r="G348" i="38" s="1"/>
  <c r="H348" i="38" s="1"/>
  <c r="Q388" i="38"/>
  <c r="G381" i="38" s="1"/>
  <c r="H381" i="38" s="1"/>
  <c r="N400" i="38"/>
  <c r="E383" i="38" s="1"/>
  <c r="F383" i="38" s="1"/>
  <c r="N367" i="38"/>
  <c r="E350" i="38" s="1"/>
  <c r="F350" i="38" s="1"/>
  <c r="Q382" i="38"/>
  <c r="G380" i="38" s="1"/>
  <c r="H380" i="38" s="1"/>
  <c r="Q349" i="38"/>
  <c r="G347" i="38" s="1"/>
  <c r="H347" i="38" s="1"/>
  <c r="N394" i="38"/>
  <c r="E382" i="38" s="1"/>
  <c r="F382" i="38" s="1"/>
  <c r="N361" i="38"/>
  <c r="E349" i="38" s="1"/>
  <c r="F349" i="38" s="1"/>
  <c r="Q367" i="38"/>
  <c r="G350" i="38" s="1"/>
  <c r="H350" i="38" s="1"/>
  <c r="Q400" i="38"/>
  <c r="G383" i="38" s="1"/>
  <c r="H383" i="38" s="1"/>
  <c r="Q343" i="38"/>
  <c r="G346" i="38" s="1"/>
  <c r="H346" i="38" s="1"/>
  <c r="Q376" i="38"/>
  <c r="G379" i="38" s="1"/>
  <c r="H379" i="38" s="1"/>
  <c r="N388" i="38"/>
  <c r="E381" i="38" s="1"/>
  <c r="F381" i="38" s="1"/>
  <c r="N355" i="38"/>
  <c r="E348" i="38" s="1"/>
  <c r="F348" i="38" s="1"/>
  <c r="Q361" i="38"/>
  <c r="G349" i="38" s="1"/>
  <c r="H349" i="38" s="1"/>
  <c r="Q394" i="38"/>
  <c r="G382" i="38" s="1"/>
  <c r="H382" i="38" s="1"/>
  <c r="N382" i="38"/>
  <c r="E380" i="38" s="1"/>
  <c r="F380" i="38" s="1"/>
  <c r="N349" i="38"/>
  <c r="E347" i="38" s="1"/>
  <c r="F347" i="38" s="1"/>
  <c r="N343" i="38"/>
  <c r="E346" i="38" s="1"/>
  <c r="F346" i="38" s="1"/>
  <c r="N376" i="38"/>
  <c r="E379" i="38" s="1"/>
  <c r="F379" i="38" s="1"/>
  <c r="Q433" i="38" l="1"/>
  <c r="G416" i="38" s="1"/>
  <c r="H416" i="38" s="1"/>
  <c r="Q466" i="38"/>
  <c r="G449" i="38" s="1"/>
  <c r="H449" i="38" s="1"/>
  <c r="Q442" i="38"/>
  <c r="G445" i="38" s="1"/>
  <c r="H445" i="38" s="1"/>
  <c r="Q409" i="38"/>
  <c r="G412" i="38" s="1"/>
  <c r="H412" i="38" s="1"/>
  <c r="N454" i="38"/>
  <c r="E447" i="38" s="1"/>
  <c r="F447" i="38" s="1"/>
  <c r="N421" i="38"/>
  <c r="E414" i="38" s="1"/>
  <c r="F414" i="38" s="1"/>
  <c r="Q460" i="38"/>
  <c r="G448" i="38" s="1"/>
  <c r="H448" i="38" s="1"/>
  <c r="Q427" i="38"/>
  <c r="G415" i="38" s="1"/>
  <c r="H415" i="38" s="1"/>
  <c r="N415" i="38"/>
  <c r="E413" i="38" s="1"/>
  <c r="F413" i="38" s="1"/>
  <c r="N448" i="38"/>
  <c r="E446" i="38" s="1"/>
  <c r="F446" i="38" s="1"/>
  <c r="N409" i="38"/>
  <c r="E412" i="38" s="1"/>
  <c r="F412" i="38" s="1"/>
  <c r="N442" i="38"/>
  <c r="E445" i="38" s="1"/>
  <c r="F445" i="38" s="1"/>
  <c r="Q454" i="38"/>
  <c r="G447" i="38" s="1"/>
  <c r="H447" i="38" s="1"/>
  <c r="Q421" i="38"/>
  <c r="G414" i="38" s="1"/>
  <c r="H414" i="38" s="1"/>
  <c r="N433" i="38"/>
  <c r="E416" i="38" s="1"/>
  <c r="F416" i="38" s="1"/>
  <c r="N466" i="38"/>
  <c r="E449" i="38" s="1"/>
  <c r="F449" i="38" s="1"/>
  <c r="Q415" i="38"/>
  <c r="G413" i="38" s="1"/>
  <c r="H413" i="38" s="1"/>
  <c r="Q448" i="38"/>
  <c r="G446" i="38" s="1"/>
  <c r="H446" i="38" s="1"/>
  <c r="N460" i="38"/>
  <c r="E448" i="38" s="1"/>
  <c r="F448" i="38" s="1"/>
  <c r="N427" i="38"/>
  <c r="E415" i="38" s="1"/>
  <c r="F415" i="38" s="1"/>
  <c r="N11" i="38" l="1"/>
  <c r="E12" i="38" s="1"/>
  <c r="F12" i="38" s="1"/>
  <c r="R9" i="36"/>
  <c r="G12" i="36" s="1"/>
  <c r="H12" i="36" s="1"/>
  <c r="R33" i="36" l="1"/>
  <c r="G16" i="36" s="1"/>
  <c r="H16" i="36" s="1"/>
  <c r="Q35" i="38"/>
  <c r="G15" i="38" s="1"/>
  <c r="H15" i="38" s="1"/>
  <c r="Q487" i="38"/>
  <c r="G480" i="38" s="1"/>
  <c r="H480" i="38" s="1"/>
  <c r="Q520" i="38"/>
  <c r="G513" i="38" s="1"/>
  <c r="H513" i="38" s="1"/>
  <c r="R88" i="36"/>
  <c r="G81" i="36" s="1"/>
  <c r="H81" i="36" s="1"/>
  <c r="Q514" i="38"/>
  <c r="G512" i="38" s="1"/>
  <c r="H512" i="38" s="1"/>
  <c r="R82" i="36"/>
  <c r="G80" i="36" s="1"/>
  <c r="H80" i="36" s="1"/>
  <c r="Q481" i="38"/>
  <c r="G479" i="38" s="1"/>
  <c r="H479" i="38" s="1"/>
  <c r="R21" i="36"/>
  <c r="G14" i="36" s="1"/>
  <c r="H14" i="36" s="1"/>
  <c r="Q19" i="38"/>
  <c r="G13" i="38" s="1"/>
  <c r="H13" i="38" s="1"/>
  <c r="O21" i="36"/>
  <c r="E14" i="36" s="1"/>
  <c r="F14" i="36" s="1"/>
  <c r="N487" i="38"/>
  <c r="E480" i="38" s="1"/>
  <c r="F480" i="38" s="1"/>
  <c r="N19" i="38"/>
  <c r="E13" i="38" s="1"/>
  <c r="F13" i="38" s="1"/>
  <c r="N520" i="38"/>
  <c r="E513" i="38" s="1"/>
  <c r="F513" i="38" s="1"/>
  <c r="O88" i="36"/>
  <c r="E81" i="36" s="1"/>
  <c r="F81" i="36" s="1"/>
  <c r="Q493" i="38"/>
  <c r="G481" i="38" s="1"/>
  <c r="H481" i="38" s="1"/>
  <c r="Q526" i="38"/>
  <c r="G514" i="38" s="1"/>
  <c r="H514" i="38" s="1"/>
  <c r="R94" i="36"/>
  <c r="G82" i="36" s="1"/>
  <c r="H82" i="36" s="1"/>
  <c r="R27" i="36"/>
  <c r="G15" i="36" s="1"/>
  <c r="H15" i="36" s="1"/>
  <c r="Q27" i="38"/>
  <c r="G14" i="38" s="1"/>
  <c r="H14" i="38" s="1"/>
  <c r="N27" i="38"/>
  <c r="E14" i="38" s="1"/>
  <c r="F14" i="38" s="1"/>
  <c r="O94" i="36"/>
  <c r="E82" i="36" s="1"/>
  <c r="F82" i="36" s="1"/>
  <c r="N493" i="38"/>
  <c r="E481" i="38" s="1"/>
  <c r="F481" i="38" s="1"/>
  <c r="N526" i="38"/>
  <c r="E514" i="38" s="1"/>
  <c r="F514" i="38" s="1"/>
  <c r="O27" i="36"/>
  <c r="E15" i="36" s="1"/>
  <c r="F15" i="36" s="1"/>
  <c r="Q499" i="38"/>
  <c r="G482" i="38" s="1"/>
  <c r="H482" i="38" s="1"/>
  <c r="Q532" i="38"/>
  <c r="G515" i="38" s="1"/>
  <c r="H515" i="38" s="1"/>
  <c r="R76" i="36"/>
  <c r="G79" i="36" s="1"/>
  <c r="H79" i="36" s="1"/>
  <c r="Q508" i="38"/>
  <c r="G511" i="38" s="1"/>
  <c r="H511" i="38" s="1"/>
  <c r="Q475" i="38"/>
  <c r="G478" i="38" s="1"/>
  <c r="H478" i="38" s="1"/>
  <c r="R15" i="36"/>
  <c r="G13" i="36" s="1"/>
  <c r="H13" i="36" s="1"/>
  <c r="Q11" i="38"/>
  <c r="G12" i="38" s="1"/>
  <c r="H12" i="38" s="1"/>
  <c r="O82" i="36"/>
  <c r="E80" i="36" s="1"/>
  <c r="F80" i="36" s="1"/>
  <c r="N481" i="38"/>
  <c r="E479" i="38" s="1"/>
  <c r="F479" i="38" s="1"/>
  <c r="N514" i="38"/>
  <c r="E512" i="38" s="1"/>
  <c r="F512" i="38" s="1"/>
  <c r="O15" i="36"/>
  <c r="E13" i="36" s="1"/>
  <c r="F13" i="36" s="1"/>
  <c r="O76" i="36"/>
  <c r="E79" i="36" s="1"/>
  <c r="F79" i="36" s="1"/>
  <c r="N475" i="38"/>
  <c r="E478" i="38" s="1"/>
  <c r="F478" i="38" s="1"/>
  <c r="N508" i="38"/>
  <c r="E511" i="38" s="1"/>
  <c r="F511" i="38" s="1"/>
  <c r="O9" i="36"/>
  <c r="E12" i="36" s="1"/>
  <c r="F12" i="36" s="1"/>
  <c r="N35" i="38"/>
  <c r="E15" i="38" s="1"/>
  <c r="F15" i="38" s="1"/>
  <c r="N499" i="38"/>
  <c r="E482" i="38" s="1"/>
  <c r="F482" i="38" s="1"/>
  <c r="O33" i="36"/>
  <c r="E16" i="36" s="1"/>
  <c r="F16" i="36" s="1"/>
  <c r="N532" i="38"/>
  <c r="E515" i="38" s="1"/>
  <c r="F515" i="38" s="1"/>
  <c r="R228" i="36"/>
  <c r="R222" i="36"/>
  <c r="R216" i="36"/>
  <c r="R210" i="36"/>
  <c r="R202" i="36" l="1"/>
  <c r="G190" i="36" s="1"/>
  <c r="H190" i="36" s="1"/>
  <c r="R196" i="36"/>
  <c r="G189" i="36" s="1"/>
  <c r="H189" i="36" s="1"/>
  <c r="R190" i="36"/>
  <c r="G188" i="36" s="1"/>
  <c r="H188" i="36" s="1"/>
  <c r="R184" i="36"/>
  <c r="G187" i="36" s="1"/>
  <c r="H187" i="36" s="1"/>
  <c r="O202" i="36"/>
  <c r="E190" i="36" s="1"/>
  <c r="F190" i="36" s="1"/>
  <c r="O196" i="36"/>
  <c r="E189" i="36" s="1"/>
  <c r="F189" i="36" s="1"/>
  <c r="O190" i="36"/>
  <c r="E188" i="36" s="1"/>
  <c r="F188" i="36" s="1"/>
  <c r="O184" i="36"/>
  <c r="E187" i="36" s="1"/>
  <c r="F187" i="36" s="1"/>
  <c r="R130" i="36" l="1"/>
  <c r="G133" i="36" s="1"/>
  <c r="H133" i="36" s="1"/>
  <c r="R148" i="36"/>
  <c r="G136" i="36" s="1"/>
  <c r="H136" i="36" s="1"/>
  <c r="O284" i="36" l="1"/>
  <c r="E272" i="36" s="1"/>
  <c r="F272" i="36" s="1"/>
  <c r="O366" i="36"/>
  <c r="E354" i="36" s="1"/>
  <c r="F354" i="36" s="1"/>
  <c r="O339" i="36"/>
  <c r="E327" i="36" s="1"/>
  <c r="F327" i="36" s="1"/>
  <c r="O148" i="36"/>
  <c r="E136" i="36" s="1"/>
  <c r="F136" i="36" s="1"/>
  <c r="O311" i="36"/>
  <c r="E299" i="36" s="1"/>
  <c r="F299" i="36" s="1"/>
  <c r="R305" i="36"/>
  <c r="G298" i="36" s="1"/>
  <c r="H298" i="36" s="1"/>
  <c r="R136" i="36"/>
  <c r="G134" i="36" s="1"/>
  <c r="H134" i="36" s="1"/>
  <c r="R360" i="36"/>
  <c r="G353" i="36" s="1"/>
  <c r="H353" i="36" s="1"/>
  <c r="R278" i="36"/>
  <c r="G271" i="36" s="1"/>
  <c r="H271" i="36" s="1"/>
  <c r="R333" i="36"/>
  <c r="G326" i="36" s="1"/>
  <c r="H326" i="36" s="1"/>
  <c r="R327" i="36"/>
  <c r="G325" i="36" s="1"/>
  <c r="H325" i="36" s="1"/>
  <c r="R354" i="36"/>
  <c r="G352" i="36" s="1"/>
  <c r="H352" i="36" s="1"/>
  <c r="R272" i="36"/>
  <c r="G270" i="36" s="1"/>
  <c r="H270" i="36" s="1"/>
  <c r="R299" i="36"/>
  <c r="G297" i="36" s="1"/>
  <c r="H297" i="36" s="1"/>
  <c r="O293" i="36"/>
  <c r="E296" i="36" s="1"/>
  <c r="F296" i="36" s="1"/>
  <c r="O130" i="36"/>
  <c r="E133" i="36" s="1"/>
  <c r="F133" i="36" s="1"/>
  <c r="O266" i="36"/>
  <c r="E269" i="36" s="1"/>
  <c r="F269" i="36" s="1"/>
  <c r="O348" i="36"/>
  <c r="E351" i="36" s="1"/>
  <c r="F351" i="36" s="1"/>
  <c r="O321" i="36"/>
  <c r="E324" i="36" s="1"/>
  <c r="F324" i="36" s="1"/>
  <c r="R339" i="36"/>
  <c r="G327" i="36" s="1"/>
  <c r="H327" i="36" s="1"/>
  <c r="R311" i="36"/>
  <c r="G299" i="36" s="1"/>
  <c r="H299" i="36" s="1"/>
  <c r="R366" i="36"/>
  <c r="G354" i="36" s="1"/>
  <c r="H354" i="36" s="1"/>
  <c r="R142" i="36"/>
  <c r="G135" i="36" s="1"/>
  <c r="H135" i="36" s="1"/>
  <c r="R284" i="36"/>
  <c r="G272" i="36" s="1"/>
  <c r="H272" i="36" s="1"/>
  <c r="O305" i="36"/>
  <c r="E298" i="36" s="1"/>
  <c r="F298" i="36" s="1"/>
  <c r="O360" i="36"/>
  <c r="E353" i="36" s="1"/>
  <c r="F353" i="36" s="1"/>
  <c r="O278" i="36"/>
  <c r="E271" i="36" s="1"/>
  <c r="F271" i="36" s="1"/>
  <c r="O142" i="36"/>
  <c r="E135" i="36" s="1"/>
  <c r="F135" i="36" s="1"/>
  <c r="O333" i="36"/>
  <c r="E326" i="36" s="1"/>
  <c r="F326" i="36" s="1"/>
  <c r="R348" i="36"/>
  <c r="G351" i="36" s="1"/>
  <c r="H351" i="36" s="1"/>
  <c r="R321" i="36"/>
  <c r="G324" i="36" s="1"/>
  <c r="H324" i="36" s="1"/>
  <c r="R266" i="36"/>
  <c r="G269" i="36" s="1"/>
  <c r="H269" i="36" s="1"/>
  <c r="R293" i="36"/>
  <c r="G296" i="36" s="1"/>
  <c r="H296" i="36" s="1"/>
  <c r="O136" i="36"/>
  <c r="E134" i="36" s="1"/>
  <c r="F134" i="36" s="1"/>
  <c r="O299" i="36"/>
  <c r="E297" i="36" s="1"/>
  <c r="F297" i="36" s="1"/>
  <c r="O327" i="36"/>
  <c r="E325" i="36" s="1"/>
  <c r="F325" i="36" s="1"/>
  <c r="O272" i="36"/>
  <c r="E270" i="36" s="1"/>
  <c r="F270" i="36" s="1"/>
  <c r="O354" i="36"/>
  <c r="E352" i="36" s="1"/>
  <c r="F352" i="36" s="1"/>
  <c r="R211" i="36" l="1"/>
  <c r="G214" i="36" s="1"/>
  <c r="H214" i="36" s="1"/>
  <c r="R217" i="36"/>
  <c r="G215" i="36" s="1"/>
  <c r="H215" i="36" s="1"/>
  <c r="R223" i="36"/>
  <c r="G216" i="36" s="1"/>
  <c r="H216" i="36" s="1"/>
  <c r="R229" i="36"/>
  <c r="G217" i="36" s="1"/>
  <c r="H217" i="36" s="1"/>
  <c r="O211" i="36"/>
  <c r="E214" i="36" s="1"/>
  <c r="F214" i="36" s="1"/>
  <c r="O217" i="36"/>
  <c r="E215" i="36" s="1"/>
  <c r="F215" i="36" s="1"/>
  <c r="O223" i="36"/>
  <c r="E216" i="36" s="1"/>
  <c r="F216" i="36" s="1"/>
  <c r="O229" i="36"/>
  <c r="E217" i="36" s="1"/>
  <c r="F217" i="36" s="1"/>
  <c r="N310" i="38"/>
  <c r="E313" i="38" s="1"/>
  <c r="F313" i="38" s="1"/>
  <c r="N316" i="38"/>
  <c r="E314" i="38" s="1"/>
  <c r="F314" i="38" s="1"/>
  <c r="N322" i="38"/>
  <c r="E315" i="38" s="1"/>
  <c r="F315" i="38" s="1"/>
  <c r="N328" i="38"/>
  <c r="E316" i="38" s="1"/>
  <c r="F316" i="38" s="1"/>
  <c r="N334" i="38"/>
  <c r="E317" i="38" s="1"/>
  <c r="F317" i="38" s="1"/>
  <c r="Q310" i="38"/>
  <c r="G313" i="38" s="1"/>
  <c r="H313" i="38" s="1"/>
  <c r="Q316" i="38"/>
  <c r="G314" i="38" s="1"/>
  <c r="H314" i="38" s="1"/>
  <c r="Q322" i="38"/>
  <c r="G315" i="38" s="1"/>
  <c r="H315" i="38" s="1"/>
  <c r="Q328" i="38"/>
  <c r="G316" i="38" s="1"/>
  <c r="H316" i="38" s="1"/>
  <c r="Q334" i="38"/>
  <c r="G317" i="38" s="1"/>
  <c r="H317" i="38" s="1"/>
  <c r="O239" i="36"/>
  <c r="E242" i="36" s="1"/>
  <c r="F242" i="36" s="1"/>
  <c r="O245" i="36"/>
  <c r="E243" i="36" s="1"/>
  <c r="F243" i="36" s="1"/>
  <c r="O251" i="36"/>
  <c r="E244" i="36" s="1"/>
  <c r="F244" i="36" s="1"/>
  <c r="O257" i="36"/>
  <c r="E245" i="36" s="1"/>
  <c r="F245" i="36" s="1"/>
  <c r="R239" i="36"/>
  <c r="G242" i="36" s="1"/>
  <c r="H242" i="36" s="1"/>
  <c r="R245" i="36"/>
  <c r="G243" i="36" s="1"/>
  <c r="H243" i="36" s="1"/>
  <c r="R251" i="36"/>
  <c r="G244" i="36" s="1"/>
  <c r="H244" i="36" s="1"/>
  <c r="R257" i="36"/>
  <c r="G245" i="36" s="1"/>
  <c r="H245" i="36" s="1"/>
  <c r="O67" i="36"/>
  <c r="E50" i="36" s="1"/>
  <c r="F50" i="36" s="1"/>
  <c r="R43" i="36"/>
  <c r="G46" i="36" s="1"/>
  <c r="H46" i="36" s="1"/>
  <c r="R49" i="36"/>
  <c r="G47" i="36" s="1"/>
  <c r="H47" i="36" s="1"/>
  <c r="R55" i="36"/>
  <c r="G48" i="36" s="1"/>
  <c r="H48" i="36" s="1"/>
  <c r="R61" i="36"/>
  <c r="G49" i="36" s="1"/>
  <c r="H49" i="36" s="1"/>
  <c r="R67" i="36"/>
  <c r="G50" i="36" s="1"/>
  <c r="H50" i="36" s="1"/>
  <c r="R375" i="36"/>
  <c r="G378" i="36" s="1"/>
  <c r="H378" i="36" s="1"/>
  <c r="R381" i="36"/>
  <c r="G379" i="36" s="1"/>
  <c r="H379" i="36" s="1"/>
  <c r="R387" i="36"/>
  <c r="G380" i="36" s="1"/>
  <c r="H380" i="36" s="1"/>
  <c r="R393" i="36"/>
  <c r="G381" i="36" s="1"/>
  <c r="H381" i="36" s="1"/>
  <c r="N277" i="38"/>
  <c r="E280" i="38" s="1"/>
  <c r="F280" i="38" s="1"/>
  <c r="N283" i="38"/>
  <c r="E281" i="38" s="1"/>
  <c r="F281" i="38" s="1"/>
  <c r="N289" i="38"/>
  <c r="E282" i="38" s="1"/>
  <c r="F282" i="38" s="1"/>
  <c r="N295" i="38"/>
  <c r="E283" i="38" s="1"/>
  <c r="F283" i="38" s="1"/>
  <c r="N301" i="38"/>
  <c r="E284" i="38" s="1"/>
  <c r="F284" i="38" s="1"/>
  <c r="Q277" i="38"/>
  <c r="G280" i="38" s="1"/>
  <c r="H280" i="38" s="1"/>
  <c r="Q283" i="38"/>
  <c r="G281" i="38" s="1"/>
  <c r="H281" i="38" s="1"/>
  <c r="Q289" i="38"/>
  <c r="G282" i="38" s="1"/>
  <c r="H282" i="38" s="1"/>
  <c r="Q295" i="38"/>
  <c r="G283" i="38" s="1"/>
  <c r="H283" i="38" s="1"/>
  <c r="Q301" i="38"/>
  <c r="G284" i="38" s="1"/>
  <c r="H284" i="38" s="1"/>
  <c r="O103" i="36"/>
  <c r="E106" i="36" s="1"/>
  <c r="F106" i="36" s="1"/>
  <c r="O109" i="36"/>
  <c r="E107" i="36" s="1"/>
  <c r="F107" i="36" s="1"/>
  <c r="O115" i="36"/>
  <c r="E108" i="36" s="1"/>
  <c r="F108" i="36" s="1"/>
  <c r="O121" i="36"/>
  <c r="E109" i="36" s="1"/>
  <c r="F109" i="36" s="1"/>
  <c r="R103" i="36"/>
  <c r="G106" i="36" s="1"/>
  <c r="H106" i="36" s="1"/>
  <c r="R109" i="36"/>
  <c r="G107" i="36" s="1"/>
  <c r="H107" i="36" s="1"/>
  <c r="R115" i="36"/>
  <c r="G108" i="36" s="1"/>
  <c r="H108" i="36" s="1"/>
  <c r="R121" i="36"/>
  <c r="G109" i="36" s="1"/>
  <c r="H109" i="36" s="1"/>
  <c r="O157" i="36"/>
  <c r="E160" i="36" s="1"/>
  <c r="F160" i="36" s="1"/>
  <c r="O163" i="36"/>
  <c r="E161" i="36" s="1"/>
  <c r="F161" i="36" s="1"/>
  <c r="O169" i="36"/>
  <c r="E162" i="36" s="1"/>
  <c r="F162" i="36" s="1"/>
  <c r="O175" i="36"/>
  <c r="E163" i="36" s="1"/>
  <c r="F163" i="36" s="1"/>
  <c r="R157" i="36"/>
  <c r="G160" i="36" s="1"/>
  <c r="H160" i="36" s="1"/>
  <c r="R163" i="36"/>
  <c r="G161" i="36" s="1"/>
  <c r="H161" i="36" s="1"/>
  <c r="R169" i="36"/>
  <c r="G162" i="36" s="1"/>
  <c r="H162" i="36" s="1"/>
  <c r="R175" i="36"/>
  <c r="G163" i="36" s="1"/>
  <c r="H163" i="36" s="1"/>
  <c r="O55" i="36" l="1"/>
  <c r="E48" i="36" s="1"/>
  <c r="F48" i="36" s="1"/>
  <c r="O387" i="36"/>
  <c r="E380" i="36" s="1"/>
  <c r="F380" i="36" s="1"/>
  <c r="O375" i="36"/>
  <c r="E378" i="36" s="1"/>
  <c r="F378" i="36" s="1"/>
  <c r="O43" i="36"/>
  <c r="E46" i="36" s="1"/>
  <c r="F46" i="36" s="1"/>
  <c r="O49" i="36"/>
  <c r="E47" i="36" s="1"/>
  <c r="F47" i="36" s="1"/>
  <c r="O381" i="36"/>
  <c r="E379" i="36" s="1"/>
  <c r="F379" i="36" s="1"/>
  <c r="O61" i="36"/>
  <c r="E49" i="36" s="1"/>
  <c r="F49" i="36" s="1"/>
  <c r="O393" i="36"/>
  <c r="E381" i="36" s="1"/>
  <c r="F381" i="36" s="1"/>
</calcChain>
</file>

<file path=xl/sharedStrings.xml><?xml version="1.0" encoding="utf-8"?>
<sst xmlns="http://schemas.openxmlformats.org/spreadsheetml/2006/main" count="4395" uniqueCount="1084">
  <si>
    <t>一般獎勵</t>
  </si>
  <si>
    <t>傑克與魔豆</t>
  </si>
  <si>
    <t>究極犀牛</t>
    <phoneticPr fontId="4" type="noConversion"/>
  </si>
  <si>
    <t>狂野犀牛</t>
    <phoneticPr fontId="4" type="noConversion"/>
  </si>
  <si>
    <t>究極犀牛免費卡</t>
    <phoneticPr fontId="4" type="noConversion"/>
  </si>
  <si>
    <t>● 商城常駐優惠</t>
    <phoneticPr fontId="5" type="noConversion"/>
  </si>
  <si>
    <r>
      <t xml:space="preserve">● </t>
    </r>
    <r>
      <rPr>
        <sz val="12"/>
        <color theme="1"/>
        <rFont val="新細明體"/>
        <family val="2"/>
        <charset val="136"/>
        <scheme val="minor"/>
      </rPr>
      <t>1美元可買幣量優惠</t>
    </r>
    <phoneticPr fontId="5" type="noConversion"/>
  </si>
  <si>
    <r>
      <rPr>
        <sz val="12"/>
        <color theme="1"/>
        <rFont val="新細明體"/>
        <family val="2"/>
        <charset val="136"/>
        <scheme val="minor"/>
      </rPr>
      <t>N</t>
    </r>
    <r>
      <rPr>
        <sz val="12"/>
        <color theme="1"/>
        <rFont val="新細明體"/>
        <family val="2"/>
        <charset val="136"/>
        <scheme val="minor"/>
      </rPr>
      <t>T</t>
    </r>
    <r>
      <rPr>
        <sz val="12"/>
        <color theme="1"/>
        <rFont val="新細明體"/>
        <family val="2"/>
        <charset val="136"/>
        <scheme val="minor"/>
      </rPr>
      <t>D</t>
    </r>
    <phoneticPr fontId="4" type="noConversion"/>
  </si>
  <si>
    <t>USD</t>
  </si>
  <si>
    <t>VIP0</t>
  </si>
  <si>
    <t>VIP1</t>
  </si>
  <si>
    <t>VIP2</t>
  </si>
  <si>
    <t>VIP3</t>
  </si>
  <si>
    <t>VIP4</t>
  </si>
  <si>
    <t>VIP5</t>
  </si>
  <si>
    <t>VIP6</t>
  </si>
  <si>
    <t>VIP7</t>
  </si>
  <si>
    <t>※黃色-商城金幣品項</t>
    <phoneticPr fontId="4" type="noConversion"/>
  </si>
  <si>
    <t>※白色-APK版金幣品項</t>
    <phoneticPr fontId="4" type="noConversion"/>
  </si>
  <si>
    <t>※藍色-其他金額(客製化參考用)</t>
    <phoneticPr fontId="4" type="noConversion"/>
  </si>
  <si>
    <t>累積儲值達(美金)</t>
  </si>
  <si>
    <t>遊戲(中)</t>
    <phoneticPr fontId="4" type="noConversion"/>
  </si>
  <si>
    <t>遊戲(英)</t>
    <phoneticPr fontId="4" type="noConversion"/>
  </si>
  <si>
    <t>GameUid</t>
  </si>
  <si>
    <t>虛寶卡名稱</t>
    <phoneticPr fontId="4" type="noConversion"/>
  </si>
  <si>
    <t>虛寶卡ID</t>
  </si>
  <si>
    <t>虛寶卡獎項</t>
  </si>
  <si>
    <t>平均倍數</t>
    <phoneticPr fontId="4" type="noConversion"/>
  </si>
  <si>
    <t>押注設定</t>
  </si>
  <si>
    <t>巨龍戰紀</t>
    <phoneticPr fontId="4" type="noConversion"/>
  </si>
  <si>
    <t>Dragon Hunter</t>
    <phoneticPr fontId="4" type="noConversion"/>
  </si>
  <si>
    <t>巨龍免費卡</t>
  </si>
  <si>
    <t>g001_fg</t>
  </si>
  <si>
    <t>FG</t>
  </si>
  <si>
    <t>設定2</t>
    <phoneticPr fontId="4" type="noConversion"/>
  </si>
  <si>
    <t>木龍免費卡</t>
  </si>
  <si>
    <t>g001_fg1</t>
    <phoneticPr fontId="5" type="noConversion"/>
  </si>
  <si>
    <t>闇龍免費卡</t>
  </si>
  <si>
    <t>g001_fg2</t>
  </si>
  <si>
    <t>機械龍免費卡</t>
  </si>
  <si>
    <t>g001_fg3</t>
  </si>
  <si>
    <t>高校少女</t>
    <phoneticPr fontId="4" type="noConversion"/>
  </si>
  <si>
    <t>High School Story</t>
    <phoneticPr fontId="4" type="noConversion"/>
  </si>
  <si>
    <t>高校免費卡</t>
  </si>
  <si>
    <t>g002_fg</t>
    <phoneticPr fontId="5" type="noConversion"/>
  </si>
  <si>
    <t>設定1</t>
    <phoneticPr fontId="4" type="noConversion"/>
  </si>
  <si>
    <t>賤狗當家</t>
    <phoneticPr fontId="4" type="noConversion"/>
  </si>
  <si>
    <t>Funny Puppy</t>
    <phoneticPr fontId="4" type="noConversion"/>
  </si>
  <si>
    <t>賤狗免費卡</t>
  </si>
  <si>
    <t>g003_fg</t>
    <phoneticPr fontId="5" type="noConversion"/>
  </si>
  <si>
    <t>愛麗絲</t>
    <phoneticPr fontId="4" type="noConversion"/>
  </si>
  <si>
    <t>Alice in Wonderland</t>
    <phoneticPr fontId="4" type="noConversion"/>
  </si>
  <si>
    <t>愛麗絲免費卡</t>
  </si>
  <si>
    <t>g004_fg</t>
    <phoneticPr fontId="5" type="noConversion"/>
  </si>
  <si>
    <t>放炮趣</t>
    <phoneticPr fontId="4" type="noConversion"/>
  </si>
  <si>
    <t>Cracker</t>
    <phoneticPr fontId="4" type="noConversion"/>
  </si>
  <si>
    <t>放炮趣免費卡</t>
  </si>
  <si>
    <t>g011_fg</t>
    <phoneticPr fontId="5" type="noConversion"/>
  </si>
  <si>
    <t>鑽石角子</t>
  </si>
  <si>
    <t>Diamond Rush</t>
    <phoneticPr fontId="4" type="noConversion"/>
  </si>
  <si>
    <t>鑽石免費卡</t>
  </si>
  <si>
    <t>g012_fg</t>
    <phoneticPr fontId="5" type="noConversion"/>
  </si>
  <si>
    <t>黃色小鴨</t>
  </si>
  <si>
    <t>Lucky Duck</t>
    <phoneticPr fontId="4" type="noConversion"/>
  </si>
  <si>
    <t>小鴨轉輪卡</t>
  </si>
  <si>
    <t>g013_wheel</t>
    <phoneticPr fontId="5" type="noConversion"/>
  </si>
  <si>
    <t>大轉輪</t>
  </si>
  <si>
    <t>招財貓</t>
  </si>
  <si>
    <t>Fortune Kitty</t>
    <phoneticPr fontId="4" type="noConversion"/>
  </si>
  <si>
    <t>招財貓免費卡</t>
  </si>
  <si>
    <t>g014_fg</t>
    <phoneticPr fontId="5" type="noConversion"/>
  </si>
  <si>
    <t>農場物語</t>
  </si>
  <si>
    <t>Farm Life</t>
    <phoneticPr fontId="4" type="noConversion"/>
  </si>
  <si>
    <t>農場免費卡</t>
  </si>
  <si>
    <t>g015_fg</t>
    <phoneticPr fontId="5" type="noConversion"/>
  </si>
  <si>
    <t>龍神</t>
  </si>
  <si>
    <t>Legend of Dragon</t>
    <phoneticPr fontId="4" type="noConversion"/>
  </si>
  <si>
    <t>龍神紅利卡</t>
  </si>
  <si>
    <t>g016_bg</t>
    <phoneticPr fontId="5" type="noConversion"/>
  </si>
  <si>
    <t>BG</t>
  </si>
  <si>
    <t>設定3</t>
    <phoneticPr fontId="4" type="noConversion"/>
  </si>
  <si>
    <t>比基尼天堂</t>
    <phoneticPr fontId="5" type="noConversion"/>
  </si>
  <si>
    <t>Bikini Party</t>
    <phoneticPr fontId="4" type="noConversion"/>
  </si>
  <si>
    <t>比基尼免費卡</t>
    <phoneticPr fontId="4" type="noConversion"/>
  </si>
  <si>
    <t>g017_fg</t>
    <phoneticPr fontId="5" type="noConversion"/>
  </si>
  <si>
    <t>祭典達人</t>
  </si>
  <si>
    <t>Festival Master</t>
    <phoneticPr fontId="4" type="noConversion"/>
  </si>
  <si>
    <t>祭典紅利卡</t>
  </si>
  <si>
    <t>g018_bg</t>
    <phoneticPr fontId="5" type="noConversion"/>
  </si>
  <si>
    <t>三國英雄</t>
  </si>
  <si>
    <t>Three Kingdoms</t>
    <phoneticPr fontId="4" type="noConversion"/>
  </si>
  <si>
    <t>三國紅利卡</t>
  </si>
  <si>
    <t>g019_bg</t>
    <phoneticPr fontId="5" type="noConversion"/>
  </si>
  <si>
    <t>桃太郎傳說</t>
  </si>
  <si>
    <t>Momotaro</t>
    <phoneticPr fontId="4" type="noConversion"/>
  </si>
  <si>
    <t>桃太郎免費卡</t>
  </si>
  <si>
    <t>g020_fg</t>
    <phoneticPr fontId="5" type="noConversion"/>
  </si>
  <si>
    <t>寶藏傳奇</t>
  </si>
  <si>
    <t>Treasure Tales</t>
    <phoneticPr fontId="4" type="noConversion"/>
  </si>
  <si>
    <t>寶藏免費卡</t>
  </si>
  <si>
    <t>g021_fg</t>
    <phoneticPr fontId="5" type="noConversion"/>
  </si>
  <si>
    <t>獅子王</t>
  </si>
  <si>
    <t>Lion King</t>
    <phoneticPr fontId="4" type="noConversion"/>
  </si>
  <si>
    <t>獅子王免費卡</t>
  </si>
  <si>
    <t>g022_fg</t>
    <phoneticPr fontId="5" type="noConversion"/>
  </si>
  <si>
    <t>發財樹</t>
    <phoneticPr fontId="4" type="noConversion"/>
  </si>
  <si>
    <t>Lucky Tree</t>
    <phoneticPr fontId="4" type="noConversion"/>
  </si>
  <si>
    <t>聚寶盆紅利卡</t>
  </si>
  <si>
    <t>g023_bg</t>
    <phoneticPr fontId="5" type="noConversion"/>
  </si>
  <si>
    <t>發財樹免費卡</t>
    <phoneticPr fontId="4" type="noConversion"/>
  </si>
  <si>
    <t>g023_fg</t>
    <phoneticPr fontId="5" type="noConversion"/>
  </si>
  <si>
    <t>忍者Q傳</t>
  </si>
  <si>
    <t>Ninja Q</t>
    <phoneticPr fontId="4" type="noConversion"/>
  </si>
  <si>
    <t>忍者免費卡</t>
  </si>
  <si>
    <t>g024_fg</t>
    <phoneticPr fontId="5" type="noConversion"/>
  </si>
  <si>
    <t>黃金福娃</t>
  </si>
  <si>
    <t>Golden Fuwa</t>
    <phoneticPr fontId="4" type="noConversion"/>
  </si>
  <si>
    <t>福娃免費卡</t>
  </si>
  <si>
    <t>g025_fg</t>
    <phoneticPr fontId="5" type="noConversion"/>
  </si>
  <si>
    <t>大熊貓</t>
    <phoneticPr fontId="4" type="noConversion"/>
  </si>
  <si>
    <t>Grand Panda</t>
    <phoneticPr fontId="4" type="noConversion"/>
  </si>
  <si>
    <t>大熊貓免費卡</t>
  </si>
  <si>
    <t>g026_fg</t>
    <phoneticPr fontId="5" type="noConversion"/>
  </si>
  <si>
    <t>大熊貓連爆卡</t>
  </si>
  <si>
    <t>g026_respin</t>
    <phoneticPr fontId="5" type="noConversion"/>
  </si>
  <si>
    <t>Respin</t>
  </si>
  <si>
    <t>阿拉丁</t>
    <phoneticPr fontId="4" type="noConversion"/>
  </si>
  <si>
    <t>Aladdin</t>
    <phoneticPr fontId="4" type="noConversion"/>
  </si>
  <si>
    <t>阿拉丁免費卡</t>
  </si>
  <si>
    <t>g027_fg</t>
    <phoneticPr fontId="4" type="noConversion"/>
  </si>
  <si>
    <t>藍精靈免費卡</t>
  </si>
  <si>
    <t>g027_fg1</t>
    <phoneticPr fontId="5" type="noConversion"/>
  </si>
  <si>
    <t>FG 藍精靈</t>
  </si>
  <si>
    <t>綠精靈免費卡</t>
  </si>
  <si>
    <t>g027_fg2</t>
    <phoneticPr fontId="5" type="noConversion"/>
  </si>
  <si>
    <t>FG 綠精靈</t>
  </si>
  <si>
    <t>紫精靈免費卡</t>
  </si>
  <si>
    <t>g027_fg3</t>
    <phoneticPr fontId="5" type="noConversion"/>
  </si>
  <si>
    <t>FG 紫精靈</t>
  </si>
  <si>
    <t>秦皇傳</t>
    <phoneticPr fontId="5" type="noConversion"/>
  </si>
  <si>
    <t>Emperor Qin</t>
    <phoneticPr fontId="4" type="noConversion"/>
  </si>
  <si>
    <t>秦皇免費卡</t>
  </si>
  <si>
    <t>g028_fg</t>
    <phoneticPr fontId="5" type="noConversion"/>
  </si>
  <si>
    <t>水滸傳</t>
    <phoneticPr fontId="5" type="noConversion"/>
  </si>
  <si>
    <t>Water Margin</t>
    <phoneticPr fontId="4" type="noConversion"/>
  </si>
  <si>
    <t>水滸紅利卡</t>
    <phoneticPr fontId="4" type="noConversion"/>
  </si>
  <si>
    <t>g029_bg</t>
    <phoneticPr fontId="5" type="noConversion"/>
  </si>
  <si>
    <t>設定4</t>
    <phoneticPr fontId="4" type="noConversion"/>
  </si>
  <si>
    <t>俠女無雙</t>
    <phoneticPr fontId="4" type="noConversion"/>
  </si>
  <si>
    <t>Chivalric Heroine</t>
    <phoneticPr fontId="4" type="noConversion"/>
  </si>
  <si>
    <t>俠女無雙免費卡</t>
  </si>
  <si>
    <t>g030_fg</t>
    <phoneticPr fontId="5" type="noConversion"/>
  </si>
  <si>
    <t>俠女無雙連爆卡</t>
  </si>
  <si>
    <t>g030_respin</t>
    <phoneticPr fontId="5" type="noConversion"/>
  </si>
  <si>
    <t>飛天財神</t>
    <phoneticPr fontId="4" type="noConversion"/>
  </si>
  <si>
    <t>Flying Fortuna</t>
    <phoneticPr fontId="4" type="noConversion"/>
  </si>
  <si>
    <t>財神免費卡</t>
  </si>
  <si>
    <t>g032_fg</t>
    <phoneticPr fontId="5" type="noConversion"/>
  </si>
  <si>
    <t>清宮美人</t>
    <phoneticPr fontId="4" type="noConversion"/>
  </si>
  <si>
    <t>Qing Beauties</t>
    <phoneticPr fontId="4" type="noConversion"/>
  </si>
  <si>
    <t>清宮免費卡</t>
  </si>
  <si>
    <t>g033_FG</t>
    <phoneticPr fontId="5" type="noConversion"/>
  </si>
  <si>
    <t>清宮連爆卡</t>
    <phoneticPr fontId="4" type="noConversion"/>
  </si>
  <si>
    <t>g033_RESPIN</t>
    <phoneticPr fontId="5" type="noConversion"/>
  </si>
  <si>
    <t>幸運草</t>
  </si>
  <si>
    <t>Lucky Irish</t>
    <phoneticPr fontId="4" type="noConversion"/>
  </si>
  <si>
    <t>幸運草轉輪卡</t>
  </si>
  <si>
    <t>g034_wheel</t>
    <phoneticPr fontId="5" type="noConversion"/>
  </si>
  <si>
    <t>金皇冠免費卡</t>
  </si>
  <si>
    <t>g035_fg</t>
  </si>
  <si>
    <t>X</t>
    <phoneticPr fontId="4" type="noConversion"/>
  </si>
  <si>
    <t>美人魚</t>
  </si>
  <si>
    <t>Mermaid</t>
    <phoneticPr fontId="4" type="noConversion"/>
  </si>
  <si>
    <t>美人魚免費卡</t>
  </si>
  <si>
    <t>g036_fg</t>
    <phoneticPr fontId="5" type="noConversion"/>
  </si>
  <si>
    <t>黃金埃及豔后</t>
  </si>
  <si>
    <t>Golden Cieopatra</t>
    <phoneticPr fontId="4" type="noConversion"/>
  </si>
  <si>
    <t>豔后免費卡</t>
    <phoneticPr fontId="5" type="noConversion"/>
  </si>
  <si>
    <t>g037_fg</t>
    <phoneticPr fontId="5" type="noConversion"/>
  </si>
  <si>
    <t>FG虛寶卡</t>
  </si>
  <si>
    <t>黃金彌勒佛</t>
    <phoneticPr fontId="5" type="noConversion"/>
  </si>
  <si>
    <t>Golden Maitreya Buddha</t>
    <phoneticPr fontId="4" type="noConversion"/>
  </si>
  <si>
    <t>彌勒佛免費卡</t>
  </si>
  <si>
    <t>g039_fg</t>
    <phoneticPr fontId="5" type="noConversion"/>
  </si>
  <si>
    <t>幸運轉輪</t>
    <phoneticPr fontId="5" type="noConversion"/>
  </si>
  <si>
    <t>Lucky Wheel</t>
    <phoneticPr fontId="4" type="noConversion"/>
  </si>
  <si>
    <t>轉盤紅利卡</t>
  </si>
  <si>
    <t>g041_Wheel</t>
    <phoneticPr fontId="5" type="noConversion"/>
  </si>
  <si>
    <t>Wheel</t>
  </si>
  <si>
    <t>拉斯維加斯</t>
    <phoneticPr fontId="5" type="noConversion"/>
  </si>
  <si>
    <t>LasVegas</t>
    <phoneticPr fontId="4" type="noConversion"/>
  </si>
  <si>
    <t>Vegas免費卡</t>
  </si>
  <si>
    <t>g042_fg</t>
    <phoneticPr fontId="5" type="noConversion"/>
  </si>
  <si>
    <t>太極童子</t>
  </si>
  <si>
    <t>Taichi Boy</t>
    <phoneticPr fontId="4" type="noConversion"/>
  </si>
  <si>
    <t>太極童子紅利卡</t>
  </si>
  <si>
    <t>g043_bg</t>
    <phoneticPr fontId="5" type="noConversion"/>
  </si>
  <si>
    <t>太極龍神</t>
  </si>
  <si>
    <t>Taichi Dragon</t>
    <phoneticPr fontId="4" type="noConversion"/>
  </si>
  <si>
    <t>太極龍神紅利卡</t>
    <phoneticPr fontId="4" type="noConversion"/>
  </si>
  <si>
    <t>g044_bg</t>
    <phoneticPr fontId="5" type="noConversion"/>
  </si>
  <si>
    <t>太極熊貓</t>
  </si>
  <si>
    <t>Taichi Panda</t>
    <phoneticPr fontId="4" type="noConversion"/>
  </si>
  <si>
    <t>太極熊貓紅利卡</t>
  </si>
  <si>
    <t>g045_bg</t>
    <phoneticPr fontId="5" type="noConversion"/>
  </si>
  <si>
    <t>大鬧天宮</t>
  </si>
  <si>
    <t>Wukong</t>
    <phoneticPr fontId="4" type="noConversion"/>
  </si>
  <si>
    <t>悟空免費卡</t>
  </si>
  <si>
    <t>g046_fg</t>
    <phoneticPr fontId="5" type="noConversion"/>
  </si>
  <si>
    <t>獅王傳說</t>
    <phoneticPr fontId="5" type="noConversion"/>
  </si>
  <si>
    <t>Lion Legend</t>
    <phoneticPr fontId="4" type="noConversion"/>
  </si>
  <si>
    <t>獅王傳說免費卡</t>
    <phoneticPr fontId="5" type="noConversion"/>
  </si>
  <si>
    <t>g047_fg</t>
    <phoneticPr fontId="5" type="noConversion"/>
  </si>
  <si>
    <t>哪吒</t>
    <phoneticPr fontId="5" type="noConversion"/>
  </si>
  <si>
    <t>Nezha</t>
    <phoneticPr fontId="4" type="noConversion"/>
  </si>
  <si>
    <t>哪吒免費卡</t>
    <phoneticPr fontId="5" type="noConversion"/>
  </si>
  <si>
    <t>g048_fg</t>
    <phoneticPr fontId="5" type="noConversion"/>
  </si>
  <si>
    <t>超級7</t>
    <phoneticPr fontId="5" type="noConversion"/>
  </si>
  <si>
    <t>Double 7</t>
    <phoneticPr fontId="4" type="noConversion"/>
  </si>
  <si>
    <t>超級七虛寶卡</t>
    <phoneticPr fontId="5" type="noConversion"/>
  </si>
  <si>
    <t>g049_db</t>
    <phoneticPr fontId="5" type="noConversion"/>
  </si>
  <si>
    <t>太極財神</t>
  </si>
  <si>
    <t>Taichi Fortuna</t>
    <phoneticPr fontId="4" type="noConversion"/>
  </si>
  <si>
    <t>太極財神紅利卡</t>
    <phoneticPr fontId="5" type="noConversion"/>
  </si>
  <si>
    <t>g050_bg</t>
    <phoneticPr fontId="5" type="noConversion"/>
  </si>
  <si>
    <t>黃金武則天</t>
    <phoneticPr fontId="5" type="noConversion"/>
  </si>
  <si>
    <t>Golden Empress</t>
    <phoneticPr fontId="4" type="noConversion"/>
  </si>
  <si>
    <t>武則天免費卡</t>
    <phoneticPr fontId="5" type="noConversion"/>
  </si>
  <si>
    <t>g051_fg</t>
    <phoneticPr fontId="5" type="noConversion"/>
  </si>
  <si>
    <t>超級鑽石</t>
    <phoneticPr fontId="5" type="noConversion"/>
  </si>
  <si>
    <t>Triple Diamond</t>
    <phoneticPr fontId="4" type="noConversion"/>
  </si>
  <si>
    <t>超級鑽石免費卡</t>
    <phoneticPr fontId="5" type="noConversion"/>
  </si>
  <si>
    <t>g052_fg</t>
    <phoneticPr fontId="5" type="noConversion"/>
  </si>
  <si>
    <t>FG</t>
    <phoneticPr fontId="5" type="noConversion"/>
  </si>
  <si>
    <t>太極鳳凰</t>
    <phoneticPr fontId="5" type="noConversion"/>
  </si>
  <si>
    <t>Taichi Phoenix</t>
    <phoneticPr fontId="4" type="noConversion"/>
  </si>
  <si>
    <t>太極鳳凰免費卡</t>
    <phoneticPr fontId="5" type="noConversion"/>
  </si>
  <si>
    <t>g053_fg</t>
    <phoneticPr fontId="5" type="noConversion"/>
  </si>
  <si>
    <t>猛虎傳</t>
    <phoneticPr fontId="4" type="noConversion"/>
  </si>
  <si>
    <t>Tiger Legend</t>
    <phoneticPr fontId="4" type="noConversion"/>
  </si>
  <si>
    <t>猛虎傳免費卡</t>
    <phoneticPr fontId="4" type="noConversion"/>
  </si>
  <si>
    <t>g054_fg</t>
    <phoneticPr fontId="5" type="noConversion"/>
  </si>
  <si>
    <t>太極舞獅</t>
    <phoneticPr fontId="4" type="noConversion"/>
  </si>
  <si>
    <t>Taichi Lion Dance</t>
    <phoneticPr fontId="4" type="noConversion"/>
  </si>
  <si>
    <t>太極舞獅免費卡</t>
    <phoneticPr fontId="4" type="noConversion"/>
  </si>
  <si>
    <t>g056_fg</t>
    <phoneticPr fontId="5" type="noConversion"/>
  </si>
  <si>
    <t>FG</t>
    <phoneticPr fontId="4" type="noConversion"/>
  </si>
  <si>
    <t>海盜王</t>
    <phoneticPr fontId="4" type="noConversion"/>
  </si>
  <si>
    <t>Pirate King</t>
    <phoneticPr fontId="4" type="noConversion"/>
  </si>
  <si>
    <t>海盜王免費卡</t>
    <phoneticPr fontId="4" type="noConversion"/>
  </si>
  <si>
    <t>g057_fg</t>
    <phoneticPr fontId="4" type="noConversion"/>
  </si>
  <si>
    <t>雷神</t>
    <phoneticPr fontId="4" type="noConversion"/>
  </si>
  <si>
    <t>God of Thunder</t>
    <phoneticPr fontId="4" type="noConversion"/>
  </si>
  <si>
    <t>雷神免費卡</t>
    <phoneticPr fontId="4" type="noConversion"/>
  </si>
  <si>
    <t>g058_fg</t>
    <phoneticPr fontId="4" type="noConversion"/>
  </si>
  <si>
    <t>馬戲團</t>
    <phoneticPr fontId="4" type="noConversion"/>
  </si>
  <si>
    <t>Circus</t>
    <phoneticPr fontId="4" type="noConversion"/>
  </si>
  <si>
    <t>馬戲團紅利卡</t>
    <phoneticPr fontId="4" type="noConversion"/>
  </si>
  <si>
    <t>p001_rb</t>
    <phoneticPr fontId="4" type="noConversion"/>
  </si>
  <si>
    <t>設定5</t>
    <phoneticPr fontId="4" type="noConversion"/>
  </si>
  <si>
    <t>馬戲團超級紅利卡</t>
    <phoneticPr fontId="4" type="noConversion"/>
  </si>
  <si>
    <t>p001_bb</t>
    <phoneticPr fontId="4" type="noConversion"/>
  </si>
  <si>
    <t>鑽石礦工</t>
    <phoneticPr fontId="4" type="noConversion"/>
  </si>
  <si>
    <t>Diamond Miners</t>
    <phoneticPr fontId="4" type="noConversion"/>
  </si>
  <si>
    <t>礦工免費卡</t>
    <phoneticPr fontId="4" type="noConversion"/>
  </si>
  <si>
    <t>g059_fg</t>
    <phoneticPr fontId="4" type="noConversion"/>
  </si>
  <si>
    <t>設定6</t>
    <phoneticPr fontId="5" type="noConversion"/>
  </si>
  <si>
    <t>海洋天堂</t>
  </si>
  <si>
    <t>Ocean Paradise</t>
    <phoneticPr fontId="4" type="noConversion"/>
  </si>
  <si>
    <t>海洋天堂超級紅利卡</t>
    <phoneticPr fontId="4" type="noConversion"/>
  </si>
  <si>
    <t>p002_bb</t>
    <phoneticPr fontId="4" type="noConversion"/>
  </si>
  <si>
    <t>海洋天堂紅利卡</t>
    <phoneticPr fontId="4" type="noConversion"/>
  </si>
  <si>
    <t>p002_rb</t>
    <phoneticPr fontId="4" type="noConversion"/>
  </si>
  <si>
    <t>小魔女</t>
  </si>
  <si>
    <t>LittleWitch</t>
  </si>
  <si>
    <t>小魔女免費卡</t>
    <phoneticPr fontId="4" type="noConversion"/>
  </si>
  <si>
    <t>g060_fg</t>
    <phoneticPr fontId="4" type="noConversion"/>
  </si>
  <si>
    <t>火熱野馬</t>
  </si>
  <si>
    <t>BuckingBronco</t>
  </si>
  <si>
    <t>火熱野馬免費卡</t>
    <phoneticPr fontId="4" type="noConversion"/>
  </si>
  <si>
    <t>g061_fg</t>
    <phoneticPr fontId="4" type="noConversion"/>
  </si>
  <si>
    <t>富貴金蟾</t>
  </si>
  <si>
    <t>GoldToad</t>
  </si>
  <si>
    <t>富貴金蟾免費卡</t>
    <phoneticPr fontId="4" type="noConversion"/>
  </si>
  <si>
    <t>g063_fg</t>
    <phoneticPr fontId="4" type="noConversion"/>
  </si>
  <si>
    <t>櫻之戀</t>
    <phoneticPr fontId="4" type="noConversion"/>
  </si>
  <si>
    <t>Sakura Love</t>
    <phoneticPr fontId="4" type="noConversion"/>
  </si>
  <si>
    <t>櫻之戀超級紅利卡</t>
    <phoneticPr fontId="4" type="noConversion"/>
  </si>
  <si>
    <t>p003_bb</t>
    <phoneticPr fontId="4" type="noConversion"/>
  </si>
  <si>
    <t>櫻之戀紅利卡</t>
    <phoneticPr fontId="4" type="noConversion"/>
  </si>
  <si>
    <t>p003_rb</t>
    <phoneticPr fontId="4" type="noConversion"/>
  </si>
  <si>
    <t>WildRhino</t>
  </si>
  <si>
    <t>犀牛免費卡</t>
    <phoneticPr fontId="4" type="noConversion"/>
  </si>
  <si>
    <t>g062_fg</t>
    <phoneticPr fontId="4" type="noConversion"/>
  </si>
  <si>
    <t>怪物派對</t>
    <phoneticPr fontId="4" type="noConversion"/>
  </si>
  <si>
    <t>HalloweenParty</t>
  </si>
  <si>
    <t>G064</t>
  </si>
  <si>
    <t>怪物派對免費卡</t>
    <phoneticPr fontId="4" type="noConversion"/>
  </si>
  <si>
    <t>g064_fg</t>
    <phoneticPr fontId="4" type="noConversion"/>
  </si>
  <si>
    <t>怪物派對連爆卡</t>
    <phoneticPr fontId="4" type="noConversion"/>
  </si>
  <si>
    <t>g064_respin</t>
  </si>
  <si>
    <t>宙斯</t>
  </si>
  <si>
    <t>Zeus</t>
  </si>
  <si>
    <t>G065</t>
  </si>
  <si>
    <t>宙斯免費卡</t>
  </si>
  <si>
    <t>g065_fg</t>
  </si>
  <si>
    <t>宙斯連爆卡</t>
  </si>
  <si>
    <t>g065_respin</t>
  </si>
  <si>
    <t>冰雪公主</t>
    <phoneticPr fontId="4" type="noConversion"/>
  </si>
  <si>
    <t>SnowPrincess</t>
  </si>
  <si>
    <t>G066</t>
    <phoneticPr fontId="4" type="noConversion"/>
  </si>
  <si>
    <t>冰雪公主免費卡</t>
    <phoneticPr fontId="4" type="noConversion"/>
  </si>
  <si>
    <t>g066_fg</t>
    <phoneticPr fontId="4" type="noConversion"/>
  </si>
  <si>
    <t>梅杜莎</t>
  </si>
  <si>
    <t>Medusa</t>
  </si>
  <si>
    <t>G067</t>
  </si>
  <si>
    <t>梅杜莎免費卡</t>
  </si>
  <si>
    <t>g067_fg</t>
  </si>
  <si>
    <t>搖滾聖誕</t>
  </si>
  <si>
    <t>XMasRocks</t>
  </si>
  <si>
    <t>G068</t>
  </si>
  <si>
    <t>搖滾聖誕免費卡</t>
  </si>
  <si>
    <t>g068_fg</t>
  </si>
  <si>
    <t>金剛</t>
    <phoneticPr fontId="4" type="noConversion"/>
  </si>
  <si>
    <t>KingKong</t>
  </si>
  <si>
    <t>G069</t>
    <phoneticPr fontId="4" type="noConversion"/>
  </si>
  <si>
    <t>金剛免費卡</t>
    <phoneticPr fontId="4" type="noConversion"/>
  </si>
  <si>
    <t>g069_fg</t>
    <phoneticPr fontId="4" type="noConversion"/>
  </si>
  <si>
    <t>鼠來寶</t>
    <phoneticPr fontId="4" type="noConversion"/>
  </si>
  <si>
    <t>FortuneMouse</t>
    <phoneticPr fontId="4" type="noConversion"/>
  </si>
  <si>
    <t>G070</t>
    <phoneticPr fontId="4" type="noConversion"/>
  </si>
  <si>
    <t>鼠來寶免費卡</t>
    <phoneticPr fontId="4" type="noConversion"/>
  </si>
  <si>
    <t>g070_fg</t>
    <phoneticPr fontId="4" type="noConversion"/>
  </si>
  <si>
    <t>RhinoXtreme</t>
    <phoneticPr fontId="4" type="noConversion"/>
  </si>
  <si>
    <t>G071</t>
    <phoneticPr fontId="4" type="noConversion"/>
  </si>
  <si>
    <t>g071_fg</t>
    <phoneticPr fontId="4" type="noConversion"/>
  </si>
  <si>
    <t>金瓶梅</t>
    <phoneticPr fontId="4" type="noConversion"/>
  </si>
  <si>
    <t>GoldenLotus</t>
    <phoneticPr fontId="4" type="noConversion"/>
  </si>
  <si>
    <t>G038</t>
    <phoneticPr fontId="4" type="noConversion"/>
  </si>
  <si>
    <t>金瓶梅免費卡</t>
    <phoneticPr fontId="4" type="noConversion"/>
  </si>
  <si>
    <t>g038_fg</t>
    <phoneticPr fontId="4" type="noConversion"/>
  </si>
  <si>
    <t>羅賓漢</t>
  </si>
  <si>
    <t>Robinhood</t>
  </si>
  <si>
    <t>G072</t>
    <phoneticPr fontId="4" type="noConversion"/>
  </si>
  <si>
    <t>羅賓漢免費卡</t>
    <phoneticPr fontId="4" type="noConversion"/>
  </si>
  <si>
    <t>g072_fg</t>
    <phoneticPr fontId="4" type="noConversion"/>
  </si>
  <si>
    <t>羅賓漢</t>
    <phoneticPr fontId="4" type="noConversion"/>
  </si>
  <si>
    <t>七彩變色龍</t>
  </si>
  <si>
    <t>Chameleon</t>
  </si>
  <si>
    <t>G073</t>
  </si>
  <si>
    <t>變色龍免費卡</t>
  </si>
  <si>
    <t>g073_fg</t>
  </si>
  <si>
    <t>龍王</t>
  </si>
  <si>
    <t>DragonKing</t>
  </si>
  <si>
    <t>P005</t>
  </si>
  <si>
    <t>龍王紅利卡</t>
  </si>
  <si>
    <t>p005_bb</t>
  </si>
  <si>
    <t>龍王超級紅利卡</t>
  </si>
  <si>
    <t>p005_sb</t>
  </si>
  <si>
    <t>龍王昇龍卡</t>
  </si>
  <si>
    <t>p005_sg</t>
  </si>
  <si>
    <t>龍王超級昇龍卡</t>
  </si>
  <si>
    <t>p005_sbg</t>
  </si>
  <si>
    <t>JackAndBeanstalk</t>
  </si>
  <si>
    <t>G074</t>
  </si>
  <si>
    <t>傑克金蛋連爆卡</t>
  </si>
  <si>
    <t>g074_fg</t>
  </si>
  <si>
    <t>傑克金蛋卡</t>
  </si>
  <si>
    <t>g074_respin</t>
  </si>
  <si>
    <t>金獅爺</t>
    <phoneticPr fontId="4" type="noConversion"/>
  </si>
  <si>
    <t>Gold Lion</t>
    <phoneticPr fontId="4" type="noConversion"/>
  </si>
  <si>
    <t>VG001</t>
  </si>
  <si>
    <t>金獅爺免費卡</t>
    <phoneticPr fontId="4" type="noConversion"/>
  </si>
  <si>
    <t>vg001_fg</t>
  </si>
  <si>
    <t>設定99</t>
    <phoneticPr fontId="4" type="noConversion"/>
  </si>
  <si>
    <t>極限猛虎</t>
    <phoneticPr fontId="4" type="noConversion"/>
  </si>
  <si>
    <t>Tiger Extreme</t>
    <phoneticPr fontId="4" type="noConversion"/>
  </si>
  <si>
    <t>VG002</t>
  </si>
  <si>
    <t>極限猛虎免費卡</t>
    <phoneticPr fontId="4" type="noConversion"/>
  </si>
  <si>
    <t>vg002_fg</t>
  </si>
  <si>
    <t>皇家野馬</t>
    <phoneticPr fontId="4" type="noConversion"/>
  </si>
  <si>
    <t>Royal Brunco</t>
    <phoneticPr fontId="4" type="noConversion"/>
  </si>
  <si>
    <t>VG003</t>
    <phoneticPr fontId="4" type="noConversion"/>
  </si>
  <si>
    <t>皇家野馬免費卡</t>
    <phoneticPr fontId="4" type="noConversion"/>
  </si>
  <si>
    <t>vg003_fg</t>
    <phoneticPr fontId="4" type="noConversion"/>
  </si>
  <si>
    <t>設定91</t>
    <phoneticPr fontId="4" type="noConversion"/>
  </si>
  <si>
    <t>德古拉</t>
  </si>
  <si>
    <t>Dracula</t>
    <phoneticPr fontId="4" type="noConversion"/>
  </si>
  <si>
    <t>VG005</t>
  </si>
  <si>
    <t>德古拉免費卡</t>
    <phoneticPr fontId="4" type="noConversion"/>
  </si>
  <si>
    <t>vg005_fg</t>
    <phoneticPr fontId="4" type="noConversion"/>
  </si>
  <si>
    <t>德古拉</t>
    <phoneticPr fontId="4" type="noConversion"/>
  </si>
  <si>
    <t>德古拉連爆卡</t>
    <phoneticPr fontId="4" type="noConversion"/>
  </si>
  <si>
    <t>vg005_respin</t>
    <phoneticPr fontId="4" type="noConversion"/>
  </si>
  <si>
    <t>德古拉全爆卡</t>
    <phoneticPr fontId="4" type="noConversion"/>
  </si>
  <si>
    <t>vg005_super_fg</t>
  </si>
  <si>
    <t>SuperFG</t>
    <phoneticPr fontId="4" type="noConversion"/>
  </si>
  <si>
    <t>彩光馬戲團</t>
    <phoneticPr fontId="4" type="noConversion"/>
  </si>
  <si>
    <t>Rainbow Circus</t>
    <phoneticPr fontId="4" type="noConversion"/>
  </si>
  <si>
    <t>VP001</t>
  </si>
  <si>
    <t>彩光馬戲團超級紅利卡</t>
    <phoneticPr fontId="4" type="noConversion"/>
  </si>
  <si>
    <t>vp001_bb</t>
    <phoneticPr fontId="4" type="noConversion"/>
  </si>
  <si>
    <t>BB</t>
    <phoneticPr fontId="4" type="noConversion"/>
  </si>
  <si>
    <t>設定95</t>
    <phoneticPr fontId="4" type="noConversion"/>
  </si>
  <si>
    <t>彩光馬戲團紅利卡</t>
    <phoneticPr fontId="4" type="noConversion"/>
  </si>
  <si>
    <t>vp001_rb</t>
    <phoneticPr fontId="4" type="noConversion"/>
  </si>
  <si>
    <t>RB</t>
    <phoneticPr fontId="4" type="noConversion"/>
  </si>
  <si>
    <t>彩光馬戲團白光卡</t>
    <phoneticPr fontId="4" type="noConversion"/>
  </si>
  <si>
    <t>vp001_sb</t>
  </si>
  <si>
    <t>SB</t>
    <phoneticPr fontId="4" type="noConversion"/>
  </si>
  <si>
    <t>馬戲團 (Base: 3)</t>
  </si>
  <si>
    <t>鑽石礦工 (Base: 50)</t>
  </si>
  <si>
    <t>共玩天地
德古拉、皇家野馬</t>
    <phoneticPr fontId="4" type="noConversion"/>
  </si>
  <si>
    <t>共玩天地
彩光馬戲團</t>
    <phoneticPr fontId="4" type="noConversion"/>
  </si>
  <si>
    <t>共玩天地
金獅爺、極限猛虎</t>
    <phoneticPr fontId="4" type="noConversion"/>
  </si>
  <si>
    <t>種類</t>
  </si>
  <si>
    <t>設定五</t>
  </si>
  <si>
    <t>設定六</t>
  </si>
  <si>
    <r>
      <rPr>
        <sz val="12"/>
        <color rgb="FF000000"/>
        <rFont val="細明體"/>
        <family val="3"/>
        <charset val="136"/>
      </rPr>
      <t>設定</t>
    </r>
    <r>
      <rPr>
        <sz val="12"/>
        <color rgb="FF000000"/>
        <rFont val="Arial"/>
        <family val="2"/>
      </rPr>
      <t>91</t>
    </r>
    <phoneticPr fontId="4" type="noConversion"/>
  </si>
  <si>
    <r>
      <rPr>
        <sz val="12"/>
        <color rgb="FF000000"/>
        <rFont val="細明體"/>
        <family val="3"/>
        <charset val="136"/>
      </rPr>
      <t>設定</t>
    </r>
    <r>
      <rPr>
        <sz val="12"/>
        <color rgb="FF000000"/>
        <rFont val="Arial"/>
        <family val="2"/>
      </rPr>
      <t>95</t>
    </r>
    <phoneticPr fontId="4" type="noConversion"/>
  </si>
  <si>
    <r>
      <rPr>
        <sz val="12"/>
        <color rgb="FF000000"/>
        <rFont val="細明體"/>
        <family val="3"/>
        <charset val="136"/>
      </rPr>
      <t>設定</t>
    </r>
    <r>
      <rPr>
        <sz val="12"/>
        <color rgb="FF000000"/>
        <rFont val="Arial"/>
        <family val="2"/>
      </rPr>
      <t>99</t>
    </r>
    <phoneticPr fontId="4" type="noConversion"/>
  </si>
  <si>
    <t>LEVEL</t>
  </si>
  <si>
    <t>TotalBet</t>
  </si>
  <si>
    <t>VIP</t>
    <phoneticPr fontId="4" type="noConversion"/>
  </si>
  <si>
    <t>價值</t>
    <phoneticPr fontId="4" type="noConversion"/>
  </si>
  <si>
    <t>邱比特免費卡</t>
    <phoneticPr fontId="4" type="noConversion"/>
  </si>
  <si>
    <t>邱比特超級免費卡</t>
    <phoneticPr fontId="4" type="noConversion"/>
  </si>
  <si>
    <t>邱比特全盤卡</t>
    <phoneticPr fontId="4" type="noConversion"/>
  </si>
  <si>
    <t>黑帝斯三頭犬卡</t>
    <phoneticPr fontId="4" type="noConversion"/>
  </si>
  <si>
    <t>黑帝斯女神卡</t>
    <phoneticPr fontId="4" type="noConversion"/>
  </si>
  <si>
    <t>黑帝斯冥王卡</t>
    <phoneticPr fontId="4" type="noConversion"/>
  </si>
  <si>
    <t>黑帝斯神卡</t>
    <phoneticPr fontId="4" type="noConversion"/>
  </si>
  <si>
    <t>黑帝斯全神降臨卡</t>
    <phoneticPr fontId="4" type="noConversion"/>
  </si>
  <si>
    <t>數量</t>
    <phoneticPr fontId="4" type="noConversion"/>
  </si>
  <si>
    <t>解鎖鑽量</t>
    <phoneticPr fontId="4" type="noConversion"/>
  </si>
  <si>
    <t>龍虎鬥紅利卡</t>
    <phoneticPr fontId="4" type="noConversion"/>
  </si>
  <si>
    <t>龍虎鬥昇龍卡</t>
    <phoneticPr fontId="4" type="noConversion"/>
  </si>
  <si>
    <t>龍虎鬥鳳凰卡</t>
    <phoneticPr fontId="4" type="noConversion"/>
  </si>
  <si>
    <t>USD9.99</t>
    <phoneticPr fontId="4" type="noConversion"/>
  </si>
  <si>
    <t>USD19.99</t>
    <phoneticPr fontId="4" type="noConversion"/>
  </si>
  <si>
    <t>邱比特</t>
    <phoneticPr fontId="4" type="noConversion"/>
  </si>
  <si>
    <t>Cupid</t>
    <phoneticPr fontId="4" type="noConversion"/>
  </si>
  <si>
    <t>G075</t>
    <phoneticPr fontId="4" type="noConversion"/>
  </si>
  <si>
    <t>g075_fg</t>
    <phoneticPr fontId="4" type="noConversion"/>
  </si>
  <si>
    <t>g075_sfg</t>
    <phoneticPr fontId="4" type="noConversion"/>
  </si>
  <si>
    <t>g075_allwild</t>
    <phoneticPr fontId="4" type="noConversion"/>
  </si>
  <si>
    <t>AllWild</t>
    <phoneticPr fontId="4" type="noConversion"/>
  </si>
  <si>
    <t>黑帝斯</t>
    <phoneticPr fontId="4" type="noConversion"/>
  </si>
  <si>
    <t>Hades</t>
    <phoneticPr fontId="4" type="noConversion"/>
  </si>
  <si>
    <t>P006</t>
    <phoneticPr fontId="4" type="noConversion"/>
  </si>
  <si>
    <t>p006_bb</t>
    <phoneticPr fontId="4" type="noConversion"/>
  </si>
  <si>
    <t>p006_sb</t>
    <phoneticPr fontId="4" type="noConversion"/>
  </si>
  <si>
    <t>p006_hb</t>
    <phoneticPr fontId="4" type="noConversion"/>
  </si>
  <si>
    <t>HB</t>
    <phoneticPr fontId="4" type="noConversion"/>
  </si>
  <si>
    <t>p006_gb</t>
    <phoneticPr fontId="4" type="noConversion"/>
  </si>
  <si>
    <t>GB</t>
    <phoneticPr fontId="4" type="noConversion"/>
  </si>
  <si>
    <t>p006_ag</t>
    <phoneticPr fontId="4" type="noConversion"/>
  </si>
  <si>
    <t>AG</t>
    <phoneticPr fontId="4" type="noConversion"/>
  </si>
  <si>
    <t>龍虎鬥</t>
    <phoneticPr fontId="4" type="noConversion"/>
  </si>
  <si>
    <t>DragonLegend</t>
    <phoneticPr fontId="4" type="noConversion"/>
  </si>
  <si>
    <t>VP002</t>
    <phoneticPr fontId="4" type="noConversion"/>
  </si>
  <si>
    <t>vp002_bb</t>
    <phoneticPr fontId="4" type="noConversion"/>
  </si>
  <si>
    <t>vp002_sb</t>
    <phoneticPr fontId="4" type="noConversion"/>
  </si>
  <si>
    <t>vp002_sp</t>
    <phoneticPr fontId="4" type="noConversion"/>
  </si>
  <si>
    <t>SP</t>
    <phoneticPr fontId="4" type="noConversion"/>
  </si>
  <si>
    <t>龍虎鬥白虎卡</t>
    <phoneticPr fontId="4" type="noConversion"/>
  </si>
  <si>
    <t>vp002_st</t>
    <phoneticPr fontId="4" type="noConversion"/>
  </si>
  <si>
    <t>ST</t>
    <phoneticPr fontId="4" type="noConversion"/>
  </si>
  <si>
    <t>龍虎鬥神龍卡</t>
    <phoneticPr fontId="4" type="noConversion"/>
  </si>
  <si>
    <t>vp002_ssb</t>
    <phoneticPr fontId="4" type="noConversion"/>
  </si>
  <si>
    <t>SSB</t>
    <phoneticPr fontId="4" type="noConversion"/>
  </si>
  <si>
    <t>USD4.99</t>
    <phoneticPr fontId="4" type="noConversion"/>
  </si>
  <si>
    <t>百萬冥神</t>
  </si>
  <si>
    <t>Million Hades</t>
  </si>
  <si>
    <t>VP003</t>
  </si>
  <si>
    <t>百萬冥神紅利卡</t>
  </si>
  <si>
    <t>vp003_bb</t>
  </si>
  <si>
    <t>BB</t>
  </si>
  <si>
    <t>設定95</t>
  </si>
  <si>
    <t>百萬冥神冥神卡</t>
  </si>
  <si>
    <t>vp003_hb</t>
  </si>
  <si>
    <t>HB</t>
  </si>
  <si>
    <t>百萬冥神庫存卡</t>
  </si>
  <si>
    <t>vp003_ss</t>
  </si>
  <si>
    <t>SSB</t>
  </si>
  <si>
    <t>百萬冥神覺醒卡</t>
  </si>
  <si>
    <t>vp003_gb</t>
  </si>
  <si>
    <t>GB</t>
  </si>
  <si>
    <t>百萬冥神王座卡</t>
  </si>
  <si>
    <t>vp003_gbt</t>
  </si>
  <si>
    <t>GBT</t>
  </si>
  <si>
    <t>收集數量</t>
    <phoneticPr fontId="4" type="noConversion"/>
  </si>
  <si>
    <t>太空漫遊免費卡</t>
  </si>
  <si>
    <t>太空漫遊火星卡</t>
  </si>
  <si>
    <t>太空漫遊冥王星卡</t>
  </si>
  <si>
    <t>太空漫遊超級免費卡</t>
  </si>
  <si>
    <t>太空漫遊黑洞卡</t>
  </si>
  <si>
    <t>g077_fg</t>
  </si>
  <si>
    <t>g077_sm</t>
  </si>
  <si>
    <t>g077_sp</t>
  </si>
  <si>
    <t>g077_sfg</t>
  </si>
  <si>
    <t>g077_sb</t>
  </si>
  <si>
    <t>太空漫遊</t>
  </si>
  <si>
    <t>Space Odyssey</t>
  </si>
  <si>
    <t>G077</t>
  </si>
  <si>
    <t>設定1</t>
  </si>
  <si>
    <t>SM</t>
  </si>
  <si>
    <t>SP</t>
  </si>
  <si>
    <t>SFG</t>
  </si>
  <si>
    <t>SB</t>
  </si>
  <si>
    <t>基本資訊</t>
    <phoneticPr fontId="4" type="noConversion"/>
  </si>
  <si>
    <t>收集項目</t>
    <phoneticPr fontId="4" type="noConversion"/>
  </si>
  <si>
    <t>多彩福娃</t>
    <phoneticPr fontId="4" type="noConversion"/>
  </si>
  <si>
    <t>獎項設定</t>
    <phoneticPr fontId="4" type="noConversion"/>
  </si>
  <si>
    <t>活動日期</t>
    <phoneticPr fontId="4" type="noConversion"/>
  </si>
  <si>
    <t>Bonus</t>
  </si>
  <si>
    <t>遊戲</t>
    <phoneticPr fontId="4" type="noConversion"/>
  </si>
  <si>
    <t>每100局數量</t>
    <phoneticPr fontId="4" type="noConversion"/>
  </si>
  <si>
    <t>免費折扣</t>
    <phoneticPr fontId="4" type="noConversion"/>
  </si>
  <si>
    <t>解鎖折扣</t>
    <phoneticPr fontId="4" type="noConversion"/>
  </si>
  <si>
    <t>階段1</t>
    <phoneticPr fontId="4" type="noConversion"/>
  </si>
  <si>
    <t>階段2</t>
    <phoneticPr fontId="4" type="noConversion"/>
  </si>
  <si>
    <t>階段3</t>
    <phoneticPr fontId="4" type="noConversion"/>
  </si>
  <si>
    <t>所需局數</t>
    <phoneticPr fontId="4" type="noConversion"/>
  </si>
  <si>
    <t>USD1.99</t>
    <phoneticPr fontId="4" type="noConversion"/>
  </si>
  <si>
    <t>多彩福娃免費卡</t>
  </si>
  <si>
    <t>4.調整虛寶卡成對應遊戲及面額。</t>
    <phoneticPr fontId="4" type="noConversion"/>
  </si>
  <si>
    <t>VIP倍率</t>
    <phoneticPr fontId="4" type="noConversion"/>
  </si>
  <si>
    <t>笑彌勒免費卡</t>
  </si>
  <si>
    <t>笑彌勒超級免費卡</t>
  </si>
  <si>
    <t>埃及女王</t>
    <phoneticPr fontId="4" type="noConversion"/>
  </si>
  <si>
    <t>埃及女王超級免費卡</t>
    <phoneticPr fontId="4" type="noConversion"/>
  </si>
  <si>
    <t>Duo Cai Fuwa</t>
    <phoneticPr fontId="4" type="noConversion"/>
  </si>
  <si>
    <t>VG006</t>
    <phoneticPr fontId="4" type="noConversion"/>
  </si>
  <si>
    <t>vg006_fg</t>
    <phoneticPr fontId="4" type="noConversion"/>
  </si>
  <si>
    <t>多彩福娃超級免費卡</t>
    <phoneticPr fontId="4" type="noConversion"/>
  </si>
  <si>
    <t>vg006_sfg</t>
    <phoneticPr fontId="4" type="noConversion"/>
  </si>
  <si>
    <t>SFG_CARD</t>
    <phoneticPr fontId="4" type="noConversion"/>
  </si>
  <si>
    <t>多彩福娃超級彩金卡</t>
    <phoneticPr fontId="4" type="noConversion"/>
  </si>
  <si>
    <t>vg006_jp</t>
    <phoneticPr fontId="4" type="noConversion"/>
  </si>
  <si>
    <t>JP_CARD</t>
    <phoneticPr fontId="4" type="noConversion"/>
  </si>
  <si>
    <t>Cleopatra Queen</t>
    <phoneticPr fontId="4" type="noConversion"/>
  </si>
  <si>
    <t>VG007</t>
    <phoneticPr fontId="4" type="noConversion"/>
  </si>
  <si>
    <t>埃及女王免費卡</t>
  </si>
  <si>
    <t>vg007_fg</t>
    <phoneticPr fontId="4" type="noConversion"/>
  </si>
  <si>
    <t>vg007_sfg</t>
    <phoneticPr fontId="4" type="noConversion"/>
  </si>
  <si>
    <t>埃及女王超級彩金卡</t>
    <phoneticPr fontId="4" type="noConversion"/>
  </si>
  <si>
    <t>vg007_jp</t>
    <phoneticPr fontId="4" type="noConversion"/>
  </si>
  <si>
    <t>武媚娘免費卡</t>
  </si>
  <si>
    <t>泡泡龍石怪卡</t>
  </si>
  <si>
    <t>泡泡龍飛飛卡</t>
  </si>
  <si>
    <t>泡泡龍彩金卡</t>
  </si>
  <si>
    <t>3.換算收集數量，控制局數在1000/3000/5000左右，預計6000人可以完成所有任務。(一般廳)</t>
    <phoneticPr fontId="4" type="noConversion"/>
  </si>
  <si>
    <t>5.依照檔期需要調整主打商品(紅包等)</t>
    <phoneticPr fontId="4" type="noConversion"/>
  </si>
  <si>
    <t>女神大量百搭卡</t>
  </si>
  <si>
    <t>女神多盤卡</t>
  </si>
  <si>
    <t>賓果球(免費)</t>
  </si>
  <si>
    <t>公主與青蛙免費卡</t>
  </si>
  <si>
    <t>公主與青蛙彩金卡</t>
  </si>
  <si>
    <t>訂閱特權</t>
    <phoneticPr fontId="4" type="noConversion"/>
  </si>
  <si>
    <t>20%加成</t>
    <phoneticPr fontId="4" type="noConversion"/>
  </si>
  <si>
    <t>暴富輪盤輪盤卡</t>
  </si>
  <si>
    <t>暴富輪盤鑽石卡</t>
  </si>
  <si>
    <t>暴富輪盤</t>
  </si>
  <si>
    <t>OneLine</t>
  </si>
  <si>
    <t>G081</t>
  </si>
  <si>
    <t>g081_fg</t>
  </si>
  <si>
    <t>設定9</t>
  </si>
  <si>
    <t>g081_dng</t>
  </si>
  <si>
    <t>DNG</t>
  </si>
  <si>
    <t>暴富輪盤超級鑽石卡</t>
  </si>
  <si>
    <t>g081_sdng</t>
  </si>
  <si>
    <t>SDNG</t>
  </si>
  <si>
    <t>暴富輪盤超級輪盤卡</t>
  </si>
  <si>
    <t>g081_sfg</t>
  </si>
  <si>
    <t>暴富輪盤千倍輪盤卡</t>
  </si>
  <si>
    <t>g081_tfg</t>
  </si>
  <si>
    <t>TFG</t>
  </si>
  <si>
    <t>笑彌勒</t>
  </si>
  <si>
    <t>Laughing Buddha</t>
  </si>
  <si>
    <t>VG008</t>
  </si>
  <si>
    <t>vg008_fg</t>
  </si>
  <si>
    <t>設定91</t>
  </si>
  <si>
    <t>vg008_sfg</t>
  </si>
  <si>
    <t>SFG_CARD</t>
  </si>
  <si>
    <t>笑彌勒超級彩金卡</t>
  </si>
  <si>
    <t>vg008_jp</t>
  </si>
  <si>
    <t>JP_CARD</t>
  </si>
  <si>
    <t>武媚娘</t>
  </si>
  <si>
    <t>Empress Wu</t>
  </si>
  <si>
    <t>VG009</t>
  </si>
  <si>
    <t>vg009_fg</t>
  </si>
  <si>
    <t>武媚娘超級免費卡</t>
  </si>
  <si>
    <t>vg009_sfg</t>
  </si>
  <si>
    <t>武媚娘超級彩金卡</t>
  </si>
  <si>
    <t>vg009_jp</t>
  </si>
  <si>
    <t>泡泡龍</t>
  </si>
  <si>
    <t>BubbleBobble</t>
  </si>
  <si>
    <t>G078</t>
  </si>
  <si>
    <t>g078_jp</t>
  </si>
  <si>
    <t>JP</t>
  </si>
  <si>
    <t>泡泡龍發條君卡</t>
  </si>
  <si>
    <t>g078_zfg</t>
  </si>
  <si>
    <t>ZFG</t>
  </si>
  <si>
    <t>g078_mfg</t>
  </si>
  <si>
    <t>MFG</t>
  </si>
  <si>
    <t>泡泡龍阿怪卡</t>
  </si>
  <si>
    <t>g078_mofg</t>
  </si>
  <si>
    <t>MOFG</t>
  </si>
  <si>
    <t>g078_pfg</t>
  </si>
  <si>
    <t>PFG</t>
  </si>
  <si>
    <t>泡泡龍彈跳君卡</t>
  </si>
  <si>
    <t>g078_bfg</t>
  </si>
  <si>
    <t>BFG</t>
  </si>
  <si>
    <t>泡泡龍火球怪卡</t>
  </si>
  <si>
    <t>g078_hfg</t>
  </si>
  <si>
    <t>HFG</t>
  </si>
  <si>
    <t>泡泡龍邦納卡</t>
  </si>
  <si>
    <t>g078_bnfg</t>
  </si>
  <si>
    <t>BNFG</t>
  </si>
  <si>
    <t>泡泡龍超級飛飛卡</t>
  </si>
  <si>
    <t>g078_spfg</t>
  </si>
  <si>
    <t>SPFG</t>
  </si>
  <si>
    <t>泡泡龍超級邦納卡</t>
  </si>
  <si>
    <t>g078_sbnfg</t>
  </si>
  <si>
    <t>SBNFG</t>
  </si>
  <si>
    <t>幸運女神</t>
  </si>
  <si>
    <t>Persephone</t>
  </si>
  <si>
    <t>G079</t>
  </si>
  <si>
    <t>g079_ng3</t>
  </si>
  <si>
    <t>NG3</t>
  </si>
  <si>
    <t>g079_ng1</t>
  </si>
  <si>
    <t>NG1</t>
  </si>
  <si>
    <t>女神超級多盤卡</t>
  </si>
  <si>
    <t>g079_sng1</t>
  </si>
  <si>
    <t>SNG1</t>
  </si>
  <si>
    <t>女神彩金卡</t>
  </si>
  <si>
    <t>g079_jg</t>
  </si>
  <si>
    <t>JG</t>
  </si>
  <si>
    <t>女神超級彩金卡</t>
  </si>
  <si>
    <t>g079_sjg</t>
  </si>
  <si>
    <t>SJG</t>
  </si>
  <si>
    <t>公主與青蛙</t>
  </si>
  <si>
    <t>Frog</t>
  </si>
  <si>
    <t>G080</t>
  </si>
  <si>
    <t>g080_fg</t>
  </si>
  <si>
    <t>g080_jp</t>
  </si>
  <si>
    <t>公主與青蛙超級彩金卡</t>
  </si>
  <si>
    <t>g080_sjp</t>
  </si>
  <si>
    <t>SJP</t>
  </si>
  <si>
    <t>公主與青蛙超級親吻卡</t>
  </si>
  <si>
    <t>g080_skfg</t>
  </si>
  <si>
    <t>SKFG</t>
  </si>
  <si>
    <t>公主與青蛙超級免費卡</t>
  </si>
  <si>
    <t>g080_sfg</t>
  </si>
  <si>
    <t>免費價值</t>
    <phoneticPr fontId="4" type="noConversion"/>
  </si>
  <si>
    <t>付費價值</t>
    <phoneticPr fontId="4" type="noConversion"/>
  </si>
  <si>
    <t>階段4</t>
    <phoneticPr fontId="4" type="noConversion"/>
  </si>
  <si>
    <t>1星Lucky卡包</t>
  </si>
  <si>
    <t>1星Lucky卡包</t>
    <phoneticPr fontId="4" type="noConversion"/>
  </si>
  <si>
    <t>2星Lucky卡包</t>
  </si>
  <si>
    <t>2星Lucky卡包</t>
    <phoneticPr fontId="4" type="noConversion"/>
  </si>
  <si>
    <t>3星Lucky卡包</t>
    <phoneticPr fontId="4" type="noConversion"/>
  </si>
  <si>
    <t>3星一般卡包</t>
  </si>
  <si>
    <t>3星一般卡包</t>
    <phoneticPr fontId="4" type="noConversion"/>
  </si>
  <si>
    <t>4星一般卡包</t>
  </si>
  <si>
    <t>4星一般卡包</t>
    <phoneticPr fontId="4" type="noConversion"/>
  </si>
  <si>
    <t>4星軟鎖卡卡包</t>
  </si>
  <si>
    <t>4星軟鎖卡卡包</t>
    <phoneticPr fontId="4" type="noConversion"/>
  </si>
  <si>
    <t>5星軟鎖卡卡包</t>
  </si>
  <si>
    <t>5星軟鎖卡卡包</t>
    <phoneticPr fontId="4" type="noConversion"/>
  </si>
  <si>
    <t>3000000黑帝斯三頭犬卡(7天綁定)</t>
    <phoneticPr fontId="4" type="noConversion"/>
  </si>
  <si>
    <t>15000000黑帝斯三頭犬卡(7天綁定)</t>
    <phoneticPr fontId="4" type="noConversion"/>
  </si>
  <si>
    <t>30000000黑帝斯三頭犬卡(7天綁定)</t>
    <phoneticPr fontId="4" type="noConversion"/>
  </si>
  <si>
    <t>45000000黑帝斯三頭犬卡(7天綁定)</t>
    <phoneticPr fontId="4" type="noConversion"/>
  </si>
  <si>
    <t>15000000黑帝斯女神卡(30天非綁定)</t>
    <phoneticPr fontId="4" type="noConversion"/>
  </si>
  <si>
    <t>3%返利紅包(60分)</t>
    <phoneticPr fontId="4" type="noConversion"/>
  </si>
  <si>
    <t>30000000黑帝斯女神卡(30天非綁定)</t>
    <phoneticPr fontId="4" type="noConversion"/>
  </si>
  <si>
    <t>90000000黑帝斯女神卡(30天非綁定)</t>
    <phoneticPr fontId="4" type="noConversion"/>
  </si>
  <si>
    <t>150000000黑帝斯女神卡(30天非綁定)</t>
    <phoneticPr fontId="4" type="noConversion"/>
  </si>
  <si>
    <t>賓果球(免費)</t>
    <phoneticPr fontId="4" type="noConversion"/>
  </si>
  <si>
    <t>第一關</t>
    <phoneticPr fontId="4" type="noConversion"/>
  </si>
  <si>
    <t>第二關</t>
    <phoneticPr fontId="4" type="noConversion"/>
  </si>
  <si>
    <t>第三關</t>
    <phoneticPr fontId="4" type="noConversion"/>
  </si>
  <si>
    <t>第四關</t>
    <phoneticPr fontId="4" type="noConversion"/>
  </si>
  <si>
    <t>關卡</t>
  </si>
  <si>
    <t>所需點數</t>
  </si>
  <si>
    <t>獎勵類型</t>
  </si>
  <si>
    <t>獎項_Type</t>
  </si>
  <si>
    <t>獎項_ItemID</t>
  </si>
  <si>
    <t>獎項_ItemNum</t>
  </si>
  <si>
    <t>G數</t>
  </si>
  <si>
    <t>1.整條複製1~27列，往下新增。</t>
    <phoneticPr fontId="4" type="noConversion"/>
  </si>
  <si>
    <t>2.更改黃底的部分</t>
    <phoneticPr fontId="4" type="noConversion"/>
  </si>
  <si>
    <t>2.更改最上面黃底的部分。(有寫公式到分頁設定檔)</t>
    <phoneticPr fontId="4" type="noConversion"/>
  </si>
  <si>
    <t>大紅花</t>
    <phoneticPr fontId="4" type="noConversion"/>
  </si>
  <si>
    <t>釣魚幣(免費)</t>
  </si>
  <si>
    <t>釣魚幣(免費)</t>
    <phoneticPr fontId="4" type="noConversion"/>
  </si>
  <si>
    <t>3000000大紅花紅利卡(7天綁定)</t>
    <phoneticPr fontId="4" type="noConversion"/>
  </si>
  <si>
    <t>15000000大紅花紅利卡(7天綁定)</t>
    <phoneticPr fontId="4" type="noConversion"/>
  </si>
  <si>
    <t>30000000大紅花紅利卡(7天綁定)</t>
    <phoneticPr fontId="4" type="noConversion"/>
  </si>
  <si>
    <t>45000000大紅花紅利卡(7天綁定)</t>
    <phoneticPr fontId="4" type="noConversion"/>
  </si>
  <si>
    <t>15000000大紅花超級紅利卡(30天非綁定)</t>
    <phoneticPr fontId="4" type="noConversion"/>
  </si>
  <si>
    <t>30000000大紅花超級紅利卡(30天非綁定)</t>
    <phoneticPr fontId="4" type="noConversion"/>
  </si>
  <si>
    <t>90000000大紅花超級紅利卡(30天非綁定)</t>
    <phoneticPr fontId="4" type="noConversion"/>
  </si>
  <si>
    <t>150000000大紅花超級紅利卡(30天非綁定)</t>
    <phoneticPr fontId="4" type="noConversion"/>
  </si>
  <si>
    <t>研究基底值/2，為什麼折扣只像500%</t>
    <phoneticPr fontId="4" type="noConversion"/>
  </si>
  <si>
    <t>1.整條複製1~27列，於28列往下新增。</t>
    <phoneticPr fontId="4" type="noConversion"/>
  </si>
  <si>
    <t>招財虎</t>
    <phoneticPr fontId="4" type="noConversion"/>
  </si>
  <si>
    <t>春節好運福袋</t>
  </si>
  <si>
    <t>春節好運福袋</t>
    <phoneticPr fontId="4" type="noConversion"/>
  </si>
  <si>
    <t>骰子(免費)</t>
  </si>
  <si>
    <t>情人節好運福袋</t>
    <phoneticPr fontId="4" type="noConversion"/>
  </si>
  <si>
    <t>小廚師幣(免費)</t>
    <phoneticPr fontId="4" type="noConversion"/>
  </si>
  <si>
    <t>3000000邱比特免費卡(7天綁定)</t>
    <phoneticPr fontId="4" type="noConversion"/>
  </si>
  <si>
    <t>30000000邱比特免費卡(7天綁定)</t>
    <phoneticPr fontId="4" type="noConversion"/>
  </si>
  <si>
    <t>15000000邱比特超級免費卡(30天非綁定)</t>
    <phoneticPr fontId="4" type="noConversion"/>
  </si>
  <si>
    <t>30000000邱比特超級免費卡(30天非綁定)</t>
    <phoneticPr fontId="4" type="noConversion"/>
  </si>
  <si>
    <t>100000000邱比特超級免費卡(30天非綁定)</t>
    <phoneticPr fontId="4" type="noConversion"/>
  </si>
  <si>
    <t>40倍JP紅包(60分)</t>
    <phoneticPr fontId="4" type="noConversion"/>
  </si>
  <si>
    <t>15000000邱比特免費卡(7天綁定)</t>
    <phoneticPr fontId="4" type="noConversion"/>
  </si>
  <si>
    <t>40倍JP紅包(60分)</t>
  </si>
  <si>
    <t>廚師</t>
    <phoneticPr fontId="4" type="noConversion"/>
  </si>
  <si>
    <t>賓果</t>
    <phoneticPr fontId="4" type="noConversion"/>
  </si>
  <si>
    <t>骰子</t>
    <phoneticPr fontId="4" type="noConversion"/>
  </si>
  <si>
    <t>釣魚幣</t>
    <phoneticPr fontId="4" type="noConversion"/>
  </si>
  <si>
    <t>10→3鑽</t>
    <phoneticPr fontId="4" type="noConversion"/>
  </si>
  <si>
    <t>25→10鑽</t>
    <phoneticPr fontId="4" type="noConversion"/>
  </si>
  <si>
    <t>20→15鑽</t>
    <phoneticPr fontId="4" type="noConversion"/>
  </si>
  <si>
    <t>50→20鑽</t>
    <phoneticPr fontId="4" type="noConversion"/>
  </si>
  <si>
    <t>3000000櫻之戀紅利卡(7天綁定)</t>
    <phoneticPr fontId="4" type="noConversion"/>
  </si>
  <si>
    <t>15000000櫻之戀紅利卡(7天綁定)</t>
    <phoneticPr fontId="4" type="noConversion"/>
  </si>
  <si>
    <t>30000000櫻之戀紅利卡(7天綁定)</t>
    <phoneticPr fontId="4" type="noConversion"/>
  </si>
  <si>
    <t>15000000櫻之戀超級紅利卡(30天非綁定)</t>
    <phoneticPr fontId="4" type="noConversion"/>
  </si>
  <si>
    <t>30000000櫻之戀超級紅利卡(30天非綁定)</t>
    <phoneticPr fontId="4" type="noConversion"/>
  </si>
  <si>
    <t>45000000櫻之戀紅利卡(7天綁定)</t>
    <phoneticPr fontId="4" type="noConversion"/>
  </si>
  <si>
    <t>150000000櫻之戀超級紅利卡(30天非綁定)</t>
    <phoneticPr fontId="4" type="noConversion"/>
  </si>
  <si>
    <t>90000000櫻之戀超級紅利卡(30天非綁定)</t>
    <phoneticPr fontId="4" type="noConversion"/>
  </si>
  <si>
    <t>15000000櫻之戀紅利卡(30天非綁定)</t>
    <phoneticPr fontId="4" type="noConversion"/>
  </si>
  <si>
    <t>30000000櫻之戀紅利卡(30天非綁定)</t>
    <phoneticPr fontId="4" type="noConversion"/>
  </si>
  <si>
    <t>90000000櫻之戀紅利卡(30天非綁定)</t>
    <phoneticPr fontId="4" type="noConversion"/>
  </si>
  <si>
    <t>150000000櫻之戀紅利卡(30天非綁定)</t>
    <phoneticPr fontId="4" type="noConversion"/>
  </si>
  <si>
    <t>5%贏分紅包(60分)</t>
    <phoneticPr fontId="4" type="noConversion"/>
  </si>
  <si>
    <t>USD9.99</t>
  </si>
  <si>
    <t>USD19.99</t>
  </si>
  <si>
    <t>USD4.99</t>
  </si>
  <si>
    <t>50000000邱比特免費卡(7天綁定)</t>
    <phoneticPr fontId="4" type="noConversion"/>
  </si>
  <si>
    <t>200000000邱比特超級免費卡(30天非綁定)</t>
    <phoneticPr fontId="4" type="noConversion"/>
  </si>
  <si>
    <t>3000000大紅花紅利卡(7天綁定)</t>
  </si>
  <si>
    <t>45000000大紅花超級紅利卡(30天非綁定)</t>
    <phoneticPr fontId="4" type="noConversion"/>
  </si>
  <si>
    <t>300000000大紅花超級紅利卡(30天非綁定)</t>
    <phoneticPr fontId="4" type="noConversion"/>
  </si>
  <si>
    <t>幸運女神</t>
    <phoneticPr fontId="4" type="noConversion"/>
  </si>
  <si>
    <t>3000000女神大量百搭卡(7天綁定)</t>
    <phoneticPr fontId="4" type="noConversion"/>
  </si>
  <si>
    <t>15000000女神大量百搭卡(7天綁定)</t>
    <phoneticPr fontId="4" type="noConversion"/>
  </si>
  <si>
    <t>30000000女神大量百搭卡(7天綁定)</t>
    <phoneticPr fontId="4" type="noConversion"/>
  </si>
  <si>
    <t>50000000女神多盤卡(30天非綁定)</t>
    <phoneticPr fontId="4" type="noConversion"/>
  </si>
  <si>
    <t>100000000女神多盤卡(30天非綁定)</t>
    <phoneticPr fontId="4" type="noConversion"/>
  </si>
  <si>
    <t>200000000女神多盤卡(30天非綁定)</t>
    <phoneticPr fontId="4" type="noConversion"/>
  </si>
  <si>
    <t>300000000女神多盤卡(30天非綁定)</t>
    <phoneticPr fontId="4" type="noConversion"/>
  </si>
  <si>
    <t>50000000女神大量百搭卡(7天綁定)</t>
    <phoneticPr fontId="4" type="noConversion"/>
  </si>
  <si>
    <t>USD1.99</t>
  </si>
  <si>
    <t>5週年禮盒I</t>
  </si>
  <si>
    <t>5週年禮盒I</t>
    <phoneticPr fontId="4" type="noConversion"/>
  </si>
  <si>
    <t>暴富輪盤</t>
    <phoneticPr fontId="4" type="noConversion"/>
  </si>
  <si>
    <t>9000000暴富輪盤輪盤卡(7天綁定)</t>
    <phoneticPr fontId="4" type="noConversion"/>
  </si>
  <si>
    <t>18000000暴富輪盤輪盤卡(7天綁定)</t>
    <phoneticPr fontId="4" type="noConversion"/>
  </si>
  <si>
    <t>36000000暴富輪盤輪盤卡(7天綁定)</t>
    <phoneticPr fontId="4" type="noConversion"/>
  </si>
  <si>
    <t>75000000暴富輪盤輪盤卡(7天綁定)</t>
    <phoneticPr fontId="4" type="noConversion"/>
  </si>
  <si>
    <t>75000000暴富輪盤鑽石卡(30天非綁定)</t>
    <phoneticPr fontId="4" type="noConversion"/>
  </si>
  <si>
    <t>150000000暴富輪盤鑽石卡(30天非綁定)</t>
    <phoneticPr fontId="4" type="noConversion"/>
  </si>
  <si>
    <t>250000000暴富輪盤鑽石卡(30天非綁定)</t>
    <phoneticPr fontId="4" type="noConversion"/>
  </si>
  <si>
    <t>500000000暴富輪盤鑽石卡(30天非綁定)</t>
    <phoneticPr fontId="4" type="noConversion"/>
  </si>
  <si>
    <t>暴富777</t>
    <phoneticPr fontId="4" type="noConversion"/>
  </si>
  <si>
    <t>骰子(免費)</t>
    <phoneticPr fontId="4" type="noConversion"/>
  </si>
  <si>
    <t>9000000暴富777 Double卡(7天綁定)</t>
    <phoneticPr fontId="4" type="noConversion"/>
  </si>
  <si>
    <t>18000000暴富777 Double卡(7天綁定)</t>
    <phoneticPr fontId="4" type="noConversion"/>
  </si>
  <si>
    <t>36000000暴富777 Double卡(7天綁定)</t>
    <phoneticPr fontId="4" type="noConversion"/>
  </si>
  <si>
    <t>75000000暴富777 Double卡(7天綁定)</t>
    <phoneticPr fontId="4" type="noConversion"/>
  </si>
  <si>
    <t>18000000暴富777 超級Double卡(30天非綁定)</t>
    <phoneticPr fontId="4" type="noConversion"/>
  </si>
  <si>
    <t>36000000暴富777 超級Double卡(30天非綁定)</t>
    <phoneticPr fontId="4" type="noConversion"/>
  </si>
  <si>
    <t>75000000暴富777 超級Double卡(30天非綁定)</t>
    <phoneticPr fontId="4" type="noConversion"/>
  </si>
  <si>
    <t>150000000暴富777 超級Double卡(30天非綁定)</t>
    <phoneticPr fontId="4" type="noConversion"/>
  </si>
  <si>
    <t>2星Lucky卡包</t>
    <phoneticPr fontId="4" type="noConversion"/>
  </si>
  <si>
    <t>5週年禮盒II</t>
    <phoneticPr fontId="4" type="noConversion"/>
  </si>
  <si>
    <t>3000000泡泡龍再相聚免費卡(7天綁定)</t>
    <phoneticPr fontId="4" type="noConversion"/>
  </si>
  <si>
    <t>15000000泡泡龍再相聚免費卡(7天綁定)</t>
    <phoneticPr fontId="4" type="noConversion"/>
  </si>
  <si>
    <t>50000000泡泡龍再相聚免費卡(7天綁定)</t>
    <phoneticPr fontId="4" type="noConversion"/>
  </si>
  <si>
    <t>50000000泡泡龍再相聚超級免費卡(30天非綁定)</t>
    <phoneticPr fontId="4" type="noConversion"/>
  </si>
  <si>
    <t>100000000泡泡龍再相聚超級免費卡(30天非綁定)</t>
    <phoneticPr fontId="4" type="noConversion"/>
  </si>
  <si>
    <t>200000000泡泡龍再相聚超級免費卡(30天非綁定)</t>
    <phoneticPr fontId="4" type="noConversion"/>
  </si>
  <si>
    <t>300000000泡泡龍再相聚超級免費卡(30天非綁定)</t>
    <phoneticPr fontId="4" type="noConversion"/>
  </si>
  <si>
    <t>30000000泡泡龍再相聚免費卡(7天綁定)</t>
    <phoneticPr fontId="4" type="noConversion"/>
  </si>
  <si>
    <t>泡泡龍再相聚</t>
    <phoneticPr fontId="4" type="noConversion"/>
  </si>
  <si>
    <t>第五關</t>
    <phoneticPr fontId="4" type="noConversion"/>
  </si>
  <si>
    <t>階段5</t>
    <phoneticPr fontId="4" type="noConversion"/>
  </si>
  <si>
    <t>3.換算收集數量，控制局數在1000/3000/5000/10000/20000左右，預計6000人可以完成所有任務。(一般廳)</t>
    <phoneticPr fontId="4" type="noConversion"/>
  </si>
  <si>
    <t>※3/29調整，下修數量</t>
  </si>
  <si>
    <t>4星Lucky卡包</t>
    <phoneticPr fontId="4" type="noConversion"/>
  </si>
  <si>
    <t>100000000泡泡龍再相聚免費卡(7天綁定)</t>
    <phoneticPr fontId="4" type="noConversion"/>
  </si>
  <si>
    <t>USD49.99</t>
    <phoneticPr fontId="4" type="noConversion"/>
  </si>
  <si>
    <t>500000000泡泡龍再相聚超級免費卡(30天非綁定)</t>
    <phoneticPr fontId="4" type="noConversion"/>
  </si>
  <si>
    <t>泡泡龍再相聚好運包</t>
    <phoneticPr fontId="4" type="noConversion"/>
  </si>
  <si>
    <t>BubbleBobbleTwo</t>
    <phoneticPr fontId="4" type="noConversion"/>
  </si>
  <si>
    <t>G083</t>
    <phoneticPr fontId="4" type="noConversion"/>
  </si>
  <si>
    <t>泡泡龍再相聚免費卡</t>
    <phoneticPr fontId="4" type="noConversion"/>
  </si>
  <si>
    <t>g083_fg</t>
    <phoneticPr fontId="4" type="noConversion"/>
  </si>
  <si>
    <t>泡泡龍再相聚超級免費卡</t>
    <phoneticPr fontId="4" type="noConversion"/>
  </si>
  <si>
    <t>g083_sfg</t>
    <phoneticPr fontId="4" type="noConversion"/>
  </si>
  <si>
    <t>SFG</t>
    <phoneticPr fontId="4" type="noConversion"/>
  </si>
  <si>
    <t>泡泡龍再相聚夥伴卡</t>
    <phoneticPr fontId="4" type="noConversion"/>
  </si>
  <si>
    <t>g083_pfg</t>
    <phoneticPr fontId="4" type="noConversion"/>
  </si>
  <si>
    <t>PFG</t>
    <phoneticPr fontId="4" type="noConversion"/>
  </si>
  <si>
    <t>泡泡龍再相聚超級夥伴卡</t>
    <phoneticPr fontId="4" type="noConversion"/>
  </si>
  <si>
    <t>g083_spfg</t>
    <phoneticPr fontId="4" type="noConversion"/>
  </si>
  <si>
    <t>SPFG</t>
    <phoneticPr fontId="4" type="noConversion"/>
  </si>
  <si>
    <t>辣椒狂歡</t>
    <phoneticPr fontId="4" type="noConversion"/>
  </si>
  <si>
    <t>Jalapeno</t>
    <phoneticPr fontId="4" type="noConversion"/>
  </si>
  <si>
    <t>HG001</t>
    <phoneticPr fontId="4" type="noConversion"/>
  </si>
  <si>
    <t>辣椒狂歡免費卡</t>
    <phoneticPr fontId="4" type="noConversion"/>
  </si>
  <si>
    <t>hg001_fg50x</t>
    <phoneticPr fontId="4" type="noConversion"/>
  </si>
  <si>
    <t>FG 50倍</t>
    <phoneticPr fontId="4" type="noConversion"/>
  </si>
  <si>
    <t>辣椒狂歡倍數卡</t>
    <phoneticPr fontId="4" type="noConversion"/>
  </si>
  <si>
    <t>hg001_fg200x</t>
    <phoneticPr fontId="4" type="noConversion"/>
  </si>
  <si>
    <t>FG 200倍</t>
    <phoneticPr fontId="4" type="noConversion"/>
  </si>
  <si>
    <t>辣椒狂歡連爆卡</t>
    <phoneticPr fontId="4" type="noConversion"/>
  </si>
  <si>
    <t>hg001_fg500x</t>
    <phoneticPr fontId="4" type="noConversion"/>
  </si>
  <si>
    <t xml:space="preserve"> FG 500倍</t>
    <phoneticPr fontId="4" type="noConversion"/>
  </si>
  <si>
    <t>辣椒狂歡超級連爆卡</t>
    <phoneticPr fontId="4" type="noConversion"/>
  </si>
  <si>
    <t>hg001_fg1200x</t>
    <phoneticPr fontId="4" type="noConversion"/>
  </si>
  <si>
    <t xml:space="preserve"> FG 1200倍</t>
    <phoneticPr fontId="4" type="noConversion"/>
  </si>
  <si>
    <t>大紅花</t>
  </si>
  <si>
    <t>RedFlower</t>
  </si>
  <si>
    <t>P007</t>
  </si>
  <si>
    <t>大紅花紅利卡</t>
  </si>
  <si>
    <t>p007_rb</t>
  </si>
  <si>
    <t>設定5</t>
  </si>
  <si>
    <t>大紅花超級紅利卡</t>
    <phoneticPr fontId="4" type="noConversion"/>
  </si>
  <si>
    <t>p007_bb</t>
  </si>
  <si>
    <t>大紅花煙火卡</t>
  </si>
  <si>
    <t>p007_bc</t>
  </si>
  <si>
    <t>BC</t>
    <phoneticPr fontId="4" type="noConversion"/>
  </si>
  <si>
    <t>大紅花花滿開卡</t>
  </si>
  <si>
    <t>p007_sbc</t>
  </si>
  <si>
    <t>SBC</t>
    <phoneticPr fontId="4" type="noConversion"/>
  </si>
  <si>
    <t>大紅花百花繚亂卡</t>
  </si>
  <si>
    <t>p007_sb</t>
  </si>
  <si>
    <t>DoubleSeven</t>
    <phoneticPr fontId="4" type="noConversion"/>
  </si>
  <si>
    <t>G082</t>
    <phoneticPr fontId="4" type="noConversion"/>
  </si>
  <si>
    <t>暴富777 Double卡</t>
    <phoneticPr fontId="4" type="noConversion"/>
  </si>
  <si>
    <t>g082_double</t>
    <phoneticPr fontId="4" type="noConversion"/>
  </si>
  <si>
    <t>DOUBLE</t>
    <phoneticPr fontId="4" type="noConversion"/>
  </si>
  <si>
    <t>設定9</t>
    <phoneticPr fontId="4" type="noConversion"/>
  </si>
  <si>
    <t>暴富777 超級Double卡</t>
    <phoneticPr fontId="4" type="noConversion"/>
  </si>
  <si>
    <t>g082_sdouble</t>
    <phoneticPr fontId="4" type="noConversion"/>
  </si>
  <si>
    <t>SDOUBLE</t>
    <phoneticPr fontId="4" type="noConversion"/>
  </si>
  <si>
    <t>暴富777 7連線卡</t>
    <phoneticPr fontId="4" type="noConversion"/>
  </si>
  <si>
    <t>g082_777</t>
    <phoneticPr fontId="4" type="noConversion"/>
  </si>
  <si>
    <t>暴富777 紅7千倍卡</t>
    <phoneticPr fontId="4" type="noConversion"/>
  </si>
  <si>
    <t>g082_sr7</t>
    <phoneticPr fontId="4" type="noConversion"/>
  </si>
  <si>
    <t>SR7</t>
    <phoneticPr fontId="4" type="noConversion"/>
  </si>
  <si>
    <t>3000000辣椒狂歡免費卡(7天綁定)</t>
    <phoneticPr fontId="4" type="noConversion"/>
  </si>
  <si>
    <t>15000000辣椒狂歡免費卡(7天綁定)</t>
    <phoneticPr fontId="4" type="noConversion"/>
  </si>
  <si>
    <t>30000000辣椒狂歡免費卡(7天綁定)</t>
    <phoneticPr fontId="4" type="noConversion"/>
  </si>
  <si>
    <t>50000000辣椒狂歡免費卡(7天綁定)</t>
    <phoneticPr fontId="4" type="noConversion"/>
  </si>
  <si>
    <t>50000000辣椒狂歡倍數卡(30天非綁定)</t>
    <phoneticPr fontId="4" type="noConversion"/>
  </si>
  <si>
    <t>100000000辣椒狂歡倍數卡(30天非綁定)</t>
    <phoneticPr fontId="4" type="noConversion"/>
  </si>
  <si>
    <t>200000000辣椒狂歡倍數卡(30天非綁定)</t>
    <phoneticPr fontId="4" type="noConversion"/>
  </si>
  <si>
    <t>300000000辣椒狂歡倍數卡(30天非綁定)</t>
    <phoneticPr fontId="4" type="noConversion"/>
  </si>
  <si>
    <t>100000000辣椒狂歡免費卡(7天綁定)</t>
    <phoneticPr fontId="4" type="noConversion"/>
  </si>
  <si>
    <t>500000000辣椒狂歡倍數卡(30天非綁定)</t>
    <phoneticPr fontId="4" type="noConversion"/>
  </si>
  <si>
    <t xml:space="preserve"> </t>
    <phoneticPr fontId="4" type="noConversion"/>
  </si>
  <si>
    <t>辣椒狂歡好運包</t>
  </si>
  <si>
    <t>辣椒狂歡好運包</t>
    <phoneticPr fontId="4" type="noConversion"/>
  </si>
  <si>
    <t>黃金禮包</t>
    <phoneticPr fontId="4" type="noConversion"/>
  </si>
  <si>
    <t>蒙面俠蘇洛</t>
    <phoneticPr fontId="4" type="noConversion"/>
  </si>
  <si>
    <t>Zorro</t>
  </si>
  <si>
    <t>HG002</t>
    <phoneticPr fontId="4" type="noConversion"/>
  </si>
  <si>
    <t>蒙面俠蘇洛紅利卡</t>
  </si>
  <si>
    <t>hg002_fg50x</t>
  </si>
  <si>
    <t>FG50X</t>
    <phoneticPr fontId="4" type="noConversion"/>
  </si>
  <si>
    <t>蒙面俠蘇洛免費卡</t>
  </si>
  <si>
    <t>hg002_fg200x</t>
    <phoneticPr fontId="4" type="noConversion"/>
  </si>
  <si>
    <t>FG200X</t>
    <phoneticPr fontId="4" type="noConversion"/>
  </si>
  <si>
    <t>蒙面俠蘇洛超級免費卡</t>
  </si>
  <si>
    <t>hg002_fg500x</t>
    <phoneticPr fontId="4" type="noConversion"/>
  </si>
  <si>
    <t>FG500X</t>
    <phoneticPr fontId="4" type="noConversion"/>
  </si>
  <si>
    <t>蒙面俠蘇洛超級全盤卡</t>
  </si>
  <si>
    <t>hg002_fg1200x</t>
  </si>
  <si>
    <t>FG1200X</t>
    <phoneticPr fontId="4" type="noConversion"/>
  </si>
  <si>
    <t>3000000蒙面俠蘇洛紅利卡(7天綁定)</t>
    <phoneticPr fontId="4" type="noConversion"/>
  </si>
  <si>
    <t>15000000蒙面俠蘇洛紅利卡(7天綁定)</t>
    <phoneticPr fontId="4" type="noConversion"/>
  </si>
  <si>
    <t>30000000蒙面俠蘇洛紅利卡(7天綁定)</t>
    <phoneticPr fontId="4" type="noConversion"/>
  </si>
  <si>
    <t>50000000蒙面俠蘇洛紅利卡(7天綁定)</t>
    <phoneticPr fontId="4" type="noConversion"/>
  </si>
  <si>
    <t>100000000蒙面俠蘇洛紅利卡(7天綁定)</t>
    <phoneticPr fontId="4" type="noConversion"/>
  </si>
  <si>
    <t>蒙面俠蘇洛好運包</t>
    <phoneticPr fontId="4" type="noConversion"/>
  </si>
  <si>
    <t>50000000蒙面俠蘇洛免費卡(30天非綁定)</t>
    <phoneticPr fontId="4" type="noConversion"/>
  </si>
  <si>
    <t>100000000蒙面俠蘇洛免費卡(30天非綁定)</t>
    <phoneticPr fontId="4" type="noConversion"/>
  </si>
  <si>
    <t>200000000蒙面俠蘇洛免費卡(30天非綁定)</t>
    <phoneticPr fontId="4" type="noConversion"/>
  </si>
  <si>
    <t>300000000蒙面俠蘇洛免費卡(30天非綁定)</t>
    <phoneticPr fontId="4" type="noConversion"/>
  </si>
  <si>
    <t>500000000蒙面俠蘇洛免費卡(30天非綁定)</t>
    <phoneticPr fontId="4" type="noConversion"/>
  </si>
  <si>
    <t>龍王</t>
    <phoneticPr fontId="4" type="noConversion"/>
  </si>
  <si>
    <t>龍王好運包</t>
    <phoneticPr fontId="4" type="noConversion"/>
  </si>
  <si>
    <t>3000000龍王紅利卡(7天綁定)</t>
    <phoneticPr fontId="4" type="noConversion"/>
  </si>
  <si>
    <t>15000000龍王紅利卡(7天綁定)</t>
    <phoneticPr fontId="4" type="noConversion"/>
  </si>
  <si>
    <t>30000000龍王紅利卡(7天綁定)</t>
    <phoneticPr fontId="4" type="noConversion"/>
  </si>
  <si>
    <t>45000000龍王紅利卡(7天綁定)</t>
    <phoneticPr fontId="4" type="noConversion"/>
  </si>
  <si>
    <t>90000000龍王紅利卡(7天綁定)</t>
    <phoneticPr fontId="4" type="noConversion"/>
  </si>
  <si>
    <t>45000000龍王昇龍卡(30天非綁定)</t>
    <phoneticPr fontId="4" type="noConversion"/>
  </si>
  <si>
    <t>90000000龍王昇龍卡(30天非綁定)</t>
    <phoneticPr fontId="4" type="noConversion"/>
  </si>
  <si>
    <t>150000000龍王昇龍卡(30天非綁定)</t>
    <phoneticPr fontId="4" type="noConversion"/>
  </si>
  <si>
    <t>300000000龍王昇龍卡(30天非綁定)</t>
    <phoneticPr fontId="4" type="noConversion"/>
  </si>
  <si>
    <t>600000000龍王昇龍卡(30天非綁定)</t>
    <phoneticPr fontId="4" type="noConversion"/>
  </si>
  <si>
    <t>3000000龍虎鬥紅利卡(7天綁定)</t>
    <phoneticPr fontId="4" type="noConversion"/>
  </si>
  <si>
    <t>15000000龍虎鬥紅利卡(7天綁定)</t>
    <phoneticPr fontId="4" type="noConversion"/>
  </si>
  <si>
    <t>45000000龍虎鬥紅利卡(7天綁定)</t>
    <phoneticPr fontId="4" type="noConversion"/>
  </si>
  <si>
    <t>90000000龍虎鬥紅利卡(7天綁定)</t>
    <phoneticPr fontId="4" type="noConversion"/>
  </si>
  <si>
    <t>45000000龍虎鬥昇龍卡(30天非綁定)</t>
    <phoneticPr fontId="4" type="noConversion"/>
  </si>
  <si>
    <t>90000000龍虎鬥昇龍卡(30天非綁定)</t>
    <phoneticPr fontId="4" type="noConversion"/>
  </si>
  <si>
    <t>150000000龍虎鬥昇龍卡(30天非綁定)</t>
    <phoneticPr fontId="4" type="noConversion"/>
  </si>
  <si>
    <t>300000000龍虎鬥昇龍卡(30天非綁定)</t>
    <phoneticPr fontId="4" type="noConversion"/>
  </si>
  <si>
    <t>600000000龍虎鬥昇龍卡(30天非綁定)</t>
    <phoneticPr fontId="4" type="noConversion"/>
  </si>
  <si>
    <t>30000000龍虎鬥紅利卡(7天綁定)</t>
    <phoneticPr fontId="4" type="noConversion"/>
  </si>
  <si>
    <t>粽子禮盒</t>
    <phoneticPr fontId="4" type="noConversion"/>
  </si>
  <si>
    <t>冰龍</t>
  </si>
  <si>
    <t>冰龍</t>
    <phoneticPr fontId="4" type="noConversion"/>
  </si>
  <si>
    <t>龍王爭霸</t>
    <phoneticPr fontId="4" type="noConversion"/>
  </si>
  <si>
    <t>3000000龍王爭霸免費卡(7天綁定)</t>
    <phoneticPr fontId="4" type="noConversion"/>
  </si>
  <si>
    <t>Three Kings</t>
    <phoneticPr fontId="4" type="noConversion"/>
  </si>
  <si>
    <t>HG003</t>
    <phoneticPr fontId="4" type="noConversion"/>
  </si>
  <si>
    <t>龍王爭霸免費卡</t>
  </si>
  <si>
    <t>hg003_fg50x</t>
    <phoneticPr fontId="4" type="noConversion"/>
  </si>
  <si>
    <t>龍王爭霸冰龍卡</t>
  </si>
  <si>
    <t>hg003_fg200x</t>
    <phoneticPr fontId="4" type="noConversion"/>
  </si>
  <si>
    <t>龍王爭霸火龍卡</t>
  </si>
  <si>
    <t>hg003_fg500x</t>
    <phoneticPr fontId="4" type="noConversion"/>
  </si>
  <si>
    <t>龍王爭霸金龍全盤卡</t>
    <phoneticPr fontId="4" type="noConversion"/>
  </si>
  <si>
    <t>hg003_fg1200x</t>
    <phoneticPr fontId="4" type="noConversion"/>
  </si>
  <si>
    <t>300000000龍王爭霸冰龍卡(30天非綁定)</t>
    <phoneticPr fontId="4" type="noConversion"/>
  </si>
  <si>
    <t>15000000龍王爭霸免費卡(7天綁定)</t>
    <phoneticPr fontId="4" type="noConversion"/>
  </si>
  <si>
    <t>49860000龍王爭霸免費卡(7天綁定)</t>
    <phoneticPr fontId="4" type="noConversion"/>
  </si>
  <si>
    <t>99600000龍王爭霸免費卡(7天綁定)</t>
    <phoneticPr fontId="4" type="noConversion"/>
  </si>
  <si>
    <t>49860000龍王爭霸冰龍卡(30天非綁定)</t>
    <phoneticPr fontId="4" type="noConversion"/>
  </si>
  <si>
    <t>99600000龍王爭霸冰龍卡(30天非綁定)</t>
    <phoneticPr fontId="4" type="noConversion"/>
  </si>
  <si>
    <t>198000000龍王爭霸冰龍卡(30天非綁定)</t>
    <phoneticPr fontId="4" type="noConversion"/>
  </si>
  <si>
    <t>498000000龍王爭霸冰龍卡(30天非綁定)</t>
    <phoneticPr fontId="4" type="noConversion"/>
  </si>
  <si>
    <t>30000000龍王爭霸免費卡(7天綁定)</t>
    <phoneticPr fontId="4" type="noConversion"/>
  </si>
  <si>
    <t>龍王爭霸好運包</t>
    <phoneticPr fontId="4" type="noConversion"/>
  </si>
  <si>
    <t>※要重新驗證2H的數值跟規劃文件局數的關係</t>
    <phoneticPr fontId="4" type="noConversion"/>
  </si>
  <si>
    <t>國士無雙</t>
    <phoneticPr fontId="4" type="noConversion"/>
  </si>
  <si>
    <t>3000000國士無雙免費卡(7天綁定)</t>
    <phoneticPr fontId="4" type="noConversion"/>
  </si>
  <si>
    <t>15000000國士無雙免費卡(7天綁定)</t>
    <phoneticPr fontId="4" type="noConversion"/>
  </si>
  <si>
    <t>30000000國士無雙免費卡(7天綁定)</t>
    <phoneticPr fontId="4" type="noConversion"/>
  </si>
  <si>
    <t>國士無雙好運包</t>
    <phoneticPr fontId="4" type="noConversion"/>
  </si>
  <si>
    <t>300000000國士無雙黃金免費卡(30天非綁定)</t>
    <phoneticPr fontId="4" type="noConversion"/>
  </si>
  <si>
    <t>50000000國士無雙黃金免費卡(30天非綁定)</t>
    <phoneticPr fontId="4" type="noConversion"/>
  </si>
  <si>
    <t>100000000國士無雙黃金免費卡(30天非綁定)</t>
    <phoneticPr fontId="4" type="noConversion"/>
  </si>
  <si>
    <t>200000000國士無雙黃金免費卡(30天非綁定)</t>
    <phoneticPr fontId="4" type="noConversion"/>
  </si>
  <si>
    <t>500000000國士無雙黃金免費卡(30天非綁定)</t>
    <phoneticPr fontId="4" type="noConversion"/>
  </si>
  <si>
    <t>50000000國士無雙免費卡(7天綁定)</t>
    <phoneticPr fontId="4" type="noConversion"/>
  </si>
  <si>
    <t>100000000國士無雙免費卡(7天綁定)</t>
    <phoneticPr fontId="4" type="noConversion"/>
  </si>
  <si>
    <t>3.換算收集數量，控制局數在500/1000/2000/5000/10000左右，預計8000人3.5小時可完成所有任務。(一般廳)</t>
    <phoneticPr fontId="4" type="noConversion"/>
  </si>
  <si>
    <t>皇冠點數</t>
    <phoneticPr fontId="4" type="noConversion"/>
  </si>
  <si>
    <t>富貴招財</t>
    <phoneticPr fontId="4" type="noConversion"/>
  </si>
  <si>
    <t>FortuneCat</t>
    <phoneticPr fontId="4" type="noConversion"/>
  </si>
  <si>
    <t>HG005</t>
    <phoneticPr fontId="4" type="noConversion"/>
  </si>
  <si>
    <t>hg005_fg50x</t>
  </si>
  <si>
    <t>FG50X</t>
  </si>
  <si>
    <t>hg005_fg200x</t>
  </si>
  <si>
    <t>FG200X</t>
  </si>
  <si>
    <t>HG005</t>
  </si>
  <si>
    <t>hg005_fg500x</t>
  </si>
  <si>
    <t>FG500X</t>
  </si>
  <si>
    <t>hg005_fg1500x</t>
  </si>
  <si>
    <t>FG1500X</t>
    <phoneticPr fontId="4" type="noConversion"/>
  </si>
  <si>
    <t>3000000富貴招財免費卡(7天綁定)</t>
    <phoneticPr fontId="4" type="noConversion"/>
  </si>
  <si>
    <t>15000000富貴招財免費卡(7天綁定)</t>
    <phoneticPr fontId="4" type="noConversion"/>
  </si>
  <si>
    <t>30000000富貴招財免費卡(7天綁定)</t>
    <phoneticPr fontId="4" type="noConversion"/>
  </si>
  <si>
    <t>50000000富貴招財免費卡(7天綁定)</t>
    <phoneticPr fontId="4" type="noConversion"/>
  </si>
  <si>
    <t>100000000富貴招財免費卡(7天綁定)</t>
    <phoneticPr fontId="4" type="noConversion"/>
  </si>
  <si>
    <t>50000000富貴招財金貓卡(30天非綁定)</t>
    <phoneticPr fontId="4" type="noConversion"/>
  </si>
  <si>
    <t>100000000富貴招財金貓卡(30天非綁定)</t>
    <phoneticPr fontId="4" type="noConversion"/>
  </si>
  <si>
    <t>200000000富貴招財金貓卡(30天非綁定)</t>
    <phoneticPr fontId="4" type="noConversion"/>
  </si>
  <si>
    <t>300000000富貴招財金貓卡(30天非綁定)</t>
    <phoneticPr fontId="4" type="noConversion"/>
  </si>
  <si>
    <t>500000000富貴招財金貓卡(30天非綁定)</t>
    <phoneticPr fontId="4" type="noConversion"/>
  </si>
  <si>
    <t>富貴招財好運包</t>
    <phoneticPr fontId="4" type="noConversion"/>
  </si>
  <si>
    <t>1.於機率文件確認QA有提供測試值跟局數，驗算一下跟浩天提供的數值落差不高於30%</t>
    <phoneticPr fontId="4" type="noConversion"/>
  </si>
  <si>
    <t>※高於30%請QA複測，若結果仍落差，請浩天重新提供數值。</t>
    <phoneticPr fontId="4" type="noConversion"/>
  </si>
  <si>
    <t>2.將QA測試值除以2000即得該symbol每收集一個所需局數。</t>
    <phoneticPr fontId="4" type="noConversion"/>
  </si>
  <si>
    <t>※這邊定義每1000局為一小時。</t>
    <phoneticPr fontId="4" type="noConversion"/>
  </si>
  <si>
    <t>3.難度重新定義如下</t>
    <phoneticPr fontId="4" type="noConversion"/>
  </si>
  <si>
    <t>第一關 30分鐘 500局、第二關60分鐘 1000局、第三關 120分鐘 2000局、第四關 240分鐘 4000局</t>
    <phoneticPr fontId="4" type="noConversion"/>
  </si>
  <si>
    <t>4.獎勵定義如下</t>
    <phoneticPr fontId="4" type="noConversion"/>
  </si>
  <si>
    <t>關卡</t>
    <phoneticPr fontId="4" type="noConversion"/>
  </si>
  <si>
    <t>免費(V4)</t>
    <phoneticPr fontId="4" type="noConversion"/>
  </si>
  <si>
    <t>付費(V5)</t>
    <phoneticPr fontId="4" type="noConversion"/>
  </si>
  <si>
    <t>耗鑽量</t>
    <phoneticPr fontId="4" type="noConversion"/>
  </si>
  <si>
    <t>5星軟鎖卡卡包</t>
    <phoneticPr fontId="4" type="noConversion"/>
  </si>
  <si>
    <t>小廚師幣(免費)</t>
  </si>
  <si>
    <t>皇冠點數</t>
  </si>
  <si>
    <t>4星軟鎖卡卡包</t>
    <phoneticPr fontId="4" type="noConversion"/>
  </si>
  <si>
    <t>5星軟鎖卡卡包</t>
    <phoneticPr fontId="4" type="noConversion"/>
  </si>
  <si>
    <t>2星Lucky卡包</t>
    <phoneticPr fontId="4" type="noConversion"/>
  </si>
  <si>
    <t>3星Lucky卡包</t>
    <phoneticPr fontId="4" type="noConversion"/>
  </si>
  <si>
    <t>USD9.99</t>
    <phoneticPr fontId="4" type="noConversion"/>
  </si>
  <si>
    <t>USD1.99</t>
    <phoneticPr fontId="4" type="noConversion"/>
  </si>
  <si>
    <t>3%返利紅包(60分)</t>
  </si>
  <si>
    <t>4星一般卡包</t>
    <phoneticPr fontId="4" type="noConversion"/>
  </si>
  <si>
    <t>USD4.99</t>
    <phoneticPr fontId="4" type="noConversion"/>
  </si>
  <si>
    <t>2星Lucky卡包</t>
    <phoneticPr fontId="4" type="noConversion"/>
  </si>
  <si>
    <t>4星軟鎖卡卡包</t>
    <phoneticPr fontId="4" type="noConversion"/>
  </si>
  <si>
    <t>USD9.99</t>
    <phoneticPr fontId="4" type="noConversion"/>
  </si>
  <si>
    <t>每1個要幾局</t>
    <phoneticPr fontId="4" type="noConversion"/>
  </si>
  <si>
    <t>※黃底定期調整介面遊戲代幣、虛寶卡、紅包、好運包</t>
    <phoneticPr fontId="4" type="noConversion"/>
  </si>
  <si>
    <t>※綠底搭配節慶可做加碼或頭像的更換</t>
    <phoneticPr fontId="4" type="noConversion"/>
  </si>
  <si>
    <t>關卡</t>
    <phoneticPr fontId="4" type="noConversion"/>
  </si>
  <si>
    <t>鴻運財神</t>
    <phoneticPr fontId="4" type="noConversion"/>
  </si>
  <si>
    <t>富貴招財免費卡</t>
    <phoneticPr fontId="4" type="noConversion"/>
  </si>
  <si>
    <t>富貴招財金貓卡</t>
    <phoneticPr fontId="4" type="noConversion"/>
  </si>
  <si>
    <t>富貴招財Wild卡</t>
    <phoneticPr fontId="4" type="noConversion"/>
  </si>
  <si>
    <t>富貴招財超級Wild卡</t>
    <phoneticPr fontId="4" type="noConversion"/>
  </si>
  <si>
    <t>GodofWealth</t>
    <phoneticPr fontId="4" type="noConversion"/>
  </si>
  <si>
    <t>HG006</t>
    <phoneticPr fontId="4" type="noConversion"/>
  </si>
  <si>
    <t>鴻運財神紅利卡</t>
  </si>
  <si>
    <t>鴻運財神金2倍元寶卡</t>
  </si>
  <si>
    <t>鴻運財神金3倍元寶卡</t>
  </si>
  <si>
    <t>鴻運財神金超級元寶卡</t>
  </si>
  <si>
    <t>hg006_bg50x</t>
    <phoneticPr fontId="4" type="noConversion"/>
  </si>
  <si>
    <t>BG50X</t>
    <phoneticPr fontId="4" type="noConversion"/>
  </si>
  <si>
    <t>hg006_bg200x</t>
    <phoneticPr fontId="4" type="noConversion"/>
  </si>
  <si>
    <t>BG200X</t>
    <phoneticPr fontId="4" type="noConversion"/>
  </si>
  <si>
    <t>hg006_bg500x</t>
    <phoneticPr fontId="4" type="noConversion"/>
  </si>
  <si>
    <t>BG500X</t>
    <phoneticPr fontId="4" type="noConversion"/>
  </si>
  <si>
    <t>hg006_bg1800x</t>
    <phoneticPr fontId="4" type="noConversion"/>
  </si>
  <si>
    <t>BG1800X</t>
    <phoneticPr fontId="4" type="noConversion"/>
  </si>
  <si>
    <t>10000000鴻運財神紅利卡(7天綁定)</t>
    <phoneticPr fontId="4" type="noConversion"/>
  </si>
  <si>
    <t>30000000鴻運財神紅利卡(7天綁定)</t>
    <phoneticPr fontId="4" type="noConversion"/>
  </si>
  <si>
    <t>50000000鴻運財神紅利卡(7天綁定)</t>
    <phoneticPr fontId="4" type="noConversion"/>
  </si>
  <si>
    <t>100000000鴻運財神紅利卡(7天綁定)</t>
    <phoneticPr fontId="4" type="noConversion"/>
  </si>
  <si>
    <t>100000000鴻運財神金2倍元寶卡(7天綁定)</t>
    <phoneticPr fontId="4" type="noConversion"/>
  </si>
  <si>
    <t>200000000鴻運財神金2倍元寶卡(7天綁定)</t>
    <phoneticPr fontId="4" type="noConversion"/>
  </si>
  <si>
    <t>500000000鴻運財神金2倍元寶卡(7天綁定)</t>
    <phoneticPr fontId="4" type="noConversion"/>
  </si>
  <si>
    <t>鴻運財神好運包</t>
    <phoneticPr fontId="4" type="noConversion"/>
  </si>
  <si>
    <t>10000000富貴招財免費卡(7天綁定)</t>
    <phoneticPr fontId="4" type="noConversion"/>
  </si>
  <si>
    <t>100000000富貴招財金貓卡(7天綁定)</t>
    <phoneticPr fontId="4" type="noConversion"/>
  </si>
  <si>
    <t>200000000富貴招財金貓卡(7天綁定)</t>
    <phoneticPr fontId="4" type="noConversion"/>
  </si>
  <si>
    <t>500000000富貴招財金貓卡(7天綁定)</t>
    <phoneticPr fontId="4" type="noConversion"/>
  </si>
  <si>
    <t>黑帝斯好運包</t>
    <phoneticPr fontId="4" type="noConversion"/>
  </si>
  <si>
    <t>90000000黑帝斯三頭犬卡(7天綁定)</t>
    <phoneticPr fontId="4" type="noConversion"/>
  </si>
  <si>
    <t>每1個要幾局</t>
  </si>
  <si>
    <t>第一關 30分鐘 500局、第二關60分鐘 1000局、第三關 120分鐘 2000局、第四關 240分鐘 4000局</t>
  </si>
  <si>
    <t>90000000黑帝斯女神卡(7天綁定)</t>
    <phoneticPr fontId="4" type="noConversion"/>
  </si>
  <si>
    <t>150000000黑帝斯女神卡(7天綁定)</t>
    <phoneticPr fontId="4" type="noConversion"/>
  </si>
  <si>
    <t>300000000黑帝斯女神卡(7天綁定)</t>
    <phoneticPr fontId="4" type="noConversion"/>
  </si>
  <si>
    <t>600000000黑帝斯女神卡(7天綁定)</t>
    <phoneticPr fontId="4" type="noConversion"/>
  </si>
  <si>
    <t>黑帝斯 2hr G數: 350</t>
    <phoneticPr fontId="4" type="noConversion"/>
  </si>
  <si>
    <t>1.重新跑一下，確認 2HR  收集G數大概多少。(可能會受到中大獎影響比較多)</t>
    <phoneticPr fontId="4" type="noConversion"/>
  </si>
  <si>
    <t>2.驗證營收變差是不是因為價錢調整。     希望這週至少有45~50萬耗鑽量。</t>
    <phoneticPr fontId="4" type="noConversion"/>
  </si>
  <si>
    <t>45000000黑帝斯女神卡(7天綁定)</t>
    <phoneticPr fontId="4" type="noConversion"/>
  </si>
  <si>
    <t>50000000泡泡龍再相聚超級免費卡(7天綁定)</t>
    <phoneticPr fontId="4" type="noConversion"/>
  </si>
  <si>
    <t>100000000泡泡龍再相聚超級免費卡(7天綁定)</t>
    <phoneticPr fontId="4" type="noConversion"/>
  </si>
  <si>
    <t>200000000泡泡龍再相聚超級免費卡(7天綁定)</t>
    <phoneticPr fontId="4" type="noConversion"/>
  </si>
  <si>
    <t>300000000泡泡龍再相聚超級免費卡(7天綁定)</t>
    <phoneticPr fontId="4" type="noConversion"/>
  </si>
  <si>
    <t>500000000泡泡龍再相聚超級免費卡(7天綁定)</t>
    <phoneticPr fontId="4" type="noConversion"/>
  </si>
  <si>
    <t>鄰家女孩</t>
    <phoneticPr fontId="4" type="noConversion"/>
  </si>
  <si>
    <t>廚師(3鑽)</t>
    <phoneticPr fontId="4" type="noConversion"/>
  </si>
  <si>
    <t>賓果(10鑽)</t>
    <phoneticPr fontId="4" type="noConversion"/>
  </si>
  <si>
    <t>釣魚幣(15鑽)</t>
    <phoneticPr fontId="4" type="noConversion"/>
  </si>
  <si>
    <t>骰子(20鑽)</t>
    <phoneticPr fontId="4" type="noConversion"/>
  </si>
  <si>
    <t>→集點換寶箱數量</t>
    <phoneticPr fontId="4" type="noConversion"/>
  </si>
  <si>
    <t>泡泡龍 2hr 308</t>
    <phoneticPr fontId="4" type="noConversion"/>
  </si>
  <si>
    <t>鄰家女孩</t>
  </si>
  <si>
    <t>霸王別姬</t>
    <phoneticPr fontId="4" type="noConversion"/>
  </si>
  <si>
    <t>30000000霸王別姬免費卡(7天綁定)</t>
    <phoneticPr fontId="4" type="noConversion"/>
  </si>
  <si>
    <t>50000000霸王別姬免費卡(7天綁定)</t>
    <phoneticPr fontId="4" type="noConversion"/>
  </si>
  <si>
    <t>100000000霸王別姬免費卡(7天綁定)</t>
    <phoneticPr fontId="4" type="noConversion"/>
  </si>
  <si>
    <t>100000000霸王別姬Wild卡(7天綁定)</t>
    <phoneticPr fontId="4" type="noConversion"/>
  </si>
  <si>
    <t>200000000霸王別姬Wild卡(7天綁定)</t>
    <phoneticPr fontId="4" type="noConversion"/>
  </si>
  <si>
    <t>500000000霸王別姬Wild卡(7天綁定)</t>
    <phoneticPr fontId="4" type="noConversion"/>
  </si>
  <si>
    <t>霸王別姬好運包</t>
    <phoneticPr fontId="4" type="noConversion"/>
  </si>
  <si>
    <t>10000000霸王別姬免費卡(7天綁定)</t>
    <phoneticPr fontId="4" type="noConversion"/>
  </si>
  <si>
    <t>好運包規格，未來訂好3種</t>
    <phoneticPr fontId="4" type="noConversion"/>
  </si>
  <si>
    <t>1.一般好運包  2.驚喜包  3.含頭像的(節慶&amp;加碼用)</t>
    <phoneticPr fontId="4" type="noConversion"/>
  </si>
  <si>
    <t>※一般好運包可以升級成含頭像版本   (免費釋出用，折扣比較低)</t>
    <phoneticPr fontId="4" type="noConversion"/>
  </si>
  <si>
    <t>※驚喜包，主打高面額高機率，折扣比較好，付費專用。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</si>
</sst>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  <numFmt numFmtId="178" formatCode="&quot;$&quot;#,##0.00_);[Red]\(&quot;$&quot;#,##0.00\)"/>
    <numFmt numFmtId="179" formatCode="#,##0_);[Red]\(#,##0\)"/>
    <numFmt numFmtId="180" formatCode="#,##0.00_);[Red]\(#,##0.00\)"/>
    <numFmt numFmtId="181" formatCode="0.0%"/>
    <numFmt numFmtId="182" formatCode="#,##0_ "/>
    <numFmt numFmtId="183" formatCode="0_);[Red]\(0\)"/>
    <numFmt numFmtId="184" formatCode="#,##0_ ;[Red]\-#,##0\ "/>
    <numFmt numFmtId="185" formatCode="m&quot;月&quot;d&quot;日&quot;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sz val="12"/>
      <name val="Arial"/>
      <family val="2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/>
  </cellStyleXfs>
  <cellXfs count="162">
    <xf numFmtId="0" fontId="0" fillId="0" borderId="0" xfId="0"/>
    <xf numFmtId="176" fontId="0" fillId="0" borderId="0" xfId="0" applyNumberFormat="1"/>
    <xf numFmtId="0" fontId="2" fillId="0" borderId="0" xfId="3" applyAlignment="1"/>
    <xf numFmtId="0" fontId="2" fillId="0" borderId="0" xfId="3" applyFont="1" applyAlignment="1"/>
    <xf numFmtId="0" fontId="2" fillId="0" borderId="0" xfId="3" applyFont="1" applyFill="1" applyBorder="1" applyAlignment="1"/>
    <xf numFmtId="176" fontId="0" fillId="0" borderId="0" xfId="4" applyNumberFormat="1" applyFont="1" applyAlignment="1"/>
    <xf numFmtId="177" fontId="0" fillId="0" borderId="0" xfId="4" applyNumberFormat="1" applyFont="1" applyAlignment="1"/>
    <xf numFmtId="176" fontId="6" fillId="0" borderId="0" xfId="4" applyNumberFormat="1" applyFont="1" applyFill="1" applyBorder="1" applyAlignment="1"/>
    <xf numFmtId="178" fontId="7" fillId="4" borderId="1" xfId="3" applyNumberFormat="1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 wrapText="1" readingOrder="1"/>
    </xf>
    <xf numFmtId="0" fontId="7" fillId="0" borderId="0" xfId="3" applyFont="1" applyFill="1" applyBorder="1" applyAlignment="1">
      <alignment horizontal="center" vertical="center" wrapText="1" readingOrder="1"/>
    </xf>
    <xf numFmtId="179" fontId="9" fillId="2" borderId="1" xfId="5" applyNumberFormat="1" applyFont="1" applyFill="1" applyBorder="1" applyAlignment="1">
      <alignment horizontal="center" vertical="center"/>
    </xf>
    <xf numFmtId="180" fontId="9" fillId="2" borderId="1" xfId="5" applyNumberFormat="1" applyFont="1" applyFill="1" applyBorder="1" applyAlignment="1">
      <alignment horizontal="center" vertical="center"/>
    </xf>
    <xf numFmtId="176" fontId="8" fillId="2" borderId="1" xfId="6" applyNumberFormat="1" applyFont="1" applyFill="1" applyBorder="1" applyAlignment="1">
      <alignment horizontal="center" vertical="center" wrapText="1" readingOrder="1"/>
    </xf>
    <xf numFmtId="176" fontId="7" fillId="0" borderId="0" xfId="6" applyNumberFormat="1" applyFont="1" applyFill="1" applyBorder="1" applyAlignment="1">
      <alignment horizontal="center" vertical="center" wrapText="1" readingOrder="1"/>
    </xf>
    <xf numFmtId="181" fontId="0" fillId="0" borderId="1" xfId="7" applyNumberFormat="1" applyFont="1" applyBorder="1" applyAlignment="1"/>
    <xf numFmtId="179" fontId="9" fillId="5" borderId="1" xfId="5" applyNumberFormat="1" applyFont="1" applyFill="1" applyBorder="1" applyAlignment="1">
      <alignment horizontal="center" vertical="center"/>
    </xf>
    <xf numFmtId="180" fontId="9" fillId="5" borderId="1" xfId="5" applyNumberFormat="1" applyFont="1" applyFill="1" applyBorder="1" applyAlignment="1">
      <alignment horizontal="center" vertical="center"/>
    </xf>
    <xf numFmtId="176" fontId="8" fillId="5" borderId="1" xfId="6" applyNumberFormat="1" applyFont="1" applyFill="1" applyBorder="1" applyAlignment="1">
      <alignment horizontal="center" vertical="center" wrapText="1" readingOrder="1"/>
    </xf>
    <xf numFmtId="179" fontId="9" fillId="6" borderId="1" xfId="5" applyNumberFormat="1" applyFont="1" applyFill="1" applyBorder="1" applyAlignment="1">
      <alignment horizontal="center" vertical="center"/>
    </xf>
    <xf numFmtId="180" fontId="9" fillId="6" borderId="1" xfId="5" applyNumberFormat="1" applyFont="1" applyFill="1" applyBorder="1" applyAlignment="1">
      <alignment horizontal="center" vertical="center"/>
    </xf>
    <xf numFmtId="182" fontId="9" fillId="6" borderId="1" xfId="3" applyNumberFormat="1" applyFont="1" applyFill="1" applyBorder="1" applyAlignment="1">
      <alignment horizontal="right" vertical="center"/>
    </xf>
    <xf numFmtId="182" fontId="9" fillId="0" borderId="0" xfId="3" applyNumberFormat="1" applyFont="1" applyFill="1" applyBorder="1" applyAlignment="1">
      <alignment horizontal="right" vertical="center"/>
    </xf>
    <xf numFmtId="9" fontId="0" fillId="0" borderId="1" xfId="8" applyFont="1" applyBorder="1" applyAlignment="1"/>
    <xf numFmtId="181" fontId="0" fillId="0" borderId="0" xfId="7" applyNumberFormat="1" applyFont="1" applyAlignment="1"/>
    <xf numFmtId="1" fontId="2" fillId="0" borderId="0" xfId="3" applyNumberFormat="1" applyAlignment="1"/>
    <xf numFmtId="182" fontId="9" fillId="5" borderId="1" xfId="3" applyNumberFormat="1" applyFont="1" applyFill="1" applyBorder="1" applyAlignment="1">
      <alignment horizontal="right" vertical="center"/>
    </xf>
    <xf numFmtId="2" fontId="2" fillId="0" borderId="0" xfId="3" applyNumberFormat="1" applyAlignment="1"/>
    <xf numFmtId="179" fontId="9" fillId="4" borderId="1" xfId="5" applyNumberFormat="1" applyFont="1" applyFill="1" applyBorder="1" applyAlignment="1">
      <alignment horizontal="center" vertical="center"/>
    </xf>
    <xf numFmtId="180" fontId="9" fillId="4" borderId="1" xfId="5" applyNumberFormat="1" applyFont="1" applyFill="1" applyBorder="1" applyAlignment="1">
      <alignment horizontal="center" vertical="center"/>
    </xf>
    <xf numFmtId="182" fontId="9" fillId="4" borderId="1" xfId="3" applyNumberFormat="1" applyFont="1" applyFill="1" applyBorder="1" applyAlignment="1">
      <alignment horizontal="right" vertical="center"/>
    </xf>
    <xf numFmtId="179" fontId="10" fillId="4" borderId="1" xfId="5" applyNumberFormat="1" applyFont="1" applyFill="1" applyBorder="1" applyAlignment="1">
      <alignment horizontal="center" vertical="center"/>
    </xf>
    <xf numFmtId="182" fontId="9" fillId="4" borderId="1" xfId="3" applyNumberFormat="1" applyFont="1" applyFill="1" applyBorder="1" applyAlignment="1">
      <alignment vertical="center"/>
    </xf>
    <xf numFmtId="182" fontId="9" fillId="5" borderId="1" xfId="3" applyNumberFormat="1" applyFont="1" applyFill="1" applyBorder="1" applyAlignment="1">
      <alignment vertical="center"/>
    </xf>
    <xf numFmtId="179" fontId="9" fillId="0" borderId="1" xfId="5" applyNumberFormat="1" applyFont="1" applyFill="1" applyBorder="1" applyAlignment="1">
      <alignment horizontal="center" vertical="center"/>
    </xf>
    <xf numFmtId="179" fontId="9" fillId="6" borderId="1" xfId="5" applyNumberFormat="1" applyFont="1" applyFill="1" applyBorder="1" applyAlignment="1">
      <alignment vertical="center"/>
    </xf>
    <xf numFmtId="182" fontId="9" fillId="6" borderId="1" xfId="3" applyNumberFormat="1" applyFont="1" applyFill="1" applyBorder="1" applyAlignment="1">
      <alignment vertical="center"/>
    </xf>
    <xf numFmtId="182" fontId="2" fillId="0" borderId="0" xfId="3" applyNumberFormat="1" applyAlignment="1"/>
    <xf numFmtId="0" fontId="8" fillId="4" borderId="0" xfId="3" applyFont="1" applyFill="1" applyBorder="1" applyAlignment="1">
      <alignment horizontal="center" vertical="center" wrapText="1" readingOrder="1"/>
    </xf>
    <xf numFmtId="0" fontId="11" fillId="0" borderId="1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/>
    </xf>
    <xf numFmtId="0" fontId="11" fillId="7" borderId="1" xfId="9" applyFont="1" applyFill="1" applyBorder="1" applyAlignment="1">
      <alignment horizontal="center" vertical="top" wrapText="1"/>
    </xf>
    <xf numFmtId="183" fontId="11" fillId="0" borderId="1" xfId="9" applyNumberFormat="1" applyFont="1" applyBorder="1" applyAlignment="1">
      <alignment horizontal="center"/>
    </xf>
    <xf numFmtId="184" fontId="11" fillId="0" borderId="1" xfId="9" applyNumberFormat="1" applyFont="1" applyBorder="1" applyAlignment="1">
      <alignment horizontal="center"/>
    </xf>
    <xf numFmtId="0" fontId="11" fillId="0" borderId="0" xfId="9" applyFont="1" applyAlignment="1">
      <alignment horizontal="center"/>
    </xf>
    <xf numFmtId="0" fontId="12" fillId="0" borderId="1" xfId="9" applyFont="1" applyBorder="1" applyAlignment="1">
      <alignment horizontal="center" vertical="center"/>
    </xf>
    <xf numFmtId="0" fontId="12" fillId="7" borderId="1" xfId="9" applyFont="1" applyFill="1" applyBorder="1" applyAlignment="1">
      <alignment horizontal="center" vertical="top" wrapText="1"/>
    </xf>
    <xf numFmtId="183" fontId="12" fillId="0" borderId="1" xfId="9" applyNumberFormat="1" applyFont="1" applyBorder="1" applyAlignment="1">
      <alignment horizontal="center"/>
    </xf>
    <xf numFmtId="184" fontId="12" fillId="0" borderId="1" xfId="9" applyNumberFormat="1" applyFont="1" applyBorder="1" applyAlignment="1">
      <alignment horizontal="center"/>
    </xf>
    <xf numFmtId="184" fontId="12" fillId="0" borderId="0" xfId="9" applyNumberFormat="1" applyFont="1" applyBorder="1" applyAlignment="1">
      <alignment horizontal="center"/>
    </xf>
    <xf numFmtId="0" fontId="12" fillId="0" borderId="0" xfId="9" applyFont="1" applyAlignment="1">
      <alignment horizontal="center"/>
    </xf>
    <xf numFmtId="0" fontId="12" fillId="0" borderId="0" xfId="9" applyFont="1" applyAlignment="1">
      <alignment horizontal="left"/>
    </xf>
    <xf numFmtId="0" fontId="12" fillId="0" borderId="1" xfId="9" applyFont="1" applyBorder="1" applyAlignment="1">
      <alignment horizontal="center"/>
    </xf>
    <xf numFmtId="0" fontId="13" fillId="0" borderId="1" xfId="9" applyFont="1" applyFill="1" applyBorder="1" applyAlignment="1">
      <alignment horizontal="center" vertical="center" wrapText="1"/>
    </xf>
    <xf numFmtId="0" fontId="12" fillId="8" borderId="1" xfId="9" applyFont="1" applyFill="1" applyBorder="1" applyAlignment="1">
      <alignment horizontal="center" vertical="center" wrapText="1"/>
    </xf>
    <xf numFmtId="0" fontId="12" fillId="8" borderId="1" xfId="9" applyFont="1" applyFill="1" applyBorder="1" applyAlignment="1">
      <alignment horizontal="center" vertical="top" wrapText="1"/>
    </xf>
    <xf numFmtId="183" fontId="12" fillId="8" borderId="1" xfId="9" applyNumberFormat="1" applyFont="1" applyFill="1" applyBorder="1" applyAlignment="1">
      <alignment horizontal="center"/>
    </xf>
    <xf numFmtId="0" fontId="13" fillId="0" borderId="1" xfId="9" applyFont="1" applyFill="1" applyBorder="1" applyAlignment="1">
      <alignment horizontal="center" vertical="center"/>
    </xf>
    <xf numFmtId="183" fontId="12" fillId="0" borderId="1" xfId="9" applyNumberFormat="1" applyFont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12" fillId="0" borderId="1" xfId="9" applyFont="1" applyFill="1" applyBorder="1" applyAlignment="1">
      <alignment horizontal="center" vertical="center"/>
    </xf>
    <xf numFmtId="0" fontId="12" fillId="0" borderId="1" xfId="9" applyFont="1" applyFill="1" applyBorder="1" applyAlignment="1">
      <alignment horizontal="center"/>
    </xf>
    <xf numFmtId="0" fontId="12" fillId="0" borderId="1" xfId="9" applyFont="1" applyFill="1" applyBorder="1" applyAlignment="1">
      <alignment horizontal="center" vertical="top" wrapText="1"/>
    </xf>
    <xf numFmtId="183" fontId="12" fillId="0" borderId="1" xfId="9" applyNumberFormat="1" applyFont="1" applyFill="1" applyBorder="1" applyAlignment="1">
      <alignment horizontal="center"/>
    </xf>
    <xf numFmtId="0" fontId="14" fillId="0" borderId="1" xfId="9" applyFont="1" applyBorder="1" applyAlignment="1">
      <alignment horizontal="center" wrapText="1"/>
    </xf>
    <xf numFmtId="0" fontId="15" fillId="0" borderId="1" xfId="9" applyFont="1" applyBorder="1" applyAlignment="1">
      <alignment horizontal="right" wrapText="1"/>
    </xf>
    <xf numFmtId="0" fontId="6" fillId="0" borderId="0" xfId="9"/>
    <xf numFmtId="0" fontId="16" fillId="0" borderId="1" xfId="9" applyFont="1" applyBorder="1" applyAlignment="1">
      <alignment horizontal="center" wrapText="1"/>
    </xf>
    <xf numFmtId="0" fontId="17" fillId="9" borderId="1" xfId="9" applyFont="1" applyFill="1" applyBorder="1" applyAlignment="1">
      <alignment horizontal="center" wrapText="1"/>
    </xf>
    <xf numFmtId="0" fontId="16" fillId="10" borderId="1" xfId="9" applyFont="1" applyFill="1" applyBorder="1" applyAlignment="1">
      <alignment horizontal="center" wrapText="1"/>
    </xf>
    <xf numFmtId="0" fontId="16" fillId="11" borderId="1" xfId="9" applyFont="1" applyFill="1" applyBorder="1" applyAlignment="1">
      <alignment horizontal="center" wrapText="1"/>
    </xf>
    <xf numFmtId="3" fontId="16" fillId="0" borderId="1" xfId="9" applyNumberFormat="1" applyFont="1" applyBorder="1" applyAlignment="1">
      <alignment horizontal="center" wrapText="1"/>
    </xf>
    <xf numFmtId="3" fontId="18" fillId="0" borderId="1" xfId="9" applyNumberFormat="1" applyFont="1" applyBorder="1" applyAlignment="1">
      <alignment horizontal="center" wrapText="1"/>
    </xf>
    <xf numFmtId="0" fontId="6" fillId="0" borderId="0" xfId="9" applyBorder="1"/>
    <xf numFmtId="0" fontId="16" fillId="0" borderId="0" xfId="9" applyFont="1" applyBorder="1" applyAlignment="1">
      <alignment horizontal="center" wrapText="1"/>
    </xf>
    <xf numFmtId="0" fontId="15" fillId="0" borderId="0" xfId="9" applyFont="1" applyBorder="1" applyAlignment="1">
      <alignment wrapText="1"/>
    </xf>
    <xf numFmtId="3" fontId="18" fillId="7" borderId="1" xfId="9" applyNumberFormat="1" applyFont="1" applyFill="1" applyBorder="1" applyAlignment="1">
      <alignment horizontal="center" wrapText="1"/>
    </xf>
    <xf numFmtId="3" fontId="16" fillId="7" borderId="1" xfId="9" applyNumberFormat="1" applyFont="1" applyFill="1" applyBorder="1" applyAlignment="1">
      <alignment horizontal="center" wrapText="1"/>
    </xf>
    <xf numFmtId="0" fontId="0" fillId="12" borderId="1" xfId="0" applyFill="1" applyBorder="1"/>
    <xf numFmtId="176" fontId="0" fillId="12" borderId="1" xfId="1" applyNumberFormat="1" applyFont="1" applyFill="1" applyBorder="1" applyAlignment="1"/>
    <xf numFmtId="43" fontId="0" fillId="0" borderId="0" xfId="0" applyNumberFormat="1"/>
    <xf numFmtId="0" fontId="0" fillId="5" borderId="0" xfId="0" applyFill="1"/>
    <xf numFmtId="0" fontId="0" fillId="13" borderId="1" xfId="0" applyFill="1" applyBorder="1" applyAlignment="1">
      <alignment horizontal="left"/>
    </xf>
    <xf numFmtId="9" fontId="0" fillId="12" borderId="1" xfId="2" applyFont="1" applyFill="1" applyBorder="1" applyAlignment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12" borderId="1" xfId="2" applyNumberFormat="1" applyFont="1" applyFill="1" applyBorder="1" applyAlignment="1"/>
    <xf numFmtId="0" fontId="19" fillId="12" borderId="1" xfId="0" applyFont="1" applyFill="1" applyBorder="1"/>
    <xf numFmtId="0" fontId="0" fillId="0" borderId="0" xfId="0" applyBorder="1"/>
    <xf numFmtId="0" fontId="20" fillId="14" borderId="1" xfId="0" applyFont="1" applyFill="1" applyBorder="1"/>
    <xf numFmtId="185" fontId="19" fillId="14" borderId="1" xfId="0" applyNumberFormat="1" applyFont="1" applyFill="1" applyBorder="1"/>
    <xf numFmtId="0" fontId="19" fillId="14" borderId="1" xfId="0" applyFont="1" applyFill="1" applyBorder="1"/>
    <xf numFmtId="176" fontId="0" fillId="14" borderId="1" xfId="1" applyNumberFormat="1" applyFont="1" applyFill="1" applyBorder="1" applyAlignment="1"/>
    <xf numFmtId="0" fontId="0" fillId="12" borderId="5" xfId="0" applyFill="1" applyBorder="1"/>
    <xf numFmtId="176" fontId="0" fillId="12" borderId="6" xfId="1" applyNumberFormat="1" applyFont="1" applyFill="1" applyBorder="1" applyAlignment="1"/>
    <xf numFmtId="176" fontId="0" fillId="12" borderId="8" xfId="1" applyNumberFormat="1" applyFont="1" applyFill="1" applyBorder="1" applyAlignment="1"/>
    <xf numFmtId="0" fontId="20" fillId="14" borderId="10" xfId="0" applyFont="1" applyFill="1" applyBorder="1"/>
    <xf numFmtId="176" fontId="0" fillId="12" borderId="11" xfId="1" applyNumberFormat="1" applyFont="1" applyFill="1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/>
    </xf>
    <xf numFmtId="0" fontId="19" fillId="14" borderId="7" xfId="0" applyFont="1" applyFill="1" applyBorder="1" applyAlignment="1">
      <alignment horizontal="center"/>
    </xf>
    <xf numFmtId="0" fontId="19" fillId="14" borderId="9" xfId="0" applyFont="1" applyFill="1" applyBorder="1" applyAlignment="1">
      <alignment horizontal="center"/>
    </xf>
    <xf numFmtId="0" fontId="21" fillId="12" borderId="1" xfId="0" applyFont="1" applyFill="1" applyBorder="1"/>
    <xf numFmtId="0" fontId="22" fillId="14" borderId="10" xfId="0" applyFont="1" applyFill="1" applyBorder="1"/>
    <xf numFmtId="0" fontId="0" fillId="13" borderId="1" xfId="0" applyFill="1" applyBorder="1" applyAlignment="1">
      <alignment horizontal="left" vertical="center"/>
    </xf>
    <xf numFmtId="0" fontId="0" fillId="13" borderId="1" xfId="0" applyFill="1" applyBorder="1"/>
    <xf numFmtId="0" fontId="0" fillId="12" borderId="1" xfId="0" applyFill="1" applyBorder="1" applyAlignment="1">
      <alignment horizontal="left" vertical="center"/>
    </xf>
    <xf numFmtId="9" fontId="0" fillId="0" borderId="0" xfId="0" applyNumberFormat="1"/>
    <xf numFmtId="0" fontId="23" fillId="5" borderId="0" xfId="0" applyFont="1" applyFill="1"/>
    <xf numFmtId="0" fontId="21" fillId="12" borderId="1" xfId="0" applyFont="1" applyFill="1" applyBorder="1" applyAlignment="1">
      <alignment horizontal="left" vertical="center"/>
    </xf>
    <xf numFmtId="0" fontId="21" fillId="0" borderId="0" xfId="0" applyFont="1"/>
    <xf numFmtId="184" fontId="12" fillId="0" borderId="1" xfId="9" applyNumberFormat="1" applyFont="1" applyFill="1" applyBorder="1" applyAlignment="1">
      <alignment horizontal="center"/>
    </xf>
    <xf numFmtId="0" fontId="20" fillId="12" borderId="1" xfId="0" applyFont="1" applyFill="1" applyBorder="1"/>
    <xf numFmtId="0" fontId="19" fillId="12" borderId="1" xfId="0" applyFont="1" applyFill="1" applyBorder="1" applyAlignment="1">
      <alignment horizontal="left" vertical="center"/>
    </xf>
    <xf numFmtId="0" fontId="23" fillId="14" borderId="10" xfId="0" applyFont="1" applyFill="1" applyBorder="1"/>
    <xf numFmtId="0" fontId="23" fillId="12" borderId="1" xfId="0" applyFont="1" applyFill="1" applyBorder="1"/>
    <xf numFmtId="183" fontId="24" fillId="0" borderId="1" xfId="9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1" fillId="5" borderId="0" xfId="0" applyFont="1" applyFill="1" applyBorder="1"/>
    <xf numFmtId="1" fontId="19" fillId="14" borderId="7" xfId="0" applyNumberFormat="1" applyFont="1" applyFill="1" applyBorder="1" applyAlignment="1">
      <alignment horizontal="center"/>
    </xf>
    <xf numFmtId="1" fontId="19" fillId="14" borderId="9" xfId="0" applyNumberFormat="1" applyFont="1" applyFill="1" applyBorder="1" applyAlignment="1">
      <alignment horizontal="center"/>
    </xf>
    <xf numFmtId="1" fontId="19" fillId="14" borderId="4" xfId="0" applyNumberFormat="1" applyFont="1" applyFill="1" applyBorder="1" applyAlignment="1">
      <alignment horizontal="center"/>
    </xf>
    <xf numFmtId="0" fontId="25" fillId="0" borderId="1" xfId="9" applyFont="1" applyFill="1" applyBorder="1" applyAlignment="1">
      <alignment horizontal="center"/>
    </xf>
    <xf numFmtId="9" fontId="0" fillId="12" borderId="1" xfId="0" applyNumberFormat="1" applyFill="1" applyBorder="1"/>
    <xf numFmtId="0" fontId="0" fillId="3" borderId="21" xfId="0" applyFill="1" applyBorder="1"/>
    <xf numFmtId="0" fontId="0" fillId="3" borderId="22" xfId="0" applyFill="1" applyBorder="1"/>
    <xf numFmtId="0" fontId="19" fillId="14" borderId="10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19" fillId="15" borderId="1" xfId="0" applyFont="1" applyFill="1" applyBorder="1"/>
    <xf numFmtId="0" fontId="20" fillId="15" borderId="1" xfId="0" applyFont="1" applyFill="1" applyBorder="1"/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9" fontId="0" fillId="0" borderId="0" xfId="0" applyNumberFormat="1" applyAlignment="1"/>
    <xf numFmtId="43" fontId="0" fillId="0" borderId="0" xfId="0" applyNumberFormat="1" applyAlignment="1"/>
    <xf numFmtId="0" fontId="23" fillId="0" borderId="0" xfId="0" applyFont="1"/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" fontId="0" fillId="0" borderId="0" xfId="0" applyNumberFormat="1"/>
    <xf numFmtId="179" fontId="9" fillId="5" borderId="1" xfId="5" applyNumberFormat="1" applyFont="1" applyFill="1" applyBorder="1" applyAlignment="1">
      <alignment horizontal="center" vertical="center"/>
    </xf>
    <xf numFmtId="180" fontId="9" fillId="6" borderId="1" xfId="5" applyNumberFormat="1" applyFont="1" applyFill="1" applyBorder="1" applyAlignment="1">
      <alignment horizontal="center" vertical="center"/>
    </xf>
    <xf numFmtId="179" fontId="9" fillId="0" borderId="1" xfId="5" applyNumberFormat="1" applyFont="1" applyFill="1" applyBorder="1" applyAlignment="1">
      <alignment horizontal="center" vertical="center"/>
    </xf>
    <xf numFmtId="0" fontId="16" fillId="7" borderId="1" xfId="9" applyFont="1" applyFill="1" applyBorder="1" applyAlignment="1">
      <alignment horizontal="center" wrapText="1"/>
    </xf>
    <xf numFmtId="0" fontId="6" fillId="0" borderId="2" xfId="9" applyBorder="1" applyAlignment="1">
      <alignment horizontal="center" vertical="center" wrapText="1"/>
    </xf>
    <xf numFmtId="0" fontId="6" fillId="0" borderId="3" xfId="9" applyBorder="1" applyAlignment="1">
      <alignment horizontal="center" vertical="center"/>
    </xf>
    <xf numFmtId="0" fontId="16" fillId="9" borderId="1" xfId="9" applyFont="1" applyFill="1" applyBorder="1" applyAlignment="1">
      <alignment horizontal="center" wrapText="1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76" fontId="0" fillId="0" borderId="0" xfId="1" applyNumberFormat="1" applyFont="1" applyAlignment="1"/>
  </cellXfs>
  <cellStyles count="10">
    <cellStyle name="一般" xfId="0" builtinId="0"/>
    <cellStyle name="一般 2" xfId="3"/>
    <cellStyle name="一般 5" xfId="9"/>
    <cellStyle name="千分位" xfId="1" builtinId="3"/>
    <cellStyle name="千分位 2" xfId="4"/>
    <cellStyle name="千分位 3" xfId="6"/>
    <cellStyle name="百分比" xfId="2" builtinId="5"/>
    <cellStyle name="百分比 2" xfId="7"/>
    <cellStyle name="百分比 3" xfId="8"/>
    <cellStyle name="貨幣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G_IOP&#22283;&#38555;&#29151;&#36939;&#37096;/&#29151;&#36939;/&#9679;&#29151;&#36939;&#30456;&#38364;/&#22522;&#30990;&#25991;&#20214;_20220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紅包"/>
      <sheetName val="工作表1"/>
      <sheetName val="Sybol表"/>
      <sheetName val="道具表"/>
      <sheetName val="商城可購買幣"/>
      <sheetName val="虛寶卡代碼清單"/>
      <sheetName val="押注範圍"/>
      <sheetName val="道具編號規範"/>
      <sheetName val="商城道具表"/>
      <sheetName val="虛寶卡規則&amp;遊戲喜好"/>
      <sheetName val="各錢坑%數"/>
      <sheetName val="卡包產出"/>
    </sheetNames>
    <sheetDataSet>
      <sheetData sheetId="0"/>
      <sheetData sheetId="1"/>
      <sheetData sheetId="2">
        <row r="1">
          <cell r="B1" t="str">
            <v>基本資訊</v>
          </cell>
        </row>
        <row r="2">
          <cell r="B2" t="str">
            <v>遊戲名稱</v>
          </cell>
          <cell r="C2" t="str">
            <v>收集項目</v>
          </cell>
          <cell r="D2" t="str">
            <v>每100局收集數量</v>
          </cell>
          <cell r="E2" t="str">
            <v>備註</v>
          </cell>
        </row>
        <row r="3">
          <cell r="B3" t="str">
            <v>傑克與魔豆</v>
          </cell>
          <cell r="C3" t="str">
            <v>金蛋</v>
          </cell>
          <cell r="D3">
            <v>6.617</v>
          </cell>
          <cell r="E3" t="str">
            <v>FG</v>
          </cell>
        </row>
        <row r="4">
          <cell r="B4" t="str">
            <v>究極犀牛</v>
          </cell>
          <cell r="C4" t="str">
            <v>國士無雙</v>
          </cell>
          <cell r="D4">
            <v>4.5730000000000004</v>
          </cell>
          <cell r="E4" t="str">
            <v>FG</v>
          </cell>
        </row>
        <row r="5">
          <cell r="B5" t="str">
            <v>龍王</v>
          </cell>
          <cell r="C5" t="str">
            <v>枚數</v>
          </cell>
          <cell r="D5">
            <v>74.099999999999994</v>
          </cell>
          <cell r="E5" t="str">
            <v>BG</v>
          </cell>
        </row>
        <row r="6">
          <cell r="B6" t="str">
            <v>狂野犀牛</v>
          </cell>
          <cell r="C6" t="str">
            <v>金犀牛</v>
          </cell>
          <cell r="D6">
            <v>6.0730000000000004</v>
          </cell>
          <cell r="E6" t="str">
            <v>FG</v>
          </cell>
        </row>
        <row r="7">
          <cell r="B7" t="str">
            <v>邱比特</v>
          </cell>
          <cell r="C7" t="str">
            <v>愛心</v>
          </cell>
          <cell r="D7">
            <v>145.53</v>
          </cell>
          <cell r="E7" t="str">
            <v>全</v>
          </cell>
        </row>
        <row r="8">
          <cell r="B8" t="str">
            <v>黑帝斯</v>
          </cell>
          <cell r="C8" t="str">
            <v>G數</v>
          </cell>
          <cell r="D8">
            <v>1.91</v>
          </cell>
          <cell r="E8" t="str">
            <v>BG</v>
          </cell>
        </row>
        <row r="9">
          <cell r="B9" t="str">
            <v>龍虎鬥</v>
          </cell>
          <cell r="C9" t="str">
            <v>枚數</v>
          </cell>
          <cell r="D9">
            <v>116.4</v>
          </cell>
          <cell r="E9" t="str">
            <v>因表演較長，收集數量有下修60%</v>
          </cell>
        </row>
        <row r="10">
          <cell r="B10" t="str">
            <v>啤酒節</v>
          </cell>
          <cell r="C10" t="str">
            <v>啤酒</v>
          </cell>
          <cell r="D10">
            <v>64.05</v>
          </cell>
          <cell r="E10" t="str">
            <v>FG</v>
          </cell>
        </row>
        <row r="11">
          <cell r="B11" t="str">
            <v>百萬冥神</v>
          </cell>
          <cell r="C11" t="str">
            <v>庫存</v>
          </cell>
          <cell r="D11">
            <v>0.745</v>
          </cell>
          <cell r="E11" t="str">
            <v>BG(數量過低不好操作)</v>
          </cell>
        </row>
        <row r="12">
          <cell r="B12" t="str">
            <v>太空漫遊</v>
          </cell>
          <cell r="C12" t="str">
            <v>電光球</v>
          </cell>
          <cell r="D12">
            <v>184</v>
          </cell>
          <cell r="E12" t="str">
            <v>全，不分是否爆炸</v>
          </cell>
        </row>
        <row r="13">
          <cell r="B13" t="str">
            <v>多彩福娃</v>
          </cell>
          <cell r="C13" t="str">
            <v>Wild</v>
          </cell>
          <cell r="D13">
            <v>44</v>
          </cell>
        </row>
        <row r="14">
          <cell r="B14" t="str">
            <v>埃及女王</v>
          </cell>
          <cell r="C14" t="str">
            <v>Wild</v>
          </cell>
          <cell r="D14">
            <v>45</v>
          </cell>
          <cell r="E14" t="str">
            <v>全</v>
          </cell>
        </row>
        <row r="15">
          <cell r="B15" t="str">
            <v>武媚娘</v>
          </cell>
          <cell r="C15" t="str">
            <v>Wild</v>
          </cell>
          <cell r="D15">
            <v>46</v>
          </cell>
        </row>
        <row r="16">
          <cell r="B16" t="str">
            <v>笑彌勒</v>
          </cell>
          <cell r="C16" t="str">
            <v>Wild</v>
          </cell>
          <cell r="D16">
            <v>46</v>
          </cell>
        </row>
        <row r="17">
          <cell r="B17" t="str">
            <v>黃金福娃</v>
          </cell>
          <cell r="C17" t="str">
            <v>Wild</v>
          </cell>
          <cell r="D17">
            <v>44</v>
          </cell>
        </row>
        <row r="18">
          <cell r="B18" t="str">
            <v>黃金埃及豔后</v>
          </cell>
          <cell r="C18" t="str">
            <v>Wild</v>
          </cell>
          <cell r="D18">
            <v>45</v>
          </cell>
        </row>
        <row r="19">
          <cell r="B19" t="str">
            <v>黃金武則天</v>
          </cell>
          <cell r="C19" t="str">
            <v>Wild</v>
          </cell>
          <cell r="D19">
            <v>46</v>
          </cell>
        </row>
        <row r="20">
          <cell r="B20" t="str">
            <v>黃金彌勒佛</v>
          </cell>
          <cell r="C20" t="str">
            <v>Wild</v>
          </cell>
          <cell r="D20">
            <v>46</v>
          </cell>
        </row>
        <row r="21">
          <cell r="B21" t="str">
            <v>泡泡龍</v>
          </cell>
          <cell r="C21" t="str">
            <v>Wild</v>
          </cell>
          <cell r="D21">
            <v>169</v>
          </cell>
        </row>
        <row r="22">
          <cell r="B22" t="str">
            <v>幸運女神</v>
          </cell>
          <cell r="C22" t="str">
            <v>Wild</v>
          </cell>
          <cell r="D22">
            <v>30</v>
          </cell>
        </row>
        <row r="23">
          <cell r="B23" t="str">
            <v>公主與青蛙</v>
          </cell>
          <cell r="C23" t="str">
            <v>青蛙(Wild)</v>
          </cell>
          <cell r="D23">
            <v>104</v>
          </cell>
        </row>
        <row r="24">
          <cell r="B24" t="str">
            <v>暴富輪盤</v>
          </cell>
          <cell r="C24" t="str">
            <v>Ultrabucks(Wild)</v>
          </cell>
          <cell r="D24">
            <v>59.52</v>
          </cell>
        </row>
        <row r="25">
          <cell r="B25" t="str">
            <v>大紅花</v>
          </cell>
          <cell r="C25" t="str">
            <v>大紅花(3symbol)</v>
          </cell>
          <cell r="D25">
            <v>1.34</v>
          </cell>
        </row>
        <row r="26">
          <cell r="B26" t="str">
            <v>櫻之戀</v>
          </cell>
          <cell r="C26" t="str">
            <v>美女</v>
          </cell>
          <cell r="D26">
            <v>1.31</v>
          </cell>
        </row>
        <row r="27">
          <cell r="B27" t="str">
            <v>暴富777</v>
          </cell>
          <cell r="C27" t="str">
            <v>Ultrabucks(Wild)</v>
          </cell>
          <cell r="D27">
            <v>101.01</v>
          </cell>
        </row>
        <row r="28">
          <cell r="B28" t="str">
            <v>辣椒狂歡</v>
          </cell>
          <cell r="C28" t="str">
            <v>SCATTER</v>
          </cell>
          <cell r="D28">
            <v>185.18</v>
          </cell>
        </row>
        <row r="29">
          <cell r="B29" t="str">
            <v>蒙面俠蘇洛</v>
          </cell>
          <cell r="C29" t="str">
            <v>Wild</v>
          </cell>
          <cell r="D29">
            <v>114.94</v>
          </cell>
        </row>
        <row r="30">
          <cell r="B30" t="str">
            <v>龍王爭霸</v>
          </cell>
          <cell r="C30" t="str">
            <v>Wild</v>
          </cell>
          <cell r="D30">
            <v>130</v>
          </cell>
        </row>
        <row r="31">
          <cell r="B31" t="str">
            <v>國士無雙</v>
          </cell>
          <cell r="C31" t="str">
            <v>SCATTER</v>
          </cell>
          <cell r="D31">
            <v>67</v>
          </cell>
        </row>
        <row r="32">
          <cell r="B32" t="str">
            <v>富貴招財</v>
          </cell>
          <cell r="C32" t="str">
            <v>Wild</v>
          </cell>
          <cell r="D32">
            <v>0.61</v>
          </cell>
          <cell r="E32" t="str">
            <v>調整為每收集一個需幾局</v>
          </cell>
        </row>
        <row r="33">
          <cell r="B33" t="str">
            <v>鴻運財神</v>
          </cell>
          <cell r="C33" t="str">
            <v>Wild</v>
          </cell>
          <cell r="D33">
            <v>4.2</v>
          </cell>
          <cell r="E33" t="str">
            <v>調整為每收集一個需幾局</v>
          </cell>
        </row>
        <row r="34">
          <cell r="B34" t="str">
            <v>泡泡龍再相聚</v>
          </cell>
          <cell r="C34" t="str">
            <v>巴比(Wild)</v>
          </cell>
          <cell r="D34">
            <v>6.49</v>
          </cell>
          <cell r="E34" t="str">
            <v>原本100局數量12.11</v>
          </cell>
        </row>
        <row r="35">
          <cell r="B35" t="str">
            <v>霸王別姬</v>
          </cell>
          <cell r="C35" t="str">
            <v>Wild</v>
          </cell>
          <cell r="D35">
            <v>1.1399999999999999</v>
          </cell>
          <cell r="E35" t="str">
            <v>調整為每收集一個需幾局</v>
          </cell>
        </row>
      </sheetData>
      <sheetData sheetId="3">
        <row r="2">
          <cell r="C2" t="str">
            <v>道具名稱</v>
          </cell>
          <cell r="D2" t="str">
            <v>道具編號</v>
          </cell>
          <cell r="E2" t="str">
            <v>性質</v>
          </cell>
          <cell r="F2" t="str">
            <v>類型</v>
          </cell>
          <cell r="G2" t="str">
            <v>產品定價(鑽)</v>
          </cell>
          <cell r="H2" t="str">
            <v>營運定價(鑽)</v>
          </cell>
          <cell r="I2" t="str">
            <v>金幣價值</v>
          </cell>
        </row>
        <row r="3">
          <cell r="C3" t="str">
            <v>角子幣</v>
          </cell>
          <cell r="D3" t="str">
            <v>OPCoin</v>
          </cell>
          <cell r="E3" t="str">
            <v>Web頁</v>
          </cell>
          <cell r="F3" t="str">
            <v>USD</v>
          </cell>
          <cell r="G3">
            <v>1</v>
          </cell>
          <cell r="H3">
            <v>1</v>
          </cell>
          <cell r="I3">
            <v>833333</v>
          </cell>
        </row>
        <row r="4">
          <cell r="C4" t="str">
            <v>星星幣</v>
          </cell>
          <cell r="D4" t="str">
            <v>OPCoin</v>
          </cell>
          <cell r="E4" t="str">
            <v>Web頁</v>
          </cell>
          <cell r="F4" t="str">
            <v>USD</v>
          </cell>
          <cell r="G4">
            <v>1000</v>
          </cell>
          <cell r="H4">
            <v>1000</v>
          </cell>
          <cell r="I4">
            <v>833333333</v>
          </cell>
        </row>
        <row r="5">
          <cell r="C5" t="str">
            <v>USD1.99</v>
          </cell>
          <cell r="D5" t="str">
            <v>USD1.99</v>
          </cell>
          <cell r="E5">
            <v>13</v>
          </cell>
          <cell r="F5" t="str">
            <v>USD</v>
          </cell>
          <cell r="G5">
            <v>60</v>
          </cell>
          <cell r="H5">
            <v>60</v>
          </cell>
          <cell r="I5">
            <v>1500000</v>
          </cell>
        </row>
        <row r="6">
          <cell r="C6" t="str">
            <v>USD4.99</v>
          </cell>
          <cell r="D6" t="str">
            <v>USD4.99</v>
          </cell>
          <cell r="E6">
            <v>13</v>
          </cell>
          <cell r="F6" t="str">
            <v>USD</v>
          </cell>
          <cell r="G6">
            <v>150</v>
          </cell>
          <cell r="H6">
            <v>150</v>
          </cell>
          <cell r="I6">
            <v>4200000</v>
          </cell>
        </row>
        <row r="7">
          <cell r="C7" t="str">
            <v>USD9.99</v>
          </cell>
          <cell r="D7" t="str">
            <v>USD9.99</v>
          </cell>
          <cell r="E7">
            <v>13</v>
          </cell>
          <cell r="F7" t="str">
            <v>USD</v>
          </cell>
          <cell r="G7">
            <v>300</v>
          </cell>
          <cell r="H7">
            <v>300</v>
          </cell>
          <cell r="I7">
            <v>9200000</v>
          </cell>
        </row>
        <row r="8">
          <cell r="C8" t="str">
            <v>USD19.99</v>
          </cell>
          <cell r="D8" t="str">
            <v>USD19.99</v>
          </cell>
          <cell r="E8">
            <v>13</v>
          </cell>
          <cell r="F8" t="str">
            <v>USD</v>
          </cell>
          <cell r="G8">
            <v>600</v>
          </cell>
          <cell r="H8">
            <v>600</v>
          </cell>
          <cell r="I8">
            <v>22000000</v>
          </cell>
        </row>
        <row r="9">
          <cell r="C9" t="str">
            <v>USD49.99</v>
          </cell>
          <cell r="D9" t="str">
            <v>USD49.99</v>
          </cell>
          <cell r="E9">
            <v>13</v>
          </cell>
          <cell r="F9" t="str">
            <v>USD</v>
          </cell>
          <cell r="G9">
            <v>1500</v>
          </cell>
          <cell r="H9">
            <v>1500</v>
          </cell>
          <cell r="I9">
            <v>69000000</v>
          </cell>
        </row>
        <row r="10">
          <cell r="C10" t="str">
            <v>USD99.99</v>
          </cell>
          <cell r="D10" t="str">
            <v>USD99.99</v>
          </cell>
          <cell r="E10">
            <v>13</v>
          </cell>
          <cell r="F10" t="str">
            <v>USD</v>
          </cell>
          <cell r="G10">
            <v>3000</v>
          </cell>
          <cell r="H10">
            <v>3000</v>
          </cell>
          <cell r="I10">
            <v>190000000</v>
          </cell>
        </row>
        <row r="11">
          <cell r="C11" t="str">
            <v>10倍金幣禮盒</v>
          </cell>
          <cell r="D11">
            <v>9121050</v>
          </cell>
          <cell r="E11">
            <v>13</v>
          </cell>
          <cell r="F11" t="str">
            <v>USD</v>
          </cell>
          <cell r="G11">
            <v>30000</v>
          </cell>
          <cell r="H11">
            <v>30000</v>
          </cell>
          <cell r="I11">
            <v>25000000000</v>
          </cell>
        </row>
        <row r="12">
          <cell r="C12" t="str">
            <v>30倍金幣禮盒</v>
          </cell>
          <cell r="D12">
            <v>9121051</v>
          </cell>
          <cell r="E12">
            <v>13</v>
          </cell>
          <cell r="F12" t="str">
            <v>USD</v>
          </cell>
          <cell r="G12">
            <v>90000</v>
          </cell>
          <cell r="H12">
            <v>90000</v>
          </cell>
          <cell r="I12">
            <v>75000000000</v>
          </cell>
        </row>
        <row r="13">
          <cell r="C13" t="str">
            <v>100倍金幣禮盒</v>
          </cell>
          <cell r="D13">
            <v>9121052</v>
          </cell>
          <cell r="E13">
            <v>13</v>
          </cell>
          <cell r="F13" t="str">
            <v>USD</v>
          </cell>
          <cell r="G13">
            <v>300000</v>
          </cell>
          <cell r="H13">
            <v>300000</v>
          </cell>
          <cell r="I13">
            <v>250000000000</v>
          </cell>
        </row>
        <row r="14">
          <cell r="C14" t="str">
            <v>30鑽轉蛋免費卡</v>
          </cell>
          <cell r="D14" t="str">
            <v>R_f004_gashapon_30_7</v>
          </cell>
          <cell r="E14">
            <v>12</v>
          </cell>
          <cell r="G14">
            <v>30</v>
          </cell>
          <cell r="H14">
            <v>30</v>
          </cell>
          <cell r="I14">
            <v>25000000</v>
          </cell>
        </row>
        <row r="15">
          <cell r="C15" t="str">
            <v>50鑽轉蛋免費卡</v>
          </cell>
          <cell r="D15" t="str">
            <v>R_f004_gashapon_50_7</v>
          </cell>
          <cell r="E15">
            <v>12</v>
          </cell>
          <cell r="G15">
            <v>50</v>
          </cell>
          <cell r="H15">
            <v>50</v>
          </cell>
          <cell r="I15">
            <v>41666667</v>
          </cell>
        </row>
        <row r="16">
          <cell r="C16" t="str">
            <v>60鑽轉蛋免費卡</v>
          </cell>
          <cell r="D16" t="str">
            <v>R_f004_gashapon_60_7</v>
          </cell>
          <cell r="E16">
            <v>12</v>
          </cell>
          <cell r="G16">
            <v>60</v>
          </cell>
          <cell r="H16">
            <v>60</v>
          </cell>
          <cell r="I16">
            <v>50000000</v>
          </cell>
        </row>
        <row r="17">
          <cell r="C17" t="str">
            <v>100鑽轉蛋免費卡</v>
          </cell>
          <cell r="D17" t="str">
            <v>R_f004_gashapon_100_7</v>
          </cell>
          <cell r="E17">
            <v>12</v>
          </cell>
          <cell r="G17">
            <v>100</v>
          </cell>
          <cell r="H17">
            <v>100</v>
          </cell>
          <cell r="I17">
            <v>83333333</v>
          </cell>
        </row>
        <row r="18">
          <cell r="C18" t="str">
            <v>150鑽轉蛋免費卡</v>
          </cell>
          <cell r="D18" t="str">
            <v>R_f004_gashapon_150_7</v>
          </cell>
          <cell r="E18">
            <v>12</v>
          </cell>
          <cell r="G18">
            <v>150</v>
          </cell>
          <cell r="H18">
            <v>150</v>
          </cell>
          <cell r="I18">
            <v>125000000</v>
          </cell>
        </row>
        <row r="19">
          <cell r="C19" t="str">
            <v>300鑽轉蛋免費卡</v>
          </cell>
          <cell r="D19" t="str">
            <v>R_f004_gashapon_300_7</v>
          </cell>
          <cell r="E19">
            <v>12</v>
          </cell>
          <cell r="G19">
            <v>300</v>
          </cell>
          <cell r="H19">
            <v>300</v>
          </cell>
          <cell r="I19">
            <v>250000000</v>
          </cell>
        </row>
        <row r="20">
          <cell r="C20" t="str">
            <v>600鑽轉蛋免費卡</v>
          </cell>
          <cell r="D20" t="str">
            <v>R_f004_gashapon_600_7</v>
          </cell>
          <cell r="E20">
            <v>12</v>
          </cell>
          <cell r="G20">
            <v>600</v>
          </cell>
          <cell r="H20">
            <v>600</v>
          </cell>
          <cell r="I20">
            <v>500000000</v>
          </cell>
        </row>
        <row r="21">
          <cell r="C21" t="str">
            <v>999鑽轉蛋免費卡</v>
          </cell>
          <cell r="D21" t="str">
            <v>R_f004_gashapon_999_7</v>
          </cell>
          <cell r="E21">
            <v>12</v>
          </cell>
          <cell r="G21">
            <v>999</v>
          </cell>
          <cell r="H21">
            <v>999</v>
          </cell>
          <cell r="I21">
            <v>832500000</v>
          </cell>
        </row>
        <row r="22">
          <cell r="C22" t="str">
            <v>賓果球</v>
          </cell>
          <cell r="D22" t="str">
            <v>MG_1_1_1</v>
          </cell>
          <cell r="E22">
            <v>12</v>
          </cell>
          <cell r="G22">
            <v>9</v>
          </cell>
          <cell r="H22">
            <v>10</v>
          </cell>
          <cell r="I22">
            <v>8333333</v>
          </cell>
        </row>
        <row r="23">
          <cell r="C23" t="str">
            <v>賓果球(免費)</v>
          </cell>
          <cell r="D23" t="str">
            <v>MG_1_1_0</v>
          </cell>
          <cell r="E23">
            <v>12</v>
          </cell>
          <cell r="G23">
            <v>9</v>
          </cell>
          <cell r="H23">
            <v>10</v>
          </cell>
          <cell r="I23">
            <v>8333333</v>
          </cell>
        </row>
        <row r="24">
          <cell r="C24" t="str">
            <v>賓果幸運包</v>
          </cell>
          <cell r="D24">
            <v>2004198</v>
          </cell>
          <cell r="E24">
            <v>13</v>
          </cell>
          <cell r="G24">
            <v>300</v>
          </cell>
          <cell r="H24">
            <v>300</v>
          </cell>
          <cell r="I24">
            <v>250000000</v>
          </cell>
        </row>
        <row r="25">
          <cell r="C25" t="str">
            <v>賓果球加倍(300分)</v>
          </cell>
          <cell r="D25" t="str">
            <v>MGI_1_2_3001_1</v>
          </cell>
          <cell r="E25">
            <v>12</v>
          </cell>
          <cell r="G25">
            <v>556</v>
          </cell>
          <cell r="H25">
            <v>500</v>
          </cell>
          <cell r="I25">
            <v>416666667</v>
          </cell>
        </row>
        <row r="26">
          <cell r="C26" t="str">
            <v>賓果球加倍(120分)</v>
          </cell>
          <cell r="D26" t="str">
            <v>MGI_1_2_1201_1</v>
          </cell>
          <cell r="E26">
            <v>12</v>
          </cell>
          <cell r="G26">
            <v>222</v>
          </cell>
          <cell r="H26">
            <v>200</v>
          </cell>
          <cell r="I26">
            <v>166666667</v>
          </cell>
        </row>
        <row r="27">
          <cell r="C27" t="str">
            <v>賓果球加倍(50分)</v>
          </cell>
          <cell r="D27" t="str">
            <v>MGI_1_2_501_1</v>
          </cell>
          <cell r="E27">
            <v>12</v>
          </cell>
          <cell r="G27">
            <v>93</v>
          </cell>
          <cell r="H27">
            <v>100</v>
          </cell>
          <cell r="I27">
            <v>83333333</v>
          </cell>
        </row>
        <row r="28">
          <cell r="C28" t="str">
            <v>賓果球加倍(300分)(免費)</v>
          </cell>
          <cell r="D28" t="str">
            <v>MGI_1_2_3001_0</v>
          </cell>
          <cell r="E28">
            <v>12</v>
          </cell>
          <cell r="G28">
            <v>556</v>
          </cell>
          <cell r="H28">
            <v>500</v>
          </cell>
          <cell r="I28">
            <v>416666667</v>
          </cell>
        </row>
        <row r="29">
          <cell r="C29" t="str">
            <v>賓果球加倍(120分)(免費)</v>
          </cell>
          <cell r="D29" t="str">
            <v>MGI_1_2_1201_0</v>
          </cell>
          <cell r="E29">
            <v>12</v>
          </cell>
          <cell r="G29">
            <v>222</v>
          </cell>
          <cell r="H29">
            <v>200</v>
          </cell>
          <cell r="I29">
            <v>166666667</v>
          </cell>
        </row>
        <row r="30">
          <cell r="C30" t="str">
            <v>賓果球加倍(50分)(免費)</v>
          </cell>
          <cell r="D30" t="str">
            <v>MGI_1_2_501_0</v>
          </cell>
          <cell r="E30">
            <v>12</v>
          </cell>
          <cell r="G30">
            <v>93</v>
          </cell>
          <cell r="H30">
            <v>100</v>
          </cell>
          <cell r="I30">
            <v>83333333</v>
          </cell>
        </row>
        <row r="31">
          <cell r="C31" t="str">
            <v>Bingo幸運草(60分)</v>
          </cell>
          <cell r="D31" t="str">
            <v>MGI_1_1_60_1</v>
          </cell>
          <cell r="E31">
            <v>12</v>
          </cell>
          <cell r="G31">
            <v>495</v>
          </cell>
          <cell r="H31">
            <v>500</v>
          </cell>
          <cell r="I31">
            <v>416666667</v>
          </cell>
        </row>
        <row r="32">
          <cell r="C32" t="str">
            <v>Bingo幸運草(30分)</v>
          </cell>
          <cell r="D32" t="str">
            <v>MGI_1_1_30_1</v>
          </cell>
          <cell r="E32">
            <v>12</v>
          </cell>
          <cell r="G32">
            <v>405</v>
          </cell>
          <cell r="H32">
            <v>400</v>
          </cell>
          <cell r="I32">
            <v>333333333</v>
          </cell>
        </row>
        <row r="33">
          <cell r="C33" t="str">
            <v>Bingo幸運草(10分)</v>
          </cell>
          <cell r="D33" t="str">
            <v>MGI_1_1_30_1</v>
          </cell>
          <cell r="E33">
            <v>12</v>
          </cell>
          <cell r="G33">
            <v>360</v>
          </cell>
          <cell r="H33">
            <v>300</v>
          </cell>
          <cell r="I33">
            <v>250000000</v>
          </cell>
        </row>
        <row r="34">
          <cell r="C34" t="str">
            <v>Bingo幸運草(60分)(免費)</v>
          </cell>
          <cell r="D34" t="str">
            <v>MGI_1_1_60_0</v>
          </cell>
          <cell r="E34">
            <v>12</v>
          </cell>
          <cell r="G34">
            <v>495</v>
          </cell>
          <cell r="H34">
            <v>500</v>
          </cell>
          <cell r="I34">
            <v>416666667</v>
          </cell>
        </row>
        <row r="35">
          <cell r="C35" t="str">
            <v>Bingo幸運草(30分)(免費)</v>
          </cell>
          <cell r="D35" t="str">
            <v>MGI_1_1_30_0</v>
          </cell>
          <cell r="E35">
            <v>12</v>
          </cell>
          <cell r="G35">
            <v>405</v>
          </cell>
          <cell r="H35">
            <v>400</v>
          </cell>
          <cell r="I35">
            <v>333333333</v>
          </cell>
        </row>
        <row r="36">
          <cell r="C36" t="str">
            <v>Bingo幸運草(10分)(免費)</v>
          </cell>
          <cell r="D36" t="str">
            <v>MGI_1_1_30_0</v>
          </cell>
          <cell r="E36">
            <v>12</v>
          </cell>
          <cell r="G36">
            <v>360</v>
          </cell>
          <cell r="H36">
            <v>300</v>
          </cell>
          <cell r="I36">
            <v>250000000</v>
          </cell>
        </row>
        <row r="37">
          <cell r="C37" t="str">
            <v>賓果超級球(60分)</v>
          </cell>
          <cell r="D37" t="str">
            <v>MGI_1_3_603_1</v>
          </cell>
          <cell r="E37">
            <v>12</v>
          </cell>
          <cell r="G37">
            <v>496</v>
          </cell>
          <cell r="H37">
            <v>500</v>
          </cell>
          <cell r="I37">
            <v>416666667</v>
          </cell>
        </row>
        <row r="38">
          <cell r="C38" t="str">
            <v>賓果超級球(30分)</v>
          </cell>
          <cell r="D38" t="str">
            <v>MGI_1_3_303_1</v>
          </cell>
          <cell r="E38">
            <v>12</v>
          </cell>
          <cell r="G38">
            <v>406</v>
          </cell>
          <cell r="H38">
            <v>400</v>
          </cell>
          <cell r="I38">
            <v>333333333</v>
          </cell>
        </row>
        <row r="39">
          <cell r="C39" t="str">
            <v>賓果超級球(10分)</v>
          </cell>
          <cell r="D39" t="str">
            <v>MGI_1_3_103_1</v>
          </cell>
          <cell r="E39">
            <v>12</v>
          </cell>
          <cell r="G39">
            <v>361</v>
          </cell>
          <cell r="H39">
            <v>300</v>
          </cell>
          <cell r="I39">
            <v>250000000</v>
          </cell>
        </row>
        <row r="40">
          <cell r="C40" t="str">
            <v>賓果超級球(60分)(免費)</v>
          </cell>
          <cell r="D40" t="str">
            <v>MGI_1_3_603_0</v>
          </cell>
          <cell r="E40">
            <v>12</v>
          </cell>
          <cell r="G40">
            <v>496</v>
          </cell>
          <cell r="H40">
            <v>500</v>
          </cell>
          <cell r="I40">
            <v>416666667</v>
          </cell>
        </row>
        <row r="41">
          <cell r="C41" t="str">
            <v>賓果超級球(30分)(免費)</v>
          </cell>
          <cell r="D41" t="str">
            <v>MGI_1_3_303_0</v>
          </cell>
          <cell r="E41">
            <v>12</v>
          </cell>
          <cell r="G41">
            <v>406</v>
          </cell>
          <cell r="H41">
            <v>400</v>
          </cell>
          <cell r="I41">
            <v>333333333</v>
          </cell>
        </row>
        <row r="42">
          <cell r="C42" t="str">
            <v>賓果超級球(10分)(免費)</v>
          </cell>
          <cell r="D42" t="str">
            <v>MGI_1_3_103_0</v>
          </cell>
          <cell r="E42">
            <v>12</v>
          </cell>
          <cell r="G42">
            <v>361</v>
          </cell>
          <cell r="H42">
            <v>300</v>
          </cell>
          <cell r="I42">
            <v>250000000</v>
          </cell>
        </row>
        <row r="43">
          <cell r="C43" t="str">
            <v>Wild賓果球</v>
          </cell>
          <cell r="D43" t="str">
            <v>MG_1_2_1</v>
          </cell>
          <cell r="E43">
            <v>12</v>
          </cell>
          <cell r="G43">
            <v>3218</v>
          </cell>
          <cell r="H43">
            <v>3000</v>
          </cell>
          <cell r="I43">
            <v>2500000000</v>
          </cell>
        </row>
        <row r="44">
          <cell r="C44" t="str">
            <v>骰子</v>
          </cell>
          <cell r="D44" t="str">
            <v>MG_3_1_1</v>
          </cell>
          <cell r="E44">
            <v>12</v>
          </cell>
          <cell r="G44">
            <v>20</v>
          </cell>
          <cell r="H44">
            <v>20</v>
          </cell>
          <cell r="I44">
            <v>16666667</v>
          </cell>
        </row>
        <row r="45">
          <cell r="C45" t="str">
            <v>骰子(免費)</v>
          </cell>
          <cell r="D45" t="str">
            <v>MG_3_1_0</v>
          </cell>
          <cell r="E45">
            <v>12</v>
          </cell>
          <cell r="G45">
            <v>20</v>
          </cell>
          <cell r="H45">
            <v>20</v>
          </cell>
          <cell r="I45">
            <v>16666667</v>
          </cell>
        </row>
        <row r="46">
          <cell r="C46" t="str">
            <v>Wild骰子</v>
          </cell>
          <cell r="D46" t="str">
            <v>MG_3_2_1</v>
          </cell>
          <cell r="E46">
            <v>12</v>
          </cell>
          <cell r="G46">
            <v>780</v>
          </cell>
          <cell r="H46">
            <v>900</v>
          </cell>
          <cell r="I46">
            <v>750000000</v>
          </cell>
        </row>
        <row r="47">
          <cell r="C47" t="str">
            <v>Wild骰子(免費)</v>
          </cell>
          <cell r="D47" t="str">
            <v>MG_3_2_0</v>
          </cell>
          <cell r="E47">
            <v>12</v>
          </cell>
          <cell r="G47">
            <v>780</v>
          </cell>
          <cell r="H47">
            <v>900</v>
          </cell>
          <cell r="I47">
            <v>750000000</v>
          </cell>
        </row>
        <row r="48">
          <cell r="C48" t="str">
            <v>骰子加倍(300分)</v>
          </cell>
          <cell r="D48" t="str">
            <v>MGI_3_1_3001_1</v>
          </cell>
          <cell r="E48">
            <v>12</v>
          </cell>
          <cell r="G48">
            <v>603</v>
          </cell>
          <cell r="H48">
            <v>500</v>
          </cell>
          <cell r="I48">
            <v>416666667</v>
          </cell>
        </row>
        <row r="49">
          <cell r="C49" t="str">
            <v>骰子加倍(120分)</v>
          </cell>
          <cell r="D49" t="str">
            <v>MGI_3_1_1201_1</v>
          </cell>
          <cell r="E49">
            <v>12</v>
          </cell>
          <cell r="G49">
            <v>241</v>
          </cell>
          <cell r="H49">
            <v>200</v>
          </cell>
          <cell r="I49">
            <v>166666667</v>
          </cell>
        </row>
        <row r="50">
          <cell r="C50" t="str">
            <v>骰子加倍(50分)</v>
          </cell>
          <cell r="D50" t="str">
            <v>MGI_3_1_501_1</v>
          </cell>
          <cell r="E50">
            <v>12</v>
          </cell>
          <cell r="G50">
            <v>100</v>
          </cell>
          <cell r="H50">
            <v>100</v>
          </cell>
          <cell r="I50">
            <v>83333333</v>
          </cell>
        </row>
        <row r="51">
          <cell r="C51" t="str">
            <v>骰子加倍(300分)(免費)</v>
          </cell>
          <cell r="D51" t="str">
            <v>MGI_3_1_3001_0</v>
          </cell>
          <cell r="E51">
            <v>12</v>
          </cell>
          <cell r="G51">
            <v>603</v>
          </cell>
          <cell r="H51">
            <v>500</v>
          </cell>
          <cell r="I51">
            <v>416666667</v>
          </cell>
        </row>
        <row r="52">
          <cell r="C52" t="str">
            <v>骰子加倍(120分)(免費)</v>
          </cell>
          <cell r="D52" t="str">
            <v>MGI_3_1_1201_0</v>
          </cell>
          <cell r="E52">
            <v>12</v>
          </cell>
          <cell r="G52">
            <v>241</v>
          </cell>
          <cell r="H52">
            <v>200</v>
          </cell>
          <cell r="I52">
            <v>166666667</v>
          </cell>
        </row>
        <row r="53">
          <cell r="C53" t="str">
            <v>骰子加倍(50分)(免費)</v>
          </cell>
          <cell r="D53" t="str">
            <v>MGI_3_1_501_0</v>
          </cell>
          <cell r="E53">
            <v>12</v>
          </cell>
          <cell r="G53">
            <v>100</v>
          </cell>
          <cell r="H53">
            <v>100</v>
          </cell>
          <cell r="I53">
            <v>83333333</v>
          </cell>
        </row>
        <row r="54">
          <cell r="C54" t="str">
            <v>大富翁建造值增加(200%)</v>
          </cell>
          <cell r="D54" t="str">
            <v>MGI_3_2_30200_1</v>
          </cell>
          <cell r="E54">
            <v>12</v>
          </cell>
          <cell r="G54">
            <v>524</v>
          </cell>
          <cell r="H54">
            <v>500</v>
          </cell>
          <cell r="I54">
            <v>416666667</v>
          </cell>
        </row>
        <row r="55">
          <cell r="C55" t="str">
            <v>大富翁建造值增加(100%)</v>
          </cell>
          <cell r="D55" t="str">
            <v>MGI_3_2_30100_1</v>
          </cell>
          <cell r="E55">
            <v>12</v>
          </cell>
          <cell r="G55">
            <v>262</v>
          </cell>
          <cell r="H55">
            <v>200</v>
          </cell>
          <cell r="I55">
            <v>166666667</v>
          </cell>
        </row>
        <row r="56">
          <cell r="C56" t="str">
            <v>大富翁建造值增加(50%)</v>
          </cell>
          <cell r="D56" t="str">
            <v>MGI_3_2_3050_1</v>
          </cell>
          <cell r="E56">
            <v>12</v>
          </cell>
          <cell r="G56">
            <v>131</v>
          </cell>
          <cell r="H56">
            <v>100</v>
          </cell>
          <cell r="I56">
            <v>83333333</v>
          </cell>
        </row>
        <row r="57">
          <cell r="C57" t="str">
            <v>大富翁建造值增加(200%)(免費)</v>
          </cell>
          <cell r="D57" t="str">
            <v>MGI_3_2_30200_0</v>
          </cell>
          <cell r="E57">
            <v>12</v>
          </cell>
          <cell r="G57">
            <v>524</v>
          </cell>
          <cell r="H57">
            <v>500</v>
          </cell>
          <cell r="I57">
            <v>416666667</v>
          </cell>
        </row>
        <row r="58">
          <cell r="C58" t="str">
            <v>大富翁建造值增加(100%)(免費)</v>
          </cell>
          <cell r="D58" t="str">
            <v>MGI_3_2_30100_0</v>
          </cell>
          <cell r="E58">
            <v>12</v>
          </cell>
          <cell r="G58">
            <v>262</v>
          </cell>
          <cell r="H58">
            <v>200</v>
          </cell>
          <cell r="I58">
            <v>166666667</v>
          </cell>
        </row>
        <row r="59">
          <cell r="C59" t="str">
            <v>大富翁建造值增加(50%)(免費)</v>
          </cell>
          <cell r="D59" t="str">
            <v>MGI_3_2_3050_0</v>
          </cell>
          <cell r="E59">
            <v>12</v>
          </cell>
          <cell r="G59">
            <v>131</v>
          </cell>
          <cell r="H59">
            <v>100</v>
          </cell>
          <cell r="I59">
            <v>83333333</v>
          </cell>
        </row>
        <row r="60">
          <cell r="C60" t="str">
            <v>大富翁關卡金幣增加(60分)</v>
          </cell>
          <cell r="D60" t="str">
            <v>MGI_3_3_601_1</v>
          </cell>
          <cell r="E60">
            <v>12</v>
          </cell>
          <cell r="G60">
            <v>444</v>
          </cell>
          <cell r="H60">
            <v>500</v>
          </cell>
          <cell r="I60">
            <v>416666667</v>
          </cell>
        </row>
        <row r="61">
          <cell r="C61" t="str">
            <v>大富翁關卡金幣增加(30分)</v>
          </cell>
          <cell r="D61" t="str">
            <v>MGI_3_3_301_1</v>
          </cell>
          <cell r="E61">
            <v>12</v>
          </cell>
          <cell r="G61">
            <v>444</v>
          </cell>
          <cell r="H61">
            <v>400</v>
          </cell>
          <cell r="I61">
            <v>333333333</v>
          </cell>
        </row>
        <row r="62">
          <cell r="C62" t="str">
            <v>大富翁關卡金幣增加(10分)</v>
          </cell>
          <cell r="D62" t="str">
            <v>MGI_3_3_101_1</v>
          </cell>
          <cell r="E62">
            <v>12</v>
          </cell>
          <cell r="G62">
            <v>444</v>
          </cell>
          <cell r="H62">
            <v>300</v>
          </cell>
          <cell r="I62">
            <v>250000000</v>
          </cell>
        </row>
        <row r="63">
          <cell r="C63" t="str">
            <v>大富翁關卡金幣增加(60分)(免費)</v>
          </cell>
          <cell r="D63" t="str">
            <v>MGI_3_3_601_1</v>
          </cell>
          <cell r="E63">
            <v>12</v>
          </cell>
          <cell r="G63">
            <v>444</v>
          </cell>
          <cell r="H63">
            <v>500</v>
          </cell>
          <cell r="I63">
            <v>416666667</v>
          </cell>
        </row>
        <row r="64">
          <cell r="C64" t="str">
            <v>大富翁關卡金幣增加(30分)(免費)</v>
          </cell>
          <cell r="D64" t="str">
            <v>MGI_3_3_301_1</v>
          </cell>
          <cell r="E64">
            <v>12</v>
          </cell>
          <cell r="G64">
            <v>444</v>
          </cell>
          <cell r="H64">
            <v>400</v>
          </cell>
          <cell r="I64">
            <v>333333333</v>
          </cell>
        </row>
        <row r="65">
          <cell r="C65" t="str">
            <v>大富翁關卡金幣增加(10分)(免費)</v>
          </cell>
          <cell r="D65" t="str">
            <v>MGI_3_3_101_1</v>
          </cell>
          <cell r="E65">
            <v>12</v>
          </cell>
          <cell r="G65">
            <v>444</v>
          </cell>
          <cell r="H65">
            <v>300</v>
          </cell>
          <cell r="I65">
            <v>250000000</v>
          </cell>
        </row>
        <row r="66">
          <cell r="C66" t="str">
            <v>小廚師幣</v>
          </cell>
          <cell r="D66" t="str">
            <v>MG_2_1_1</v>
          </cell>
          <cell r="E66">
            <v>12</v>
          </cell>
          <cell r="G66">
            <v>2.8</v>
          </cell>
          <cell r="H66">
            <v>3</v>
          </cell>
          <cell r="I66">
            <v>2500000</v>
          </cell>
        </row>
        <row r="67">
          <cell r="C67" t="str">
            <v>小廚師幣(免費)</v>
          </cell>
          <cell r="D67" t="str">
            <v>MG_2_1_0</v>
          </cell>
          <cell r="E67">
            <v>12</v>
          </cell>
          <cell r="G67">
            <v>2.8</v>
          </cell>
          <cell r="H67">
            <v>3</v>
          </cell>
          <cell r="I67">
            <v>2500000</v>
          </cell>
        </row>
        <row r="68">
          <cell r="C68" t="str">
            <v>小廚師幣加倍(300分)</v>
          </cell>
          <cell r="D68" t="str">
            <v>MGI_2_1_30005_1</v>
          </cell>
          <cell r="E68">
            <v>12</v>
          </cell>
          <cell r="G68">
            <v>556</v>
          </cell>
          <cell r="H68">
            <v>500</v>
          </cell>
          <cell r="I68">
            <v>416666667</v>
          </cell>
        </row>
        <row r="69">
          <cell r="C69" t="str">
            <v>小廚師幣加倍(120分)</v>
          </cell>
          <cell r="D69" t="str">
            <v>MGI_2_1_12005_1</v>
          </cell>
          <cell r="E69">
            <v>12</v>
          </cell>
          <cell r="G69">
            <v>222</v>
          </cell>
          <cell r="H69">
            <v>200</v>
          </cell>
          <cell r="I69">
            <v>166666667</v>
          </cell>
        </row>
        <row r="70">
          <cell r="C70" t="str">
            <v>小廚師幣加倍(60分)</v>
          </cell>
          <cell r="D70" t="str">
            <v>MGI_2_1_6005_1</v>
          </cell>
          <cell r="E70">
            <v>12</v>
          </cell>
          <cell r="G70">
            <v>93</v>
          </cell>
          <cell r="H70">
            <v>100</v>
          </cell>
          <cell r="I70">
            <v>83333333</v>
          </cell>
        </row>
        <row r="71">
          <cell r="C71" t="str">
            <v>小廚師幣加倍(300分)(免費)</v>
          </cell>
          <cell r="D71" t="str">
            <v>MGI_2_1_30005_0</v>
          </cell>
          <cell r="E71">
            <v>12</v>
          </cell>
          <cell r="G71">
            <v>556</v>
          </cell>
          <cell r="H71">
            <v>500</v>
          </cell>
          <cell r="I71">
            <v>416666667</v>
          </cell>
        </row>
        <row r="72">
          <cell r="C72" t="str">
            <v>小廚師幣加倍(120分)(免費)</v>
          </cell>
          <cell r="D72" t="str">
            <v>MGI_2_1_12005_0</v>
          </cell>
          <cell r="E72">
            <v>12</v>
          </cell>
          <cell r="G72">
            <v>222</v>
          </cell>
          <cell r="H72">
            <v>200</v>
          </cell>
          <cell r="I72">
            <v>166666667</v>
          </cell>
        </row>
        <row r="73">
          <cell r="C73" t="str">
            <v>小廚師幣加倍(60分)(免費)</v>
          </cell>
          <cell r="D73" t="str">
            <v>MGI_2_1_6005_0</v>
          </cell>
          <cell r="E73">
            <v>12</v>
          </cell>
          <cell r="G73">
            <v>93</v>
          </cell>
          <cell r="H73">
            <v>100</v>
          </cell>
          <cell r="I73">
            <v>83333333</v>
          </cell>
        </row>
        <row r="74">
          <cell r="C74" t="str">
            <v>食材籃加倍(4個)</v>
          </cell>
          <cell r="D74" t="str">
            <v>MGI_2_2_304_1</v>
          </cell>
          <cell r="E74">
            <v>12</v>
          </cell>
          <cell r="G74">
            <v>1333</v>
          </cell>
          <cell r="H74">
            <v>1200</v>
          </cell>
          <cell r="I74">
            <v>1000000000</v>
          </cell>
        </row>
        <row r="75">
          <cell r="C75" t="str">
            <v>食材籃加倍(2個)</v>
          </cell>
          <cell r="D75" t="str">
            <v>MGI_2_2_302_1</v>
          </cell>
          <cell r="E75">
            <v>12</v>
          </cell>
          <cell r="G75">
            <v>667</v>
          </cell>
          <cell r="H75">
            <v>600</v>
          </cell>
          <cell r="I75">
            <v>500000000</v>
          </cell>
        </row>
        <row r="76">
          <cell r="C76" t="str">
            <v>食材籃加倍(1個)</v>
          </cell>
          <cell r="D76" t="str">
            <v>MGI_2_2_301_1</v>
          </cell>
          <cell r="E76">
            <v>12</v>
          </cell>
          <cell r="G76">
            <v>333</v>
          </cell>
          <cell r="H76">
            <v>300</v>
          </cell>
          <cell r="I76">
            <v>250000000</v>
          </cell>
        </row>
        <row r="77">
          <cell r="C77" t="str">
            <v>食材籃加倍(4個)(免費)</v>
          </cell>
          <cell r="D77" t="str">
            <v>MGI_2_2_304_0</v>
          </cell>
          <cell r="E77">
            <v>12</v>
          </cell>
          <cell r="G77">
            <v>1333</v>
          </cell>
          <cell r="H77">
            <v>1200</v>
          </cell>
          <cell r="I77">
            <v>1000000000</v>
          </cell>
        </row>
        <row r="78">
          <cell r="C78" t="str">
            <v>食材籃加倍(2個)(免費)</v>
          </cell>
          <cell r="D78" t="str">
            <v>MGI_2_2_302_0</v>
          </cell>
          <cell r="E78">
            <v>12</v>
          </cell>
          <cell r="G78">
            <v>667</v>
          </cell>
          <cell r="H78">
            <v>600</v>
          </cell>
          <cell r="I78">
            <v>500000000</v>
          </cell>
        </row>
        <row r="79">
          <cell r="C79" t="str">
            <v>食材籃加倍(1個)(免費)</v>
          </cell>
          <cell r="D79" t="str">
            <v>MGI_2_2_301_0</v>
          </cell>
          <cell r="E79">
            <v>12</v>
          </cell>
          <cell r="G79">
            <v>333</v>
          </cell>
          <cell r="H79">
            <v>300</v>
          </cell>
          <cell r="I79">
            <v>250000000</v>
          </cell>
        </row>
        <row r="80">
          <cell r="C80" t="str">
            <v>Wild食材籃</v>
          </cell>
          <cell r="D80" t="str">
            <v>MG_2_2_1</v>
          </cell>
          <cell r="E80">
            <v>12</v>
          </cell>
          <cell r="G80">
            <v>49</v>
          </cell>
          <cell r="H80">
            <v>50</v>
          </cell>
          <cell r="I80">
            <v>41666667</v>
          </cell>
        </row>
        <row r="81">
          <cell r="C81" t="str">
            <v>Wild食材籃(免費)</v>
          </cell>
          <cell r="D81" t="str">
            <v>MG_2_2_0</v>
          </cell>
          <cell r="E81">
            <v>12</v>
          </cell>
          <cell r="G81">
            <v>49</v>
          </cell>
          <cell r="H81">
            <v>50</v>
          </cell>
          <cell r="I81">
            <v>41666667</v>
          </cell>
        </row>
        <row r="82">
          <cell r="C82" t="str">
            <v>隨機傳說廚具(備用)</v>
          </cell>
          <cell r="D82" t="str">
            <v>MG_2_4_1_20-4-1-15</v>
          </cell>
          <cell r="E82">
            <v>12</v>
          </cell>
          <cell r="G82">
            <v>150</v>
          </cell>
          <cell r="H82">
            <v>150</v>
          </cell>
          <cell r="I82">
            <v>125000000</v>
          </cell>
        </row>
        <row r="83">
          <cell r="C83" t="str">
            <v>隨機傳說廚具</v>
          </cell>
          <cell r="D83" t="str">
            <v>MG_2_4_1_10-4-1-5</v>
          </cell>
          <cell r="E83">
            <v>12</v>
          </cell>
          <cell r="G83">
            <v>300</v>
          </cell>
          <cell r="H83">
            <v>300</v>
          </cell>
          <cell r="I83">
            <v>250000000</v>
          </cell>
        </row>
        <row r="84">
          <cell r="C84" t="str">
            <v>釣魚幣</v>
          </cell>
          <cell r="D84" t="str">
            <v>MG_4_1_1</v>
          </cell>
          <cell r="E84">
            <v>12</v>
          </cell>
          <cell r="G84">
            <v>14</v>
          </cell>
          <cell r="H84">
            <v>15</v>
          </cell>
          <cell r="I84">
            <v>12500000</v>
          </cell>
        </row>
        <row r="85">
          <cell r="C85" t="str">
            <v>釣魚幣(免費)</v>
          </cell>
          <cell r="D85" t="str">
            <v>MG_4_1_0</v>
          </cell>
          <cell r="E85">
            <v>12</v>
          </cell>
          <cell r="G85">
            <v>14</v>
          </cell>
          <cell r="H85">
            <v>15</v>
          </cell>
          <cell r="I85">
            <v>12500000</v>
          </cell>
        </row>
        <row r="86">
          <cell r="C86" t="str">
            <v>體力加倍器(50%)</v>
          </cell>
          <cell r="D86" t="str">
            <v>MGI_4_2_3050_1</v>
          </cell>
          <cell r="E86">
            <v>12</v>
          </cell>
          <cell r="G86">
            <v>4362</v>
          </cell>
          <cell r="H86">
            <v>5000</v>
          </cell>
          <cell r="I86">
            <v>4166666667</v>
          </cell>
        </row>
        <row r="87">
          <cell r="C87" t="str">
            <v>體力加倍器(30%)</v>
          </cell>
          <cell r="D87" t="str">
            <v>MGI_4_2_3030_1</v>
          </cell>
          <cell r="E87">
            <v>12</v>
          </cell>
          <cell r="G87">
            <v>3945</v>
          </cell>
          <cell r="H87">
            <v>4000</v>
          </cell>
          <cell r="I87">
            <v>3333333333</v>
          </cell>
        </row>
        <row r="88">
          <cell r="C88" t="str">
            <v>體力加倍器(20%)</v>
          </cell>
          <cell r="D88" t="str">
            <v>MGI_4_2_3020_1</v>
          </cell>
          <cell r="E88">
            <v>12</v>
          </cell>
          <cell r="G88">
            <v>3555</v>
          </cell>
          <cell r="H88">
            <v>3000</v>
          </cell>
          <cell r="I88">
            <v>2500000000</v>
          </cell>
        </row>
        <row r="89">
          <cell r="C89" t="str">
            <v>漁獲加量器(100%)</v>
          </cell>
          <cell r="D89" t="str">
            <v>MGI_4_3_30100_1</v>
          </cell>
          <cell r="E89">
            <v>12</v>
          </cell>
          <cell r="G89">
            <v>1779</v>
          </cell>
          <cell r="H89">
            <v>2000</v>
          </cell>
          <cell r="I89">
            <v>1666666667</v>
          </cell>
        </row>
        <row r="90">
          <cell r="C90" t="str">
            <v>漁獲加量器(30%)</v>
          </cell>
          <cell r="D90" t="str">
            <v>MGI_4_3_3030_1</v>
          </cell>
          <cell r="E90">
            <v>12</v>
          </cell>
          <cell r="G90">
            <v>1611</v>
          </cell>
          <cell r="H90">
            <v>1500</v>
          </cell>
          <cell r="I90">
            <v>1250000000</v>
          </cell>
        </row>
        <row r="91">
          <cell r="C91" t="str">
            <v>漁獲加量器(10%)</v>
          </cell>
          <cell r="D91" t="str">
            <v>MGI_4_3_3010_1</v>
          </cell>
          <cell r="E91">
            <v>12</v>
          </cell>
          <cell r="G91">
            <v>1167</v>
          </cell>
          <cell r="H91">
            <v>1000</v>
          </cell>
          <cell r="I91">
            <v>833333333</v>
          </cell>
        </row>
        <row r="92">
          <cell r="C92" t="str">
            <v>突入魚必中器(7次)</v>
          </cell>
          <cell r="D92" t="str">
            <v>MGI_4_4_100807_1</v>
          </cell>
          <cell r="E92">
            <v>12</v>
          </cell>
          <cell r="G92">
            <v>2075</v>
          </cell>
          <cell r="H92">
            <v>2000</v>
          </cell>
          <cell r="I92">
            <v>1666666667</v>
          </cell>
        </row>
        <row r="93">
          <cell r="C93" t="str">
            <v>突入魚必中器(3次)</v>
          </cell>
          <cell r="D93" t="str">
            <v>MGI_4_4_100803_1</v>
          </cell>
          <cell r="E93">
            <v>12</v>
          </cell>
          <cell r="G93">
            <v>889</v>
          </cell>
          <cell r="H93">
            <v>900</v>
          </cell>
          <cell r="I93">
            <v>750000000</v>
          </cell>
        </row>
        <row r="94">
          <cell r="C94" t="str">
            <v>突入魚必中器(1次)</v>
          </cell>
          <cell r="D94" t="str">
            <v>MGI_4_4_100801_1</v>
          </cell>
          <cell r="E94">
            <v>12</v>
          </cell>
          <cell r="G94">
            <v>296</v>
          </cell>
          <cell r="H94">
            <v>300</v>
          </cell>
          <cell r="I94">
            <v>250000000</v>
          </cell>
        </row>
        <row r="95">
          <cell r="C95" t="str">
            <v>金幣</v>
          </cell>
          <cell r="D95" t="str">
            <v>N_C_1</v>
          </cell>
          <cell r="E95">
            <v>12</v>
          </cell>
          <cell r="H95">
            <v>1</v>
          </cell>
          <cell r="I95">
            <v>1</v>
          </cell>
        </row>
        <row r="96">
          <cell r="C96" t="str">
            <v>100萬金幣</v>
          </cell>
          <cell r="D96" t="str">
            <v>N_C_1000000</v>
          </cell>
          <cell r="E96">
            <v>12</v>
          </cell>
          <cell r="H96">
            <v>1</v>
          </cell>
          <cell r="I96">
            <v>1000000</v>
          </cell>
        </row>
        <row r="97">
          <cell r="C97" t="str">
            <v>1B金幣</v>
          </cell>
          <cell r="D97" t="str">
            <v>N_C_1000000000</v>
          </cell>
          <cell r="E97">
            <v>12</v>
          </cell>
          <cell r="H97">
            <v>1</v>
          </cell>
          <cell r="I97">
            <v>1000000000</v>
          </cell>
        </row>
        <row r="98">
          <cell r="C98" t="str">
            <v>1T金幣</v>
          </cell>
          <cell r="D98" t="str">
            <v>N_C_1000000000000</v>
          </cell>
          <cell r="E98">
            <v>12</v>
          </cell>
          <cell r="H98">
            <v>1</v>
          </cell>
          <cell r="I98">
            <v>1000000000000</v>
          </cell>
        </row>
        <row r="99">
          <cell r="C99" t="str">
            <v>鑽石</v>
          </cell>
          <cell r="D99" t="str">
            <v>N_D_1</v>
          </cell>
          <cell r="E99">
            <v>12</v>
          </cell>
          <cell r="H99">
            <v>1</v>
          </cell>
          <cell r="I99">
            <v>833333</v>
          </cell>
        </row>
        <row r="100">
          <cell r="C100" t="str">
            <v>P點</v>
          </cell>
          <cell r="D100" t="str">
            <v>N_SP_type1</v>
          </cell>
          <cell r="E100">
            <v>12</v>
          </cell>
          <cell r="H100">
            <v>30</v>
          </cell>
          <cell r="I100">
            <v>25000000</v>
          </cell>
        </row>
        <row r="101">
          <cell r="C101" t="str">
            <v>BP點數</v>
          </cell>
          <cell r="D101" t="str">
            <v>N_BP_1</v>
          </cell>
          <cell r="E101">
            <v>12</v>
          </cell>
          <cell r="H101">
            <v>0.3</v>
          </cell>
          <cell r="I101">
            <v>250000</v>
          </cell>
        </row>
        <row r="102">
          <cell r="C102" t="str">
            <v>皇冠點數</v>
          </cell>
          <cell r="D102" t="str">
            <v>N_CP_1</v>
          </cell>
          <cell r="E102">
            <v>12</v>
          </cell>
          <cell r="H102">
            <v>0.3</v>
          </cell>
          <cell r="I102">
            <v>250000</v>
          </cell>
        </row>
        <row r="103">
          <cell r="C103" t="str">
            <v>MP點數</v>
          </cell>
          <cell r="D103" t="str">
            <v>N_MP_1</v>
          </cell>
          <cell r="E103">
            <v>12</v>
          </cell>
          <cell r="H103">
            <v>0.9</v>
          </cell>
          <cell r="I103">
            <v>750000</v>
          </cell>
        </row>
        <row r="104">
          <cell r="C104" t="str">
            <v>1星一般卡包</v>
          </cell>
          <cell r="D104" t="str">
            <v>BP_3_0_1-1-1-5_2-5-0_1-5</v>
          </cell>
          <cell r="E104">
            <v>12</v>
          </cell>
          <cell r="G104">
            <v>0.26</v>
          </cell>
          <cell r="H104">
            <v>10</v>
          </cell>
          <cell r="I104">
            <v>8333333</v>
          </cell>
        </row>
        <row r="105">
          <cell r="C105" t="str">
            <v>2星一般卡包</v>
          </cell>
          <cell r="D105" t="str">
            <v>BP_3_0_1-2-1-5_2-5-0_1-5</v>
          </cell>
          <cell r="E105">
            <v>12</v>
          </cell>
          <cell r="G105">
            <v>0.66</v>
          </cell>
          <cell r="H105">
            <v>30</v>
          </cell>
          <cell r="I105">
            <v>25000000</v>
          </cell>
        </row>
        <row r="106">
          <cell r="C106" t="str">
            <v>3星一般卡包</v>
          </cell>
          <cell r="D106" t="str">
            <v>BP_3_0_1-3-1-5_2-5-0_1-5</v>
          </cell>
          <cell r="E106">
            <v>12</v>
          </cell>
          <cell r="G106">
            <v>4.7699999999999996</v>
          </cell>
          <cell r="H106">
            <v>50</v>
          </cell>
          <cell r="I106">
            <v>41666667</v>
          </cell>
        </row>
        <row r="107">
          <cell r="C107" t="str">
            <v>4星一般卡包</v>
          </cell>
          <cell r="D107" t="str">
            <v>BP_3_0_1-4-1-5_2-5-0_1-5</v>
          </cell>
          <cell r="E107">
            <v>12</v>
          </cell>
          <cell r="G107">
            <v>5.58</v>
          </cell>
          <cell r="H107">
            <v>100</v>
          </cell>
          <cell r="I107">
            <v>83333333</v>
          </cell>
        </row>
        <row r="108">
          <cell r="C108" t="str">
            <v>5星一般卡包</v>
          </cell>
          <cell r="D108" t="str">
            <v>BP_3_0_1-5-1-5_2-5-0_1-5</v>
          </cell>
          <cell r="E108">
            <v>12</v>
          </cell>
          <cell r="G108">
            <v>185.82</v>
          </cell>
          <cell r="H108">
            <v>300</v>
          </cell>
          <cell r="I108">
            <v>250000000</v>
          </cell>
        </row>
        <row r="109">
          <cell r="C109" t="str">
            <v>4星軟鎖卡卡包</v>
          </cell>
          <cell r="D109" t="str">
            <v>BP_3_0_1-4-1-5_3-7-0_1-9</v>
          </cell>
          <cell r="E109">
            <v>12</v>
          </cell>
          <cell r="G109">
            <v>261.04000000000002</v>
          </cell>
          <cell r="H109">
            <v>300</v>
          </cell>
          <cell r="I109">
            <v>250000000</v>
          </cell>
        </row>
        <row r="110">
          <cell r="C110" t="str">
            <v>5星軟鎖卡卡包</v>
          </cell>
          <cell r="D110" t="str">
            <v>BP_3_0_1-5-1-5_3-7-0_1-10</v>
          </cell>
          <cell r="E110">
            <v>12</v>
          </cell>
          <cell r="G110">
            <v>722.22</v>
          </cell>
          <cell r="H110">
            <v>1000</v>
          </cell>
          <cell r="I110">
            <v>833333333</v>
          </cell>
        </row>
        <row r="111">
          <cell r="C111" t="str">
            <v>1星Lucky卡包</v>
          </cell>
          <cell r="D111" t="str">
            <v>BP_4_0_1-1-1-1_1-1-0_6-6</v>
          </cell>
          <cell r="E111">
            <v>12</v>
          </cell>
          <cell r="G111">
            <v>33.67</v>
          </cell>
          <cell r="H111">
            <v>30</v>
          </cell>
          <cell r="I111">
            <v>25000000</v>
          </cell>
        </row>
        <row r="112">
          <cell r="C112" t="str">
            <v>2星Lucky卡包</v>
          </cell>
          <cell r="D112" t="str">
            <v>BP_4_0_1-2-2-2_1-1-0_7-7</v>
          </cell>
          <cell r="E112">
            <v>12</v>
          </cell>
          <cell r="G112">
            <v>67.34</v>
          </cell>
          <cell r="H112">
            <v>50</v>
          </cell>
          <cell r="I112">
            <v>41666667</v>
          </cell>
        </row>
        <row r="113">
          <cell r="C113" t="str">
            <v>3星Lucky卡包</v>
          </cell>
          <cell r="D113" t="str">
            <v>BP_4_0_1-3-3-3_1-1-0_8-8</v>
          </cell>
          <cell r="E113">
            <v>12</v>
          </cell>
          <cell r="G113">
            <v>98.17</v>
          </cell>
          <cell r="H113">
            <v>100</v>
          </cell>
          <cell r="I113">
            <v>83333333</v>
          </cell>
        </row>
        <row r="114">
          <cell r="C114" t="str">
            <v>4星Lucky卡包</v>
          </cell>
          <cell r="D114" t="str">
            <v>BP_4_0_1-4-4-4_1-1-0_9-9</v>
          </cell>
          <cell r="E114">
            <v>12</v>
          </cell>
          <cell r="G114">
            <v>187.42</v>
          </cell>
          <cell r="H114">
            <v>300</v>
          </cell>
          <cell r="I114">
            <v>250000000</v>
          </cell>
        </row>
        <row r="115">
          <cell r="C115" t="str">
            <v>5星Lucky卡包</v>
          </cell>
          <cell r="D115" t="str">
            <v>BP_4_0_1-5-5-5_1-1-0_10-10</v>
          </cell>
          <cell r="E115">
            <v>12</v>
          </cell>
          <cell r="G115">
            <v>1123.46</v>
          </cell>
          <cell r="H115">
            <v>1000</v>
          </cell>
          <cell r="I115">
            <v>833333333</v>
          </cell>
        </row>
        <row r="116">
          <cell r="C116" t="str">
            <v>spin掉落卡包</v>
          </cell>
          <cell r="D116" t="str">
            <v>BP_3_0_0-0-1-5_2-5-0_1-5</v>
          </cell>
          <cell r="E116">
            <v>12</v>
          </cell>
          <cell r="I116">
            <v>0</v>
          </cell>
        </row>
        <row r="117">
          <cell r="C117" t="str">
            <v>商城卡包($3290)</v>
          </cell>
          <cell r="D117" t="str">
            <v>BP_3_0_1-5-1-5_13-13-0_1-10</v>
          </cell>
          <cell r="E117">
            <v>12</v>
          </cell>
          <cell r="I117">
            <v>0</v>
          </cell>
        </row>
        <row r="118">
          <cell r="C118" t="str">
            <v>商城卡包($1690)</v>
          </cell>
          <cell r="D118" t="str">
            <v>BP_3_0_5-4-1-5_11-11-0_1-9</v>
          </cell>
          <cell r="E118">
            <v>12</v>
          </cell>
          <cell r="I118">
            <v>0</v>
          </cell>
        </row>
        <row r="119">
          <cell r="C119" t="str">
            <v>商城卡包($670)</v>
          </cell>
          <cell r="D119" t="str">
            <v>BP_3_0_2-4-1-5_6-6-0_1-9</v>
          </cell>
          <cell r="E119">
            <v>12</v>
          </cell>
          <cell r="I119">
            <v>0</v>
          </cell>
        </row>
        <row r="120">
          <cell r="C120" t="str">
            <v>商城卡包($330)</v>
          </cell>
          <cell r="D120" t="str">
            <v>BP_3_0_1-4-1-5_4-4-0_1-9</v>
          </cell>
          <cell r="E120">
            <v>12</v>
          </cell>
          <cell r="I120">
            <v>0</v>
          </cell>
        </row>
        <row r="121">
          <cell r="C121" t="str">
            <v>商城卡包($170)</v>
          </cell>
          <cell r="D121" t="str">
            <v>BP_3_0_4-3-1-5_4-4-0_1-5</v>
          </cell>
          <cell r="E121">
            <v>12</v>
          </cell>
          <cell r="I121">
            <v>0</v>
          </cell>
        </row>
        <row r="122">
          <cell r="C122" t="str">
            <v>商城卡包($70)</v>
          </cell>
          <cell r="D122" t="str">
            <v>BP_3_0_2-3-1-5_4-4-0_1-5</v>
          </cell>
          <cell r="E122">
            <v>12</v>
          </cell>
          <cell r="I122">
            <v>0</v>
          </cell>
        </row>
        <row r="123">
          <cell r="C123" t="str">
            <v>Wild超級卡202201季</v>
          </cell>
          <cell r="D123" t="str">
            <v>BW_202201_0</v>
          </cell>
          <cell r="E123">
            <v>13</v>
          </cell>
          <cell r="H123">
            <v>5000</v>
          </cell>
          <cell r="I123">
            <v>4166666667</v>
          </cell>
        </row>
        <row r="124">
          <cell r="C124" t="str">
            <v>Wild普卡202201季</v>
          </cell>
          <cell r="D124" t="str">
            <v>BW_202201_1</v>
          </cell>
          <cell r="E124">
            <v>13</v>
          </cell>
          <cell r="G124">
            <v>750</v>
          </cell>
          <cell r="H124">
            <v>1000</v>
          </cell>
          <cell r="I124">
            <v>833333333</v>
          </cell>
        </row>
        <row r="125">
          <cell r="C125" t="str">
            <v>Wild金卡202201季</v>
          </cell>
          <cell r="D125" t="str">
            <v>BW_202201_2</v>
          </cell>
          <cell r="E125">
            <v>13</v>
          </cell>
          <cell r="G125">
            <v>2100</v>
          </cell>
          <cell r="H125">
            <v>3000</v>
          </cell>
          <cell r="I125">
            <v>2500000000</v>
          </cell>
        </row>
        <row r="126">
          <cell r="C126" t="str">
            <v>Wild Lucky卡202201季</v>
          </cell>
          <cell r="D126" t="str">
            <v>BW_202201_3</v>
          </cell>
          <cell r="E126">
            <v>13</v>
          </cell>
          <cell r="G126">
            <v>3450</v>
          </cell>
          <cell r="H126">
            <v>5000</v>
          </cell>
          <cell r="I126">
            <v>4166666667</v>
          </cell>
        </row>
        <row r="127">
          <cell r="C127" t="str">
            <v>Wild超級卡202202季</v>
          </cell>
          <cell r="D127" t="str">
            <v>BW_202202_0</v>
          </cell>
          <cell r="E127">
            <v>13</v>
          </cell>
          <cell r="H127">
            <v>5000</v>
          </cell>
          <cell r="I127">
            <v>4166666667</v>
          </cell>
        </row>
        <row r="128">
          <cell r="C128" t="str">
            <v>Wild普卡202202季</v>
          </cell>
          <cell r="D128" t="str">
            <v>BW_202202_1</v>
          </cell>
          <cell r="E128">
            <v>13</v>
          </cell>
          <cell r="G128">
            <v>750</v>
          </cell>
          <cell r="H128">
            <v>1000</v>
          </cell>
          <cell r="I128">
            <v>833333333</v>
          </cell>
        </row>
        <row r="129">
          <cell r="C129" t="str">
            <v>Wild金卡202202季</v>
          </cell>
          <cell r="D129" t="str">
            <v>BW_202202_2</v>
          </cell>
          <cell r="E129">
            <v>13</v>
          </cell>
          <cell r="G129">
            <v>2100</v>
          </cell>
          <cell r="H129">
            <v>3000</v>
          </cell>
          <cell r="I129">
            <v>2500000000</v>
          </cell>
        </row>
        <row r="130">
          <cell r="C130" t="str">
            <v>Wild Lucky卡202202季</v>
          </cell>
          <cell r="D130" t="str">
            <v>BW_202202_3</v>
          </cell>
          <cell r="E130">
            <v>13</v>
          </cell>
          <cell r="G130">
            <v>3450</v>
          </cell>
          <cell r="H130">
            <v>5000</v>
          </cell>
          <cell r="I130">
            <v>4166666667</v>
          </cell>
        </row>
        <row r="131">
          <cell r="C131" t="str">
            <v>Wild超級卡202203季</v>
          </cell>
          <cell r="D131" t="str">
            <v>BW_202203_0</v>
          </cell>
          <cell r="E131">
            <v>13</v>
          </cell>
          <cell r="H131">
            <v>5000</v>
          </cell>
          <cell r="I131">
            <v>4166666667</v>
          </cell>
        </row>
        <row r="132">
          <cell r="C132" t="str">
            <v>Wild普卡202203季</v>
          </cell>
          <cell r="D132" t="str">
            <v>BW_202203_1</v>
          </cell>
          <cell r="E132">
            <v>13</v>
          </cell>
          <cell r="G132">
            <v>750</v>
          </cell>
          <cell r="H132">
            <v>1000</v>
          </cell>
          <cell r="I132">
            <v>833333333</v>
          </cell>
        </row>
        <row r="133">
          <cell r="C133" t="str">
            <v>Wild金卡202203季</v>
          </cell>
          <cell r="D133" t="str">
            <v>BW_202203_2</v>
          </cell>
          <cell r="E133">
            <v>13</v>
          </cell>
          <cell r="G133">
            <v>2100</v>
          </cell>
          <cell r="H133">
            <v>3000</v>
          </cell>
          <cell r="I133">
            <v>2500000000</v>
          </cell>
        </row>
        <row r="134">
          <cell r="C134" t="str">
            <v>Wild Lucky卡202203季</v>
          </cell>
          <cell r="D134" t="str">
            <v>BW_202203_3</v>
          </cell>
          <cell r="E134">
            <v>13</v>
          </cell>
          <cell r="G134">
            <v>3450</v>
          </cell>
          <cell r="H134">
            <v>5000</v>
          </cell>
          <cell r="I134">
            <v>4166666667</v>
          </cell>
        </row>
        <row r="135">
          <cell r="C135" t="str">
            <v>共玩卡福氣包</v>
          </cell>
          <cell r="D135">
            <v>9421267</v>
          </cell>
          <cell r="E135">
            <v>13</v>
          </cell>
          <cell r="G135">
            <v>100</v>
          </cell>
          <cell r="H135">
            <v>100</v>
          </cell>
          <cell r="I135">
            <v>83333333</v>
          </cell>
        </row>
        <row r="136">
          <cell r="C136" t="str">
            <v>普通建材</v>
          </cell>
          <cell r="D136" t="str">
            <v>GDepot_1</v>
          </cell>
          <cell r="E136">
            <v>12</v>
          </cell>
          <cell r="G136">
            <v>1</v>
          </cell>
          <cell r="H136">
            <v>1</v>
          </cell>
          <cell r="I136">
            <v>833333</v>
          </cell>
        </row>
        <row r="137">
          <cell r="C137" t="str">
            <v>稀有建材</v>
          </cell>
          <cell r="D137" t="str">
            <v>GDepot_2</v>
          </cell>
          <cell r="E137">
            <v>12</v>
          </cell>
          <cell r="G137">
            <v>5</v>
          </cell>
          <cell r="H137">
            <v>5</v>
          </cell>
          <cell r="I137">
            <v>4166667</v>
          </cell>
        </row>
        <row r="138">
          <cell r="C138" t="str">
            <v>史詩建材</v>
          </cell>
          <cell r="D138" t="str">
            <v>GDepot_3</v>
          </cell>
          <cell r="E138">
            <v>12</v>
          </cell>
          <cell r="G138">
            <v>100</v>
          </cell>
          <cell r="H138">
            <v>100</v>
          </cell>
          <cell r="I138">
            <v>83333333</v>
          </cell>
        </row>
        <row r="139">
          <cell r="C139" t="str">
            <v>傳說建材</v>
          </cell>
          <cell r="D139" t="str">
            <v>GDepot_4</v>
          </cell>
          <cell r="E139">
            <v>12</v>
          </cell>
          <cell r="G139">
            <v>1000</v>
          </cell>
          <cell r="H139">
            <v>1000</v>
          </cell>
          <cell r="I139">
            <v>833333333</v>
          </cell>
        </row>
        <row r="140">
          <cell r="C140" t="str">
            <v>Wild建材碎片</v>
          </cell>
          <cell r="D140" t="str">
            <v>WDepot_1</v>
          </cell>
          <cell r="E140">
            <v>12</v>
          </cell>
          <cell r="G140">
            <v>25</v>
          </cell>
          <cell r="H140">
            <v>25</v>
          </cell>
          <cell r="I140">
            <v>20833333</v>
          </cell>
        </row>
        <row r="141">
          <cell r="C141" t="str">
            <v>Wild建材</v>
          </cell>
          <cell r="D141" t="str">
            <v>WDepot_2</v>
          </cell>
          <cell r="E141">
            <v>12</v>
          </cell>
          <cell r="G141">
            <v>2500</v>
          </cell>
          <cell r="H141">
            <v>2500</v>
          </cell>
          <cell r="I141">
            <v>2083333333</v>
          </cell>
        </row>
        <row r="142">
          <cell r="C142" t="str">
            <v>Wild建材202102季</v>
          </cell>
          <cell r="D142" t="str">
            <v>WDepot_2_202102</v>
          </cell>
          <cell r="E142">
            <v>12</v>
          </cell>
          <cell r="G142">
            <v>2500</v>
          </cell>
          <cell r="H142">
            <v>2500</v>
          </cell>
          <cell r="I142">
            <v>2083333333</v>
          </cell>
        </row>
        <row r="143">
          <cell r="C143" t="str">
            <v>15%返利紅包(60分)</v>
          </cell>
          <cell r="D143" t="str">
            <v>O_CB_15_60</v>
          </cell>
          <cell r="E143">
            <v>12</v>
          </cell>
          <cell r="G143">
            <v>1500</v>
          </cell>
          <cell r="H143">
            <v>1500</v>
          </cell>
          <cell r="I143">
            <v>1250000000</v>
          </cell>
        </row>
        <row r="144">
          <cell r="C144" t="str">
            <v>10%返利紅包(60分)</v>
          </cell>
          <cell r="D144" t="str">
            <v>O_CB_10_60</v>
          </cell>
          <cell r="E144">
            <v>12</v>
          </cell>
          <cell r="G144">
            <v>600</v>
          </cell>
          <cell r="H144">
            <v>600</v>
          </cell>
          <cell r="I144">
            <v>500000000</v>
          </cell>
        </row>
        <row r="145">
          <cell r="C145" t="str">
            <v>7%返利紅包(60分)</v>
          </cell>
          <cell r="D145" t="str">
            <v>O_CB_7_60</v>
          </cell>
          <cell r="E145">
            <v>12</v>
          </cell>
          <cell r="G145">
            <v>300</v>
          </cell>
          <cell r="H145">
            <v>300</v>
          </cell>
          <cell r="I145">
            <v>250000000</v>
          </cell>
        </row>
        <row r="146">
          <cell r="C146" t="str">
            <v>5%返利紅包(60分)</v>
          </cell>
          <cell r="D146" t="str">
            <v>O_CB_5_60</v>
          </cell>
          <cell r="E146">
            <v>12</v>
          </cell>
          <cell r="G146">
            <v>150</v>
          </cell>
          <cell r="H146">
            <v>150</v>
          </cell>
          <cell r="I146">
            <v>125000000</v>
          </cell>
        </row>
        <row r="147">
          <cell r="C147" t="str">
            <v>4%返利紅包(60分)</v>
          </cell>
          <cell r="D147" t="str">
            <v>O_CB_4_60</v>
          </cell>
          <cell r="E147">
            <v>12</v>
          </cell>
          <cell r="G147">
            <v>100</v>
          </cell>
          <cell r="H147">
            <v>100</v>
          </cell>
          <cell r="I147">
            <v>83333333</v>
          </cell>
        </row>
        <row r="148">
          <cell r="C148" t="str">
            <v>3%返利紅包(60分)</v>
          </cell>
          <cell r="D148" t="str">
            <v>O_CB_3_60</v>
          </cell>
          <cell r="E148">
            <v>12</v>
          </cell>
          <cell r="G148">
            <v>60</v>
          </cell>
          <cell r="H148">
            <v>60</v>
          </cell>
          <cell r="I148">
            <v>50000000</v>
          </cell>
        </row>
        <row r="149">
          <cell r="C149" t="str">
            <v>3%返利紅包(240分)</v>
          </cell>
          <cell r="D149" t="str">
            <v>O_CB_3_240</v>
          </cell>
          <cell r="E149">
            <v>12</v>
          </cell>
          <cell r="G149">
            <v>1500</v>
          </cell>
          <cell r="H149">
            <v>1500</v>
          </cell>
          <cell r="I149">
            <v>1250000000</v>
          </cell>
        </row>
        <row r="150">
          <cell r="C150" t="str">
            <v>15%贏分紅包(60分)</v>
          </cell>
          <cell r="D150" t="str">
            <v>O_BW_40000000000_15_60</v>
          </cell>
          <cell r="E150">
            <v>12</v>
          </cell>
          <cell r="G150">
            <v>1500</v>
          </cell>
          <cell r="H150">
            <v>1500</v>
          </cell>
          <cell r="I150">
            <v>1250000000</v>
          </cell>
        </row>
        <row r="151">
          <cell r="C151" t="str">
            <v>10%贏分紅包(60分)</v>
          </cell>
          <cell r="D151" t="str">
            <v>O_BW_15000000000_10_60</v>
          </cell>
          <cell r="E151">
            <v>12</v>
          </cell>
          <cell r="G151">
            <v>600</v>
          </cell>
          <cell r="H151">
            <v>600</v>
          </cell>
          <cell r="I151">
            <v>500000000</v>
          </cell>
        </row>
        <row r="152">
          <cell r="C152" t="str">
            <v>7%贏分紅包(60分)</v>
          </cell>
          <cell r="D152" t="str">
            <v>O_BW_5000000000_7_60</v>
          </cell>
          <cell r="E152">
            <v>12</v>
          </cell>
          <cell r="G152">
            <v>300</v>
          </cell>
          <cell r="H152">
            <v>300</v>
          </cell>
          <cell r="I152">
            <v>250000000</v>
          </cell>
        </row>
        <row r="153">
          <cell r="C153" t="str">
            <v>5%贏分紅包(60分)</v>
          </cell>
          <cell r="D153" t="str">
            <v>O_BW_3500000000_5_60</v>
          </cell>
          <cell r="E153">
            <v>12</v>
          </cell>
          <cell r="G153">
            <v>150</v>
          </cell>
          <cell r="H153">
            <v>150</v>
          </cell>
          <cell r="I153">
            <v>125000000</v>
          </cell>
        </row>
        <row r="154">
          <cell r="C154" t="str">
            <v>4%贏分紅包(60分)</v>
          </cell>
          <cell r="D154" t="str">
            <v>O_BW_2000000000_4_60</v>
          </cell>
          <cell r="E154">
            <v>12</v>
          </cell>
          <cell r="G154">
            <v>100</v>
          </cell>
          <cell r="H154">
            <v>100</v>
          </cell>
          <cell r="I154">
            <v>83333333</v>
          </cell>
        </row>
        <row r="155">
          <cell r="C155" t="str">
            <v>3%贏分紅包(60分)</v>
          </cell>
          <cell r="D155" t="str">
            <v>O_BW_1000000000_3_60</v>
          </cell>
          <cell r="E155">
            <v>12</v>
          </cell>
          <cell r="G155">
            <v>60</v>
          </cell>
          <cell r="H155">
            <v>60</v>
          </cell>
          <cell r="I155">
            <v>50000000</v>
          </cell>
        </row>
        <row r="156">
          <cell r="C156" t="str">
            <v>500倍JP紅包(60分)</v>
          </cell>
          <cell r="D156" t="str">
            <v>O_JA_500_60</v>
          </cell>
          <cell r="E156">
            <v>12</v>
          </cell>
          <cell r="G156">
            <v>1500</v>
          </cell>
          <cell r="H156">
            <v>1500</v>
          </cell>
          <cell r="I156">
            <v>1250000000</v>
          </cell>
        </row>
        <row r="157">
          <cell r="C157" t="str">
            <v>200倍JP紅包(60分)</v>
          </cell>
          <cell r="D157" t="str">
            <v>O_JA_200_60</v>
          </cell>
          <cell r="E157">
            <v>12</v>
          </cell>
          <cell r="G157">
            <v>600</v>
          </cell>
          <cell r="H157">
            <v>600</v>
          </cell>
          <cell r="I157">
            <v>500000000</v>
          </cell>
        </row>
        <row r="158">
          <cell r="C158" t="str">
            <v>100倍JP紅包(60分)</v>
          </cell>
          <cell r="D158" t="str">
            <v>O_JA_100_60</v>
          </cell>
          <cell r="E158">
            <v>12</v>
          </cell>
          <cell r="G158">
            <v>300</v>
          </cell>
          <cell r="H158">
            <v>300</v>
          </cell>
          <cell r="I158">
            <v>250000000</v>
          </cell>
        </row>
        <row r="159">
          <cell r="C159" t="str">
            <v>40倍JP紅包(60分)</v>
          </cell>
          <cell r="D159" t="str">
            <v>O_JA_40_60</v>
          </cell>
          <cell r="E159">
            <v>12</v>
          </cell>
          <cell r="G159">
            <v>150</v>
          </cell>
          <cell r="H159">
            <v>150</v>
          </cell>
          <cell r="I159">
            <v>125000000</v>
          </cell>
        </row>
        <row r="160">
          <cell r="C160" t="str">
            <v>毛筆</v>
          </cell>
          <cell r="D160" t="str">
            <v>S_20200826</v>
          </cell>
          <cell r="E160">
            <v>12</v>
          </cell>
          <cell r="G160">
            <v>10000</v>
          </cell>
          <cell r="H160">
            <v>10000</v>
          </cell>
          <cell r="I160">
            <v>8333333333</v>
          </cell>
        </row>
        <row r="161">
          <cell r="C161" t="str">
            <v>小豬槌</v>
          </cell>
          <cell r="D161" t="str">
            <v>P_99.99</v>
          </cell>
          <cell r="E161">
            <v>12</v>
          </cell>
          <cell r="G161">
            <v>3000</v>
          </cell>
          <cell r="H161">
            <v>3000</v>
          </cell>
          <cell r="I161">
            <v>2500000000</v>
          </cell>
        </row>
        <row r="162">
          <cell r="C162" t="str">
            <v>200%19.99Coupon券</v>
          </cell>
          <cell r="D162" t="str">
            <v>COUPON_SC_0199901999_0200_4320_1</v>
          </cell>
          <cell r="E162">
            <v>12</v>
          </cell>
          <cell r="G162">
            <v>240</v>
          </cell>
          <cell r="H162">
            <v>240</v>
          </cell>
          <cell r="I162">
            <v>200000000</v>
          </cell>
        </row>
        <row r="163">
          <cell r="C163" t="str">
            <v>300%49.99Coupon券</v>
          </cell>
          <cell r="D163" t="str">
            <v>COUPON_SC_0499904999_0300_4320_1</v>
          </cell>
          <cell r="E163">
            <v>12</v>
          </cell>
          <cell r="G163">
            <v>900</v>
          </cell>
          <cell r="H163">
            <v>900</v>
          </cell>
          <cell r="I163">
            <v>750000000</v>
          </cell>
        </row>
        <row r="164">
          <cell r="C164" t="str">
            <v>500%1.99Coupon券</v>
          </cell>
          <cell r="D164" t="str">
            <v>COUPON_SC_0019900199_0500_4320_1</v>
          </cell>
          <cell r="E164">
            <v>12</v>
          </cell>
          <cell r="G164">
            <v>60</v>
          </cell>
          <cell r="H164">
            <v>60</v>
          </cell>
          <cell r="I164">
            <v>50000000</v>
          </cell>
        </row>
        <row r="165">
          <cell r="C165" t="str">
            <v>500%4.99Coupon券</v>
          </cell>
          <cell r="D165" t="str">
            <v>COUPON_SC_0049901999_0500_4320_1</v>
          </cell>
          <cell r="E165">
            <v>12</v>
          </cell>
          <cell r="G165">
            <v>150</v>
          </cell>
          <cell r="H165">
            <v>150</v>
          </cell>
          <cell r="I165">
            <v>125000000</v>
          </cell>
        </row>
        <row r="166">
          <cell r="C166" t="str">
            <v>500%49.99Coupon券</v>
          </cell>
          <cell r="D166" t="str">
            <v>COUPON_SC_0499909999_0500_4320_1</v>
          </cell>
          <cell r="E166">
            <v>12</v>
          </cell>
          <cell r="G166">
            <v>300</v>
          </cell>
          <cell r="H166">
            <v>300</v>
          </cell>
          <cell r="I166">
            <v>250000000</v>
          </cell>
        </row>
        <row r="167">
          <cell r="C167" t="str">
            <v>500%全Coupon券</v>
          </cell>
          <cell r="D167" t="str">
            <v>COUPON_SC_0000099999_0500_4320_1</v>
          </cell>
          <cell r="E167">
            <v>12</v>
          </cell>
          <cell r="G167">
            <v>500</v>
          </cell>
          <cell r="H167">
            <v>500</v>
          </cell>
          <cell r="I167">
            <v>416666667</v>
          </cell>
        </row>
        <row r="168">
          <cell r="C168" t="str">
            <v>1000%1.99Coupon券</v>
          </cell>
          <cell r="D168" t="str">
            <v>COUPON_SC_0019900199_1000_4320_1</v>
          </cell>
          <cell r="E168">
            <v>12</v>
          </cell>
          <cell r="G168">
            <v>120</v>
          </cell>
          <cell r="H168">
            <v>120</v>
          </cell>
          <cell r="I168">
            <v>100000000</v>
          </cell>
        </row>
        <row r="169">
          <cell r="C169" t="str">
            <v>1000%4.99Coupon券</v>
          </cell>
          <cell r="D169" t="str">
            <v>COUPON_SC_0049901999_1000_4320_1</v>
          </cell>
          <cell r="E169">
            <v>12</v>
          </cell>
          <cell r="G169">
            <v>300</v>
          </cell>
          <cell r="H169">
            <v>300</v>
          </cell>
          <cell r="I169">
            <v>250000000</v>
          </cell>
        </row>
        <row r="170">
          <cell r="C170" t="str">
            <v>1000%49.99Coupon券</v>
          </cell>
          <cell r="D170" t="str">
            <v>COUPON_SC_0499909999_1000_4320_1</v>
          </cell>
          <cell r="E170">
            <v>12</v>
          </cell>
          <cell r="G170">
            <v>600</v>
          </cell>
          <cell r="H170">
            <v>600</v>
          </cell>
          <cell r="I170">
            <v>500000000</v>
          </cell>
        </row>
        <row r="171">
          <cell r="C171" t="str">
            <v>1000%全Coupon券</v>
          </cell>
          <cell r="D171" t="str">
            <v>COUPON_SC_0000099999_1000_4320_1</v>
          </cell>
          <cell r="E171">
            <v>12</v>
          </cell>
          <cell r="G171">
            <v>1000</v>
          </cell>
          <cell r="H171">
            <v>1000</v>
          </cell>
          <cell r="I171">
            <v>833333333</v>
          </cell>
        </row>
        <row r="172">
          <cell r="C172" t="str">
            <v>1111%全Coupon券</v>
          </cell>
          <cell r="D172" t="str">
            <v>COUPON_SC_0000099999_1111_4320_1</v>
          </cell>
          <cell r="E172">
            <v>12</v>
          </cell>
          <cell r="G172">
            <v>1000</v>
          </cell>
          <cell r="H172">
            <v>1000</v>
          </cell>
          <cell r="I172">
            <v>833333333</v>
          </cell>
        </row>
        <row r="173">
          <cell r="C173" t="str">
            <v>2000%1.99Coupon券</v>
          </cell>
          <cell r="D173" t="str">
            <v>COUPON_SC_0019900199_2000_4320_1</v>
          </cell>
          <cell r="E173">
            <v>12</v>
          </cell>
          <cell r="G173">
            <v>240</v>
          </cell>
          <cell r="H173">
            <v>240</v>
          </cell>
          <cell r="I173">
            <v>200000000</v>
          </cell>
        </row>
        <row r="174">
          <cell r="C174" t="str">
            <v>2000%4.99Coupon券</v>
          </cell>
          <cell r="D174" t="str">
            <v>COUPON_SC_0049901999_2000_4320_1</v>
          </cell>
          <cell r="E174">
            <v>12</v>
          </cell>
          <cell r="G174">
            <v>600</v>
          </cell>
          <cell r="H174">
            <v>600</v>
          </cell>
          <cell r="I174">
            <v>500000000</v>
          </cell>
        </row>
        <row r="175">
          <cell r="C175" t="str">
            <v>2000%49.99Coupon券</v>
          </cell>
          <cell r="D175" t="str">
            <v>COUPON_SC_0499909999_2000_4320_1</v>
          </cell>
          <cell r="E175">
            <v>12</v>
          </cell>
          <cell r="G175">
            <v>1200</v>
          </cell>
          <cell r="H175">
            <v>1200</v>
          </cell>
          <cell r="I175">
            <v>1000000000</v>
          </cell>
        </row>
        <row r="176">
          <cell r="C176" t="str">
            <v>2000%全Coupon券</v>
          </cell>
          <cell r="D176" t="str">
            <v>COUPON_SC_0000099999_2000_4320_1</v>
          </cell>
          <cell r="E176">
            <v>12</v>
          </cell>
          <cell r="G176">
            <v>2000</v>
          </cell>
          <cell r="H176">
            <v>2000</v>
          </cell>
          <cell r="I176">
            <v>1666666667</v>
          </cell>
        </row>
        <row r="177">
          <cell r="C177" t="str">
            <v>5000%1.99Coupon券</v>
          </cell>
          <cell r="D177" t="str">
            <v>COUPON_SC_0019900199_05000_4320_1</v>
          </cell>
          <cell r="E177">
            <v>12</v>
          </cell>
          <cell r="G177">
            <v>600</v>
          </cell>
          <cell r="H177">
            <v>600</v>
          </cell>
          <cell r="I177">
            <v>500000000</v>
          </cell>
        </row>
        <row r="178">
          <cell r="C178" t="str">
            <v>5000%4.99Coupon券</v>
          </cell>
          <cell r="D178" t="str">
            <v>COUPON_SC_0049901999_05000_4320_1</v>
          </cell>
          <cell r="E178">
            <v>12</v>
          </cell>
          <cell r="G178">
            <v>1500</v>
          </cell>
          <cell r="H178">
            <v>1500</v>
          </cell>
          <cell r="I178">
            <v>1250000000</v>
          </cell>
        </row>
        <row r="179">
          <cell r="C179" t="str">
            <v>5000%49.99Coupon券</v>
          </cell>
          <cell r="D179" t="str">
            <v>COUPON_SC_0499909999_05000_4320_1</v>
          </cell>
          <cell r="E179">
            <v>12</v>
          </cell>
          <cell r="G179">
            <v>3000</v>
          </cell>
          <cell r="H179">
            <v>3000</v>
          </cell>
          <cell r="I179">
            <v>2500000000</v>
          </cell>
        </row>
        <row r="180">
          <cell r="C180" t="str">
            <v>5000%全Coupon券</v>
          </cell>
          <cell r="D180" t="str">
            <v>COUPON_SC_0000099999_05000_4320_1</v>
          </cell>
          <cell r="E180">
            <v>12</v>
          </cell>
          <cell r="G180">
            <v>5000</v>
          </cell>
          <cell r="H180">
            <v>5000</v>
          </cell>
          <cell r="I180">
            <v>4166666667</v>
          </cell>
        </row>
        <row r="181">
          <cell r="C181" t="str">
            <v>500%1.99Coupon券(免費)</v>
          </cell>
          <cell r="D181" t="str">
            <v>COUPON_SC_0019900199_0500_4320_0</v>
          </cell>
          <cell r="E181">
            <v>12</v>
          </cell>
          <cell r="G181">
            <v>60</v>
          </cell>
          <cell r="H181">
            <v>60</v>
          </cell>
          <cell r="I181">
            <v>50000000</v>
          </cell>
        </row>
        <row r="182">
          <cell r="C182" t="str">
            <v>500%4.99Coupon券(免費)</v>
          </cell>
          <cell r="D182" t="str">
            <v>COUPON_SC_0049901999_0500_4320_0</v>
          </cell>
          <cell r="E182">
            <v>12</v>
          </cell>
          <cell r="G182">
            <v>150</v>
          </cell>
          <cell r="H182">
            <v>150</v>
          </cell>
          <cell r="I182">
            <v>125000000</v>
          </cell>
        </row>
        <row r="183">
          <cell r="C183" t="str">
            <v>500%49.99Coupon券(免費)</v>
          </cell>
          <cell r="D183" t="str">
            <v>COUPON_SC_0499909999_0500_4320_0</v>
          </cell>
          <cell r="E183">
            <v>12</v>
          </cell>
          <cell r="G183">
            <v>300</v>
          </cell>
          <cell r="H183">
            <v>300</v>
          </cell>
          <cell r="I183">
            <v>250000000</v>
          </cell>
        </row>
        <row r="184">
          <cell r="C184" t="str">
            <v>500%全Coupon券(免費)</v>
          </cell>
          <cell r="D184" t="str">
            <v>COUPON_SC_0000099999_0500_4320_0</v>
          </cell>
          <cell r="E184">
            <v>12</v>
          </cell>
          <cell r="G184">
            <v>500</v>
          </cell>
          <cell r="H184">
            <v>500</v>
          </cell>
          <cell r="I184">
            <v>416666667</v>
          </cell>
        </row>
        <row r="185">
          <cell r="C185" t="str">
            <v>1000%1.99Coupon券(免費)</v>
          </cell>
          <cell r="D185" t="str">
            <v>COUPON_SC_0019900199_1000_4320_0</v>
          </cell>
          <cell r="E185">
            <v>12</v>
          </cell>
          <cell r="G185">
            <v>120</v>
          </cell>
          <cell r="H185">
            <v>120</v>
          </cell>
          <cell r="I185">
            <v>100000000</v>
          </cell>
        </row>
        <row r="186">
          <cell r="C186" t="str">
            <v>1000%4.99Coupon券(免費)</v>
          </cell>
          <cell r="D186" t="str">
            <v>COUPON_SC_0049901999_1000_4320_0</v>
          </cell>
          <cell r="E186">
            <v>12</v>
          </cell>
          <cell r="G186">
            <v>300</v>
          </cell>
          <cell r="H186">
            <v>300</v>
          </cell>
          <cell r="I186">
            <v>250000000</v>
          </cell>
        </row>
        <row r="187">
          <cell r="C187" t="str">
            <v>1000%49.99Coupon券(免費)</v>
          </cell>
          <cell r="D187" t="str">
            <v>COUPON_SC_0499909999_1000_4320_0</v>
          </cell>
          <cell r="E187">
            <v>12</v>
          </cell>
          <cell r="G187">
            <v>600</v>
          </cell>
          <cell r="H187">
            <v>600</v>
          </cell>
          <cell r="I187">
            <v>500000000</v>
          </cell>
        </row>
        <row r="188">
          <cell r="C188" t="str">
            <v>1000%全Coupon券(免費)</v>
          </cell>
          <cell r="D188" t="str">
            <v>COUPON_SC_0000099999_1000_4320_0</v>
          </cell>
          <cell r="E188">
            <v>12</v>
          </cell>
          <cell r="G188">
            <v>1000</v>
          </cell>
          <cell r="H188">
            <v>1000</v>
          </cell>
          <cell r="I188">
            <v>833333333</v>
          </cell>
        </row>
        <row r="189">
          <cell r="C189" t="str">
            <v>1111%全Coupon券(免費)</v>
          </cell>
          <cell r="D189" t="str">
            <v>COUPON_SC_0000099999_1111_4320_0</v>
          </cell>
          <cell r="E189">
            <v>12</v>
          </cell>
          <cell r="G189">
            <v>1000</v>
          </cell>
          <cell r="H189">
            <v>1000</v>
          </cell>
          <cell r="I189">
            <v>833333333</v>
          </cell>
        </row>
        <row r="190">
          <cell r="C190" t="str">
            <v>2000%1.99Coupon券(免費)</v>
          </cell>
          <cell r="D190" t="str">
            <v>COUPON_SC_0019900199_2000_4320_0</v>
          </cell>
          <cell r="E190">
            <v>12</v>
          </cell>
          <cell r="G190">
            <v>240</v>
          </cell>
          <cell r="H190">
            <v>240</v>
          </cell>
          <cell r="I190">
            <v>200000000</v>
          </cell>
        </row>
        <row r="191">
          <cell r="C191" t="str">
            <v>2000%4.99Coupon券(免費)</v>
          </cell>
          <cell r="D191" t="str">
            <v>COUPON_SC_0049901999_2000_4320_0</v>
          </cell>
          <cell r="E191">
            <v>12</v>
          </cell>
          <cell r="G191">
            <v>600</v>
          </cell>
          <cell r="H191">
            <v>600</v>
          </cell>
          <cell r="I191">
            <v>500000000</v>
          </cell>
        </row>
        <row r="192">
          <cell r="C192" t="str">
            <v>2000%49.99Coupon券(免費)</v>
          </cell>
          <cell r="D192" t="str">
            <v>COUPON_SC_0499909999_2000_4320_0</v>
          </cell>
          <cell r="E192">
            <v>12</v>
          </cell>
          <cell r="G192">
            <v>1200</v>
          </cell>
          <cell r="H192">
            <v>1200</v>
          </cell>
          <cell r="I192">
            <v>1000000000</v>
          </cell>
        </row>
        <row r="193">
          <cell r="C193" t="str">
            <v>2000%全Coupon券(免費)</v>
          </cell>
          <cell r="D193" t="str">
            <v>COUPON_SC_0000099999_2000_4320_0</v>
          </cell>
          <cell r="E193">
            <v>12</v>
          </cell>
          <cell r="G193">
            <v>2000</v>
          </cell>
          <cell r="H193">
            <v>2000</v>
          </cell>
          <cell r="I193">
            <v>1666666667</v>
          </cell>
        </row>
        <row r="194">
          <cell r="C194" t="str">
            <v>5000%1.99Coupon券(免費)</v>
          </cell>
          <cell r="D194" t="str">
            <v>COUPON_SC_0019900199_05000_4320_0</v>
          </cell>
          <cell r="E194">
            <v>12</v>
          </cell>
          <cell r="G194">
            <v>600</v>
          </cell>
          <cell r="H194">
            <v>600</v>
          </cell>
          <cell r="I194">
            <v>500000000</v>
          </cell>
        </row>
        <row r="195">
          <cell r="C195" t="str">
            <v>5000%4.99Coupon券(免費)</v>
          </cell>
          <cell r="D195" t="str">
            <v>COUPON_SC_0049901999_05000_4320_0</v>
          </cell>
          <cell r="E195">
            <v>12</v>
          </cell>
          <cell r="G195">
            <v>1500</v>
          </cell>
          <cell r="H195">
            <v>1500</v>
          </cell>
          <cell r="I195">
            <v>1250000000</v>
          </cell>
        </row>
        <row r="196">
          <cell r="C196" t="str">
            <v>5000%49.99Coupon券(免費)</v>
          </cell>
          <cell r="D196" t="str">
            <v>COUPON_SC_0499909999_05000_4320_0</v>
          </cell>
          <cell r="E196">
            <v>12</v>
          </cell>
          <cell r="G196">
            <v>3000</v>
          </cell>
          <cell r="H196">
            <v>3000</v>
          </cell>
          <cell r="I196">
            <v>2500000000</v>
          </cell>
        </row>
        <row r="197">
          <cell r="C197" t="str">
            <v>5000%全Coupon券(免費)</v>
          </cell>
          <cell r="D197" t="str">
            <v>COUPON_SC_0000099999_05000_4320_0</v>
          </cell>
          <cell r="E197">
            <v>12</v>
          </cell>
          <cell r="G197">
            <v>5000</v>
          </cell>
          <cell r="H197">
            <v>5000</v>
          </cell>
          <cell r="I197">
            <v>4166666667</v>
          </cell>
        </row>
        <row r="198">
          <cell r="C198" t="str">
            <v>女神卡片包IV</v>
          </cell>
          <cell r="D198">
            <v>9721055</v>
          </cell>
          <cell r="E198">
            <v>13</v>
          </cell>
          <cell r="G198">
            <v>3000</v>
          </cell>
          <cell r="H198">
            <v>3000</v>
          </cell>
          <cell r="I198">
            <v>2500000000</v>
          </cell>
        </row>
        <row r="199">
          <cell r="C199" t="str">
            <v>女神卡片包III</v>
          </cell>
          <cell r="D199">
            <v>9721054</v>
          </cell>
          <cell r="E199">
            <v>13</v>
          </cell>
          <cell r="G199">
            <v>1000</v>
          </cell>
          <cell r="H199">
            <v>1000</v>
          </cell>
          <cell r="I199">
            <v>833333333</v>
          </cell>
        </row>
        <row r="200">
          <cell r="C200" t="str">
            <v>女神卡片包II</v>
          </cell>
          <cell r="D200">
            <v>9721053</v>
          </cell>
          <cell r="E200">
            <v>13</v>
          </cell>
          <cell r="G200">
            <v>300</v>
          </cell>
          <cell r="H200">
            <v>300</v>
          </cell>
          <cell r="I200">
            <v>250000000</v>
          </cell>
        </row>
        <row r="201">
          <cell r="C201" t="str">
            <v>女神卡片包I</v>
          </cell>
          <cell r="D201">
            <v>9721052</v>
          </cell>
          <cell r="E201">
            <v>13</v>
          </cell>
          <cell r="G201">
            <v>150</v>
          </cell>
          <cell r="H201">
            <v>150</v>
          </cell>
          <cell r="I201">
            <v>125000000</v>
          </cell>
        </row>
        <row r="202">
          <cell r="C202" t="str">
            <v>暴富輪盤卡片包I</v>
          </cell>
          <cell r="D202">
            <v>9721062</v>
          </cell>
          <cell r="E202">
            <v>13</v>
          </cell>
          <cell r="G202">
            <v>300</v>
          </cell>
          <cell r="H202">
            <v>300</v>
          </cell>
        </row>
        <row r="203">
          <cell r="C203" t="str">
            <v>暴富輪盤卡片包II</v>
          </cell>
          <cell r="D203">
            <v>9721063</v>
          </cell>
          <cell r="E203">
            <v>13</v>
          </cell>
          <cell r="G203">
            <v>1000</v>
          </cell>
          <cell r="H203">
            <v>1000</v>
          </cell>
        </row>
        <row r="204">
          <cell r="C204" t="str">
            <v>暴富輪盤卡片包III</v>
          </cell>
          <cell r="D204">
            <v>9721064</v>
          </cell>
          <cell r="E204">
            <v>13</v>
          </cell>
          <cell r="G204">
            <v>3000</v>
          </cell>
          <cell r="H204">
            <v>3000</v>
          </cell>
        </row>
        <row r="205">
          <cell r="C205" t="str">
            <v>泡泡龍再相聚卡片包I</v>
          </cell>
          <cell r="D205">
            <v>9721091</v>
          </cell>
          <cell r="E205">
            <v>13</v>
          </cell>
          <cell r="G205">
            <v>300</v>
          </cell>
          <cell r="H205">
            <v>300</v>
          </cell>
          <cell r="I205">
            <v>16560000000</v>
          </cell>
        </row>
        <row r="206">
          <cell r="C206" t="str">
            <v>泡泡龍再相聚卡片包II</v>
          </cell>
          <cell r="D206">
            <v>9721092</v>
          </cell>
          <cell r="E206">
            <v>13</v>
          </cell>
          <cell r="G206">
            <v>1000</v>
          </cell>
          <cell r="H206">
            <v>1000</v>
          </cell>
          <cell r="I206">
            <v>59400000000</v>
          </cell>
        </row>
        <row r="207">
          <cell r="C207" t="str">
            <v>泡泡龍再相聚卡片包III</v>
          </cell>
          <cell r="D207">
            <v>9721093</v>
          </cell>
          <cell r="E207">
            <v>13</v>
          </cell>
          <cell r="G207">
            <v>3000</v>
          </cell>
          <cell r="H207">
            <v>3000</v>
          </cell>
          <cell r="I207">
            <v>251400000000</v>
          </cell>
        </row>
        <row r="208">
          <cell r="C208" t="str">
            <v>蒙面俠蘇洛卡片包I</v>
          </cell>
          <cell r="D208">
            <v>9721098</v>
          </cell>
          <cell r="E208">
            <v>13</v>
          </cell>
          <cell r="G208">
            <v>300</v>
          </cell>
          <cell r="H208">
            <v>300</v>
          </cell>
          <cell r="I208">
            <v>16200000000</v>
          </cell>
        </row>
        <row r="209">
          <cell r="C209" t="str">
            <v>蒙面俠蘇洛卡片包II</v>
          </cell>
          <cell r="D209">
            <v>9721099</v>
          </cell>
          <cell r="E209">
            <v>13</v>
          </cell>
          <cell r="G209">
            <v>1000</v>
          </cell>
          <cell r="H209">
            <v>1000</v>
          </cell>
          <cell r="I209">
            <v>58000000000</v>
          </cell>
        </row>
        <row r="210">
          <cell r="C210" t="str">
            <v>蒙面俠蘇洛卡片包III</v>
          </cell>
          <cell r="D210">
            <v>9721100</v>
          </cell>
          <cell r="E210">
            <v>13</v>
          </cell>
          <cell r="G210">
            <v>3000</v>
          </cell>
          <cell r="H210">
            <v>3000</v>
          </cell>
          <cell r="I210">
            <v>252000000000</v>
          </cell>
        </row>
        <row r="211">
          <cell r="C211" t="str">
            <v>龍王爭霸卡片包I</v>
          </cell>
          <cell r="D211">
            <v>9721107</v>
          </cell>
          <cell r="E211">
            <v>13</v>
          </cell>
          <cell r="G211">
            <v>300</v>
          </cell>
          <cell r="H211">
            <v>300</v>
          </cell>
          <cell r="I211">
            <v>15900000000</v>
          </cell>
        </row>
        <row r="212">
          <cell r="C212" t="str">
            <v>龍王爭霸卡片包II</v>
          </cell>
          <cell r="D212">
            <v>9721108</v>
          </cell>
          <cell r="E212">
            <v>13</v>
          </cell>
          <cell r="G212">
            <v>1000</v>
          </cell>
          <cell r="H212">
            <v>1000</v>
          </cell>
          <cell r="I212">
            <v>57972000000</v>
          </cell>
        </row>
        <row r="213">
          <cell r="C213" t="str">
            <v>龍王爭霸卡片包III</v>
          </cell>
          <cell r="D213">
            <v>9721109</v>
          </cell>
          <cell r="E213">
            <v>13</v>
          </cell>
          <cell r="G213">
            <v>3000</v>
          </cell>
          <cell r="H213">
            <v>3000</v>
          </cell>
          <cell r="I213">
            <v>249800000000</v>
          </cell>
        </row>
        <row r="215">
          <cell r="C215" t="str">
            <v>霸王別姬好運包</v>
          </cell>
          <cell r="D215">
            <v>9121141</v>
          </cell>
          <cell r="E215">
            <v>13</v>
          </cell>
          <cell r="G215">
            <v>150</v>
          </cell>
          <cell r="H215">
            <v>150</v>
          </cell>
          <cell r="I215">
            <v>5760000000</v>
          </cell>
        </row>
        <row r="216">
          <cell r="C216" t="str">
            <v>鴻運財神好運包</v>
          </cell>
          <cell r="D216" t="str">
            <v>9121138</v>
          </cell>
          <cell r="E216">
            <v>13</v>
          </cell>
          <cell r="G216">
            <v>150</v>
          </cell>
          <cell r="H216">
            <v>150</v>
          </cell>
          <cell r="I216">
            <v>5760000000</v>
          </cell>
        </row>
        <row r="217">
          <cell r="C217" t="str">
            <v>富貴招財好運包</v>
          </cell>
          <cell r="D217">
            <v>9121137</v>
          </cell>
          <cell r="E217">
            <v>13</v>
          </cell>
          <cell r="G217">
            <v>150</v>
          </cell>
          <cell r="H217">
            <v>150</v>
          </cell>
          <cell r="I217">
            <v>5700000000</v>
          </cell>
        </row>
        <row r="218">
          <cell r="C218" t="str">
            <v>國士無雙好運包</v>
          </cell>
          <cell r="D218" t="str">
            <v>9121136</v>
          </cell>
          <cell r="E218">
            <v>13</v>
          </cell>
          <cell r="G218">
            <v>150</v>
          </cell>
          <cell r="H218">
            <v>150</v>
          </cell>
          <cell r="I218">
            <v>2717728227.1772823</v>
          </cell>
        </row>
        <row r="219">
          <cell r="C219" t="str">
            <v>龍王爭霸好運包</v>
          </cell>
          <cell r="D219">
            <v>9121135</v>
          </cell>
          <cell r="E219">
            <v>13</v>
          </cell>
          <cell r="G219">
            <v>150</v>
          </cell>
          <cell r="H219">
            <v>150</v>
          </cell>
          <cell r="I219">
            <v>2716456354.3645635</v>
          </cell>
        </row>
        <row r="220">
          <cell r="C220" t="str">
            <v>蒙面俠蘇洛好運包</v>
          </cell>
          <cell r="D220">
            <v>9121129</v>
          </cell>
          <cell r="E220">
            <v>13</v>
          </cell>
          <cell r="G220">
            <v>150</v>
          </cell>
          <cell r="H220">
            <v>150</v>
          </cell>
          <cell r="I220">
            <v>2831716828.3171682</v>
          </cell>
        </row>
        <row r="221">
          <cell r="C221" t="str">
            <v>辣椒狂歡好旺包</v>
          </cell>
          <cell r="D221">
            <v>9121128</v>
          </cell>
          <cell r="E221">
            <v>13</v>
          </cell>
        </row>
        <row r="222">
          <cell r="C222" t="str">
            <v>辣椒狂歡好運包</v>
          </cell>
          <cell r="D222">
            <v>9121127</v>
          </cell>
          <cell r="E222">
            <v>13</v>
          </cell>
          <cell r="G222">
            <v>150</v>
          </cell>
          <cell r="H222">
            <v>150</v>
          </cell>
          <cell r="I222">
            <v>2711728827.1172881</v>
          </cell>
        </row>
        <row r="223">
          <cell r="C223" t="str">
            <v>泡泡龍再相聚好運包</v>
          </cell>
          <cell r="D223">
            <v>9121121</v>
          </cell>
          <cell r="E223">
            <v>13</v>
          </cell>
          <cell r="G223">
            <v>150</v>
          </cell>
          <cell r="H223">
            <v>150</v>
          </cell>
          <cell r="I223">
            <v>3019098090.1909809</v>
          </cell>
        </row>
        <row r="224">
          <cell r="C224" t="str">
            <v>大紅花好運包</v>
          </cell>
          <cell r="D224">
            <v>9121103</v>
          </cell>
          <cell r="E224">
            <v>13</v>
          </cell>
          <cell r="G224">
            <v>150</v>
          </cell>
          <cell r="H224">
            <v>150</v>
          </cell>
          <cell r="I224">
            <v>2697192280.7719226</v>
          </cell>
        </row>
        <row r="225">
          <cell r="C225" t="str">
            <v>暴富777好運包</v>
          </cell>
          <cell r="D225">
            <v>9121111</v>
          </cell>
          <cell r="E225">
            <v>13</v>
          </cell>
          <cell r="G225">
            <v>150</v>
          </cell>
          <cell r="H225">
            <v>150</v>
          </cell>
          <cell r="I225">
            <v>3110500000</v>
          </cell>
        </row>
        <row r="226">
          <cell r="C226" t="str">
            <v>暴富輪盤好運包</v>
          </cell>
          <cell r="D226">
            <v>9121094</v>
          </cell>
          <cell r="E226">
            <v>13</v>
          </cell>
          <cell r="G226">
            <v>150</v>
          </cell>
          <cell r="H226">
            <v>150</v>
          </cell>
          <cell r="I226">
            <v>2874612538.7461252</v>
          </cell>
        </row>
        <row r="227">
          <cell r="C227" t="str">
            <v>公主與青蛙好運包</v>
          </cell>
          <cell r="D227">
            <v>9121082</v>
          </cell>
          <cell r="E227">
            <v>13</v>
          </cell>
          <cell r="G227">
            <v>150</v>
          </cell>
          <cell r="H227">
            <v>150</v>
          </cell>
          <cell r="I227">
            <v>125000000</v>
          </cell>
        </row>
        <row r="228">
          <cell r="C228" t="str">
            <v>啤酒節好運包</v>
          </cell>
          <cell r="D228">
            <v>9121079</v>
          </cell>
          <cell r="E228">
            <v>13</v>
          </cell>
          <cell r="G228">
            <v>300</v>
          </cell>
          <cell r="H228">
            <v>300</v>
          </cell>
          <cell r="I228">
            <v>250000000</v>
          </cell>
        </row>
        <row r="229">
          <cell r="C229" t="str">
            <v>幸運女神好運包</v>
          </cell>
          <cell r="D229">
            <v>9121066</v>
          </cell>
          <cell r="E229">
            <v>13</v>
          </cell>
          <cell r="G229">
            <v>300</v>
          </cell>
          <cell r="H229">
            <v>300</v>
          </cell>
          <cell r="I229">
            <v>250000000</v>
          </cell>
        </row>
        <row r="230">
          <cell r="C230" t="str">
            <v>龍虎鬥好運包</v>
          </cell>
          <cell r="D230">
            <v>9121002</v>
          </cell>
          <cell r="E230">
            <v>13</v>
          </cell>
          <cell r="G230">
            <v>300</v>
          </cell>
          <cell r="H230">
            <v>300</v>
          </cell>
          <cell r="I230">
            <v>1000767300</v>
          </cell>
        </row>
        <row r="231">
          <cell r="C231" t="str">
            <v>黑帝斯好運包</v>
          </cell>
          <cell r="D231">
            <v>9121012</v>
          </cell>
          <cell r="E231">
            <v>13</v>
          </cell>
          <cell r="G231">
            <v>300</v>
          </cell>
          <cell r="H231">
            <v>300</v>
          </cell>
          <cell r="I231">
            <v>3031211878.812119</v>
          </cell>
        </row>
        <row r="232">
          <cell r="C232" t="str">
            <v>太空漫遊好運包</v>
          </cell>
          <cell r="D232">
            <v>9121015</v>
          </cell>
          <cell r="E232">
            <v>13</v>
          </cell>
          <cell r="G232">
            <v>300</v>
          </cell>
          <cell r="H232">
            <v>300</v>
          </cell>
          <cell r="I232">
            <v>1093835000</v>
          </cell>
        </row>
        <row r="233">
          <cell r="C233" t="str">
            <v>百萬冥神好運包</v>
          </cell>
          <cell r="D233">
            <v>9121020</v>
          </cell>
          <cell r="E233">
            <v>13</v>
          </cell>
          <cell r="G233">
            <v>300</v>
          </cell>
          <cell r="H233">
            <v>300</v>
          </cell>
          <cell r="I233">
            <v>2307433200</v>
          </cell>
        </row>
        <row r="234">
          <cell r="C234" t="str">
            <v>多彩福娃好運包</v>
          </cell>
          <cell r="D234">
            <v>9121026</v>
          </cell>
          <cell r="E234">
            <v>13</v>
          </cell>
          <cell r="G234">
            <v>300</v>
          </cell>
          <cell r="H234">
            <v>300</v>
          </cell>
          <cell r="I234">
            <v>4227000000</v>
          </cell>
        </row>
        <row r="235">
          <cell r="C235" t="str">
            <v>龍王好運包</v>
          </cell>
          <cell r="D235">
            <v>9121131</v>
          </cell>
          <cell r="E235">
            <v>13</v>
          </cell>
          <cell r="G235">
            <v>150</v>
          </cell>
          <cell r="H235">
            <v>150</v>
          </cell>
          <cell r="I235">
            <v>2229167083.2916708</v>
          </cell>
        </row>
        <row r="236">
          <cell r="C236" t="str">
            <v>邱比特好運包</v>
          </cell>
          <cell r="D236">
            <v>9121040</v>
          </cell>
          <cell r="E236">
            <v>13</v>
          </cell>
          <cell r="G236">
            <v>300</v>
          </cell>
          <cell r="H236">
            <v>300</v>
          </cell>
          <cell r="I236">
            <v>250000000</v>
          </cell>
        </row>
        <row r="237">
          <cell r="C237" t="str">
            <v>富貴好運包</v>
          </cell>
          <cell r="D237">
            <v>9121043</v>
          </cell>
          <cell r="E237">
            <v>13</v>
          </cell>
          <cell r="G237">
            <v>300</v>
          </cell>
          <cell r="H237">
            <v>300</v>
          </cell>
          <cell r="I237">
            <v>250000000</v>
          </cell>
        </row>
        <row r="238">
          <cell r="C238" t="str">
            <v>泡泡龍好運包</v>
          </cell>
          <cell r="D238">
            <v>9121054</v>
          </cell>
          <cell r="E238">
            <v>13</v>
          </cell>
          <cell r="G238">
            <v>300</v>
          </cell>
          <cell r="H238">
            <v>300</v>
          </cell>
          <cell r="I238">
            <v>250000000</v>
          </cell>
        </row>
        <row r="239">
          <cell r="C239" t="str">
            <v>白光卡至尊包</v>
          </cell>
          <cell r="D239">
            <v>9421061</v>
          </cell>
          <cell r="E239">
            <v>13</v>
          </cell>
          <cell r="I239">
            <v>0</v>
          </cell>
        </row>
        <row r="240">
          <cell r="C240" t="str">
            <v>大紅花卡片包I</v>
          </cell>
          <cell r="D240">
            <v>9721078</v>
          </cell>
          <cell r="E240">
            <v>13</v>
          </cell>
          <cell r="G240">
            <v>300</v>
          </cell>
          <cell r="I240">
            <v>15600000000</v>
          </cell>
        </row>
        <row r="241">
          <cell r="C241" t="str">
            <v>大紅花卡片包II</v>
          </cell>
          <cell r="D241">
            <v>9721079</v>
          </cell>
          <cell r="E241">
            <v>13</v>
          </cell>
          <cell r="G241">
            <v>1000</v>
          </cell>
          <cell r="I241">
            <v>53940000000</v>
          </cell>
        </row>
        <row r="242">
          <cell r="C242" t="str">
            <v>大紅花卡片包III</v>
          </cell>
          <cell r="D242">
            <v>9721080</v>
          </cell>
          <cell r="E242">
            <v>13</v>
          </cell>
          <cell r="G242">
            <v>3000</v>
          </cell>
          <cell r="I242">
            <v>241310000000</v>
          </cell>
        </row>
        <row r="243">
          <cell r="C243" t="str">
            <v>黑帝斯卡片包I</v>
          </cell>
          <cell r="D243">
            <v>9721122</v>
          </cell>
          <cell r="E243">
            <v>13</v>
          </cell>
          <cell r="G243">
            <v>300</v>
          </cell>
          <cell r="I243">
            <v>16710000000</v>
          </cell>
        </row>
        <row r="244">
          <cell r="C244" t="str">
            <v>黑帝斯卡片包II</v>
          </cell>
          <cell r="D244">
            <v>9721123</v>
          </cell>
          <cell r="E244">
            <v>13</v>
          </cell>
          <cell r="G244">
            <v>1000</v>
          </cell>
          <cell r="I244">
            <v>71040000000</v>
          </cell>
        </row>
        <row r="245">
          <cell r="C245" t="str">
            <v>黑帝斯卡片包III</v>
          </cell>
          <cell r="D245">
            <v>9721124</v>
          </cell>
          <cell r="E245">
            <v>13</v>
          </cell>
          <cell r="G245">
            <v>3000</v>
          </cell>
          <cell r="I245">
            <v>236180000000</v>
          </cell>
        </row>
        <row r="246">
          <cell r="C246" t="str">
            <v>太空漫遊卡片包I</v>
          </cell>
          <cell r="D246">
            <v>9721116</v>
          </cell>
          <cell r="E246">
            <v>13</v>
          </cell>
          <cell r="G246">
            <v>300</v>
          </cell>
          <cell r="I246">
            <v>16620000000</v>
          </cell>
        </row>
        <row r="247">
          <cell r="C247" t="str">
            <v>太空漫遊卡片包II</v>
          </cell>
          <cell r="D247">
            <v>9721117</v>
          </cell>
          <cell r="E247">
            <v>13</v>
          </cell>
          <cell r="G247">
            <v>1000</v>
          </cell>
          <cell r="I247">
            <v>55300000000</v>
          </cell>
        </row>
        <row r="248">
          <cell r="C248" t="str">
            <v>太空漫遊卡片包III</v>
          </cell>
          <cell r="D248">
            <v>9721118</v>
          </cell>
          <cell r="E248">
            <v>13</v>
          </cell>
          <cell r="G248">
            <v>3000</v>
          </cell>
          <cell r="I248">
            <v>234200000000</v>
          </cell>
        </row>
        <row r="252">
          <cell r="C252" t="str">
            <v>蘇洛至尊包</v>
          </cell>
          <cell r="D252">
            <v>9421234</v>
          </cell>
          <cell r="E252">
            <v>13</v>
          </cell>
          <cell r="G252">
            <v>30000</v>
          </cell>
          <cell r="H252">
            <v>30000</v>
          </cell>
          <cell r="I252">
            <v>1204600000000</v>
          </cell>
        </row>
        <row r="253">
          <cell r="C253" t="str">
            <v>國士無雙至尊包</v>
          </cell>
          <cell r="D253">
            <v>9421247</v>
          </cell>
          <cell r="E253">
            <v>13</v>
          </cell>
          <cell r="G253">
            <v>30000</v>
          </cell>
          <cell r="H253">
            <v>30000</v>
          </cell>
          <cell r="I253">
            <v>1804600000000</v>
          </cell>
        </row>
        <row r="254">
          <cell r="C254" t="str">
            <v>富貴招財至尊包</v>
          </cell>
          <cell r="D254" t="str">
            <v>9421251</v>
          </cell>
          <cell r="E254">
            <v>13</v>
          </cell>
          <cell r="G254">
            <v>30000</v>
          </cell>
          <cell r="H254">
            <v>30000</v>
          </cell>
          <cell r="I254">
            <v>1504600000000</v>
          </cell>
        </row>
        <row r="255">
          <cell r="C255" t="str">
            <v>黑帝斯至尊包</v>
          </cell>
          <cell r="D255">
            <v>9421260</v>
          </cell>
          <cell r="E255">
            <v>13</v>
          </cell>
          <cell r="G255">
            <v>30000</v>
          </cell>
          <cell r="H255">
            <v>30000</v>
          </cell>
          <cell r="I255">
            <v>1281000000000</v>
          </cell>
        </row>
        <row r="256">
          <cell r="C256" t="str">
            <v>共玩卡豪華禮盒</v>
          </cell>
          <cell r="D256">
            <v>9421213</v>
          </cell>
          <cell r="E256">
            <v>13</v>
          </cell>
          <cell r="I256">
            <v>2045</v>
          </cell>
        </row>
        <row r="257">
          <cell r="C257" t="str">
            <v>龍王爭霸強力包</v>
          </cell>
          <cell r="D257">
            <v>9421244</v>
          </cell>
          <cell r="E257">
            <v>13</v>
          </cell>
          <cell r="G257">
            <v>900</v>
          </cell>
          <cell r="H257">
            <v>900</v>
          </cell>
          <cell r="I257">
            <v>29875650000</v>
          </cell>
        </row>
        <row r="259">
          <cell r="C259" t="str">
            <v>新手等級包I</v>
          </cell>
          <cell r="D259">
            <v>9521001</v>
          </cell>
          <cell r="E259">
            <v>13</v>
          </cell>
          <cell r="G259">
            <v>300</v>
          </cell>
          <cell r="H259">
            <v>300</v>
          </cell>
          <cell r="I259">
            <v>250000000</v>
          </cell>
        </row>
        <row r="260">
          <cell r="C260" t="str">
            <v>100級新手卡包禮盒</v>
          </cell>
          <cell r="D260">
            <v>9521005</v>
          </cell>
          <cell r="E260">
            <v>13</v>
          </cell>
          <cell r="G260">
            <v>3550</v>
          </cell>
          <cell r="H260">
            <v>3550</v>
          </cell>
          <cell r="I260">
            <v>2958333333</v>
          </cell>
        </row>
        <row r="261">
          <cell r="C261" t="str">
            <v>200級新手卡包禮盒</v>
          </cell>
          <cell r="D261">
            <v>9521006</v>
          </cell>
          <cell r="E261">
            <v>13</v>
          </cell>
          <cell r="G261">
            <v>5500</v>
          </cell>
          <cell r="H261">
            <v>5500</v>
          </cell>
          <cell r="I261">
            <v>4583333333</v>
          </cell>
        </row>
        <row r="262">
          <cell r="C262" t="str">
            <v>300級新手卡包禮盒</v>
          </cell>
          <cell r="D262">
            <v>9521007</v>
          </cell>
          <cell r="E262">
            <v>13</v>
          </cell>
          <cell r="G262">
            <v>9000</v>
          </cell>
          <cell r="H262">
            <v>9000</v>
          </cell>
          <cell r="I262">
            <v>7500000000</v>
          </cell>
        </row>
        <row r="263">
          <cell r="C263" t="str">
            <v>小瑪莉</v>
          </cell>
          <cell r="D263">
            <v>9321035</v>
          </cell>
          <cell r="E263">
            <v>13</v>
          </cell>
          <cell r="G263">
            <v>300</v>
          </cell>
          <cell r="H263">
            <v>300</v>
          </cell>
          <cell r="I263">
            <v>250000000</v>
          </cell>
        </row>
        <row r="264">
          <cell r="C264" t="str">
            <v>小瑪莉(2燈)</v>
          </cell>
          <cell r="D264">
            <v>9321036</v>
          </cell>
          <cell r="E264">
            <v>13</v>
          </cell>
          <cell r="G264">
            <v>300</v>
          </cell>
          <cell r="H264">
            <v>300</v>
          </cell>
          <cell r="I264">
            <v>250000000</v>
          </cell>
        </row>
        <row r="265">
          <cell r="C265" t="str">
            <v>小瑪莉(3燈)</v>
          </cell>
          <cell r="D265">
            <v>9321037</v>
          </cell>
          <cell r="E265">
            <v>13</v>
          </cell>
          <cell r="G265">
            <v>300</v>
          </cell>
          <cell r="H265">
            <v>300</v>
          </cell>
          <cell r="I265">
            <v>250000000</v>
          </cell>
        </row>
        <row r="266">
          <cell r="C266" t="str">
            <v>小瑪莉驚喜包</v>
          </cell>
          <cell r="D266">
            <v>9821007</v>
          </cell>
          <cell r="E266">
            <v>13</v>
          </cell>
          <cell r="G266">
            <v>500</v>
          </cell>
          <cell r="H266">
            <v>500</v>
          </cell>
          <cell r="I266">
            <v>416666667</v>
          </cell>
        </row>
        <row r="267">
          <cell r="C267" t="str">
            <v>聖誕節禮盒</v>
          </cell>
          <cell r="D267">
            <v>9121096</v>
          </cell>
          <cell r="E267">
            <v>13</v>
          </cell>
          <cell r="G267">
            <v>150</v>
          </cell>
          <cell r="H267">
            <v>150</v>
          </cell>
          <cell r="I267">
            <v>125000000</v>
          </cell>
        </row>
        <row r="268">
          <cell r="C268" t="str">
            <v>南瓜禮盒</v>
          </cell>
          <cell r="D268">
            <v>9121083</v>
          </cell>
          <cell r="E268">
            <v>13</v>
          </cell>
          <cell r="G268">
            <v>150</v>
          </cell>
          <cell r="H268">
            <v>150</v>
          </cell>
          <cell r="I268">
            <v>125000000</v>
          </cell>
        </row>
        <row r="269">
          <cell r="C269" t="str">
            <v>週年慶禮包</v>
          </cell>
          <cell r="D269">
            <v>9121028</v>
          </cell>
          <cell r="E269">
            <v>13</v>
          </cell>
          <cell r="I269">
            <v>0</v>
          </cell>
        </row>
        <row r="270">
          <cell r="C270" t="str">
            <v>週年慶禮包II</v>
          </cell>
          <cell r="D270">
            <v>9121038</v>
          </cell>
          <cell r="E270">
            <v>13</v>
          </cell>
          <cell r="I270">
            <v>0</v>
          </cell>
        </row>
        <row r="271">
          <cell r="C271" t="str">
            <v>春節好運福袋</v>
          </cell>
          <cell r="D271">
            <v>9121105</v>
          </cell>
          <cell r="E271">
            <v>13</v>
          </cell>
          <cell r="H271">
            <v>150</v>
          </cell>
          <cell r="I271">
            <v>2579430809.1908092</v>
          </cell>
        </row>
        <row r="272">
          <cell r="C272" t="str">
            <v>情人節好運福袋</v>
          </cell>
          <cell r="D272">
            <v>9121107</v>
          </cell>
          <cell r="E272">
            <v>13</v>
          </cell>
          <cell r="H272">
            <v>150</v>
          </cell>
          <cell r="I272">
            <v>2579430809.1908092</v>
          </cell>
        </row>
        <row r="273">
          <cell r="C273" t="str">
            <v>5週年禮盒I</v>
          </cell>
          <cell r="D273">
            <v>9121118</v>
          </cell>
          <cell r="E273">
            <v>13</v>
          </cell>
          <cell r="H273">
            <v>150</v>
          </cell>
          <cell r="I273">
            <v>3218100220</v>
          </cell>
        </row>
        <row r="274">
          <cell r="C274" t="str">
            <v>5週年禮盒II</v>
          </cell>
          <cell r="D274">
            <v>9121119</v>
          </cell>
          <cell r="E274">
            <v>13</v>
          </cell>
          <cell r="H274">
            <v>150</v>
          </cell>
          <cell r="I274">
            <v>2882268001.9980021</v>
          </cell>
        </row>
        <row r="275">
          <cell r="C275" t="str">
            <v>黃金禮包</v>
          </cell>
          <cell r="D275">
            <v>9421223</v>
          </cell>
          <cell r="E275">
            <v>13</v>
          </cell>
          <cell r="H275">
            <v>150</v>
          </cell>
          <cell r="I275">
            <v>2807193076.9230771</v>
          </cell>
        </row>
        <row r="276">
          <cell r="C276" t="str">
            <v>粽子禮盒</v>
          </cell>
          <cell r="D276" t="str">
            <v>9421240</v>
          </cell>
          <cell r="E276">
            <v>13</v>
          </cell>
          <cell r="H276">
            <v>150</v>
          </cell>
          <cell r="I276">
            <v>2879460809.1908092</v>
          </cell>
        </row>
        <row r="277">
          <cell r="C277" t="str">
            <v>派對禮盒</v>
          </cell>
          <cell r="D277">
            <v>9121140</v>
          </cell>
          <cell r="E277">
            <v>13</v>
          </cell>
          <cell r="H277">
            <v>150</v>
          </cell>
          <cell r="I277">
            <v>26410000000</v>
          </cell>
        </row>
        <row r="278">
          <cell r="C278" t="str">
            <v>王怪寶箱I</v>
          </cell>
          <cell r="D278">
            <v>9121055</v>
          </cell>
          <cell r="E278">
            <v>13</v>
          </cell>
          <cell r="G278">
            <v>60</v>
          </cell>
          <cell r="H278">
            <v>60</v>
          </cell>
          <cell r="I278">
            <v>50000000</v>
          </cell>
        </row>
        <row r="279">
          <cell r="C279" t="str">
            <v>王怪寶箱II</v>
          </cell>
          <cell r="D279">
            <v>9121056</v>
          </cell>
          <cell r="E279">
            <v>13</v>
          </cell>
          <cell r="G279">
            <v>100</v>
          </cell>
          <cell r="H279">
            <v>100</v>
          </cell>
          <cell r="I279">
            <v>83333333</v>
          </cell>
        </row>
        <row r="280">
          <cell r="C280" t="str">
            <v>王怪寶箱III</v>
          </cell>
          <cell r="D280">
            <v>9121057</v>
          </cell>
          <cell r="E280">
            <v>13</v>
          </cell>
          <cell r="G280">
            <v>150</v>
          </cell>
          <cell r="H280">
            <v>150</v>
          </cell>
          <cell r="I280">
            <v>125000000</v>
          </cell>
        </row>
        <row r="281">
          <cell r="C281" t="str">
            <v>王怪寶箱IV</v>
          </cell>
          <cell r="D281">
            <v>9121058</v>
          </cell>
          <cell r="E281">
            <v>13</v>
          </cell>
          <cell r="G281">
            <v>300</v>
          </cell>
          <cell r="H281">
            <v>300</v>
          </cell>
          <cell r="I281">
            <v>250000000</v>
          </cell>
        </row>
        <row r="282">
          <cell r="C282" t="str">
            <v>豪華禮盒</v>
          </cell>
          <cell r="D282">
            <v>9121044</v>
          </cell>
          <cell r="E282">
            <v>13</v>
          </cell>
          <cell r="G282">
            <v>5000</v>
          </cell>
          <cell r="H282">
            <v>5000</v>
          </cell>
          <cell r="I282">
            <v>4166666667</v>
          </cell>
        </row>
        <row r="283">
          <cell r="C283" t="str">
            <v>典藏禮盒I</v>
          </cell>
          <cell r="D283">
            <v>9121059</v>
          </cell>
          <cell r="E283">
            <v>13</v>
          </cell>
          <cell r="G283">
            <v>300</v>
          </cell>
          <cell r="H283">
            <v>300</v>
          </cell>
          <cell r="I283">
            <v>250000000</v>
          </cell>
        </row>
        <row r="284">
          <cell r="C284" t="str">
            <v>典藏禮盒II</v>
          </cell>
          <cell r="D284">
            <v>9121060</v>
          </cell>
          <cell r="E284">
            <v>13</v>
          </cell>
          <cell r="G284">
            <v>1500</v>
          </cell>
          <cell r="H284">
            <v>1500</v>
          </cell>
          <cell r="I284">
            <v>1250000000</v>
          </cell>
        </row>
        <row r="285">
          <cell r="C285" t="str">
            <v>典藏禮盒A</v>
          </cell>
          <cell r="D285">
            <v>9121045</v>
          </cell>
          <cell r="E285">
            <v>13</v>
          </cell>
          <cell r="G285">
            <v>1500</v>
          </cell>
          <cell r="H285">
            <v>1500</v>
          </cell>
          <cell r="I285">
            <v>1250000000</v>
          </cell>
        </row>
        <row r="286">
          <cell r="C286" t="str">
            <v>典藏禮盒B</v>
          </cell>
          <cell r="D286">
            <v>9121046</v>
          </cell>
          <cell r="E286">
            <v>13</v>
          </cell>
          <cell r="G286">
            <v>1500</v>
          </cell>
          <cell r="H286">
            <v>1500</v>
          </cell>
          <cell r="I286">
            <v>1250000000</v>
          </cell>
        </row>
        <row r="287">
          <cell r="C287" t="str">
            <v>典藏禮盒C</v>
          </cell>
          <cell r="D287">
            <v>9121047</v>
          </cell>
          <cell r="E287">
            <v>13</v>
          </cell>
          <cell r="G287">
            <v>1500</v>
          </cell>
          <cell r="H287">
            <v>1500</v>
          </cell>
          <cell r="I287">
            <v>1250000000</v>
          </cell>
        </row>
        <row r="288">
          <cell r="C288" t="str">
            <v>典藏禮盒D</v>
          </cell>
          <cell r="D288">
            <v>9121048</v>
          </cell>
          <cell r="E288">
            <v>13</v>
          </cell>
          <cell r="G288">
            <v>1500</v>
          </cell>
          <cell r="H288">
            <v>1500</v>
          </cell>
          <cell r="I288">
            <v>1250000000</v>
          </cell>
        </row>
        <row r="289">
          <cell r="C289" t="str">
            <v>巴比</v>
          </cell>
          <cell r="D289" t="str">
            <v>A_1_1_1</v>
          </cell>
          <cell r="E289">
            <v>12</v>
          </cell>
          <cell r="G289">
            <v>100</v>
          </cell>
          <cell r="H289">
            <v>100</v>
          </cell>
          <cell r="I289">
            <v>83333333</v>
          </cell>
        </row>
        <row r="290">
          <cell r="C290" t="str">
            <v>波比</v>
          </cell>
          <cell r="D290" t="str">
            <v>A_1_2_1</v>
          </cell>
          <cell r="E290">
            <v>12</v>
          </cell>
          <cell r="G290">
            <v>100</v>
          </cell>
          <cell r="H290">
            <v>100</v>
          </cell>
          <cell r="I290">
            <v>83333333</v>
          </cell>
        </row>
        <row r="291">
          <cell r="C291" t="str">
            <v>邦納</v>
          </cell>
          <cell r="D291" t="str">
            <v>A_1_3_1</v>
          </cell>
          <cell r="E291">
            <v>12</v>
          </cell>
          <cell r="G291">
            <v>300</v>
          </cell>
          <cell r="H291">
            <v>300</v>
          </cell>
          <cell r="I291">
            <v>250000000</v>
          </cell>
        </row>
        <row r="292">
          <cell r="C292" t="str">
            <v>阿怪</v>
          </cell>
          <cell r="D292" t="str">
            <v>A_1_4_1</v>
          </cell>
          <cell r="E292">
            <v>12</v>
          </cell>
          <cell r="G292">
            <v>300</v>
          </cell>
          <cell r="H292">
            <v>300</v>
          </cell>
          <cell r="I292">
            <v>250000000</v>
          </cell>
        </row>
        <row r="293">
          <cell r="C293" t="str">
            <v>彈跳君</v>
          </cell>
          <cell r="D293" t="str">
            <v>A_1_5_1</v>
          </cell>
          <cell r="E293">
            <v>12</v>
          </cell>
          <cell r="G293">
            <v>300</v>
          </cell>
          <cell r="H293">
            <v>300</v>
          </cell>
          <cell r="I293">
            <v>250000000</v>
          </cell>
        </row>
        <row r="294">
          <cell r="C294" t="str">
            <v>石怪</v>
          </cell>
          <cell r="D294" t="str">
            <v>A_1_6_1</v>
          </cell>
          <cell r="E294">
            <v>12</v>
          </cell>
          <cell r="G294">
            <v>300</v>
          </cell>
          <cell r="H294">
            <v>300</v>
          </cell>
          <cell r="I294">
            <v>250000000</v>
          </cell>
        </row>
        <row r="295">
          <cell r="C295" t="str">
            <v>火球怪</v>
          </cell>
          <cell r="D295" t="str">
            <v>A_1_7_1</v>
          </cell>
          <cell r="E295">
            <v>12</v>
          </cell>
          <cell r="G295">
            <v>300</v>
          </cell>
          <cell r="H295">
            <v>300</v>
          </cell>
          <cell r="I295">
            <v>250000000</v>
          </cell>
        </row>
        <row r="296">
          <cell r="C296" t="str">
            <v>飛飛</v>
          </cell>
          <cell r="D296" t="str">
            <v>A_1_8_1</v>
          </cell>
          <cell r="E296">
            <v>12</v>
          </cell>
          <cell r="G296">
            <v>300</v>
          </cell>
          <cell r="H296">
            <v>300</v>
          </cell>
          <cell r="I296">
            <v>250000000</v>
          </cell>
        </row>
        <row r="297">
          <cell r="C297" t="str">
            <v>發條君</v>
          </cell>
          <cell r="D297" t="str">
            <v>A_1_9_1</v>
          </cell>
          <cell r="E297">
            <v>12</v>
          </cell>
          <cell r="G297">
            <v>300</v>
          </cell>
          <cell r="H297">
            <v>300</v>
          </cell>
          <cell r="I297">
            <v>250000000</v>
          </cell>
        </row>
        <row r="298">
          <cell r="C298" t="str">
            <v>太空機器人</v>
          </cell>
          <cell r="D298" t="str">
            <v>A_1_10_1</v>
          </cell>
          <cell r="E298">
            <v>12</v>
          </cell>
          <cell r="G298">
            <v>300</v>
          </cell>
          <cell r="H298">
            <v>300</v>
          </cell>
          <cell r="I298">
            <v>250000000</v>
          </cell>
        </row>
        <row r="299">
          <cell r="C299" t="str">
            <v>淘氣鬼</v>
          </cell>
          <cell r="D299" t="str">
            <v>A_1_11_1</v>
          </cell>
          <cell r="E299">
            <v>12</v>
          </cell>
          <cell r="G299">
            <v>300</v>
          </cell>
          <cell r="H299">
            <v>300</v>
          </cell>
          <cell r="I299">
            <v>250000000</v>
          </cell>
        </row>
        <row r="300">
          <cell r="C300" t="str">
            <v>炎夏巴比</v>
          </cell>
          <cell r="D300" t="str">
            <v>A_1_12_1</v>
          </cell>
          <cell r="E300">
            <v>12</v>
          </cell>
          <cell r="G300">
            <v>3000</v>
          </cell>
          <cell r="H300">
            <v>3000</v>
          </cell>
          <cell r="I300">
            <v>2500000000</v>
          </cell>
        </row>
        <row r="301">
          <cell r="C301" t="str">
            <v>熱浪波比</v>
          </cell>
          <cell r="D301" t="str">
            <v>A_1_13_1</v>
          </cell>
          <cell r="E301">
            <v>12</v>
          </cell>
          <cell r="G301">
            <v>3000</v>
          </cell>
          <cell r="H301">
            <v>3000</v>
          </cell>
          <cell r="I301">
            <v>2500000000</v>
          </cell>
        </row>
        <row r="302">
          <cell r="C302" t="str">
            <v>潛水邦納</v>
          </cell>
          <cell r="D302" t="str">
            <v>A_1_14_1</v>
          </cell>
          <cell r="E302">
            <v>12</v>
          </cell>
          <cell r="G302">
            <v>3000</v>
          </cell>
          <cell r="H302">
            <v>3000</v>
          </cell>
          <cell r="I302">
            <v>2500000000</v>
          </cell>
        </row>
        <row r="303">
          <cell r="C303" t="str">
            <v>渡假阿怪</v>
          </cell>
          <cell r="D303" t="str">
            <v>A_1_15_1</v>
          </cell>
          <cell r="E303">
            <v>12</v>
          </cell>
          <cell r="G303">
            <v>3000</v>
          </cell>
          <cell r="H303">
            <v>3000</v>
          </cell>
          <cell r="I303">
            <v>2500000000</v>
          </cell>
        </row>
        <row r="304">
          <cell r="C304" t="str">
            <v>巴比王</v>
          </cell>
          <cell r="D304" t="str">
            <v>A_1_16_1</v>
          </cell>
          <cell r="E304">
            <v>12</v>
          </cell>
          <cell r="G304">
            <v>10000</v>
          </cell>
          <cell r="H304">
            <v>10000</v>
          </cell>
          <cell r="I304">
            <v>8333333333</v>
          </cell>
        </row>
        <row r="305">
          <cell r="C305" t="str">
            <v>波比王</v>
          </cell>
          <cell r="D305" t="str">
            <v>A_1_17_1</v>
          </cell>
          <cell r="E305">
            <v>12</v>
          </cell>
          <cell r="G305">
            <v>10000</v>
          </cell>
          <cell r="H305">
            <v>10000</v>
          </cell>
          <cell r="I305">
            <v>8333333333</v>
          </cell>
        </row>
        <row r="306">
          <cell r="C306" t="str">
            <v>邦納王</v>
          </cell>
          <cell r="D306" t="str">
            <v>A_1_18_1</v>
          </cell>
          <cell r="E306">
            <v>12</v>
          </cell>
          <cell r="G306">
            <v>1000</v>
          </cell>
          <cell r="H306">
            <v>1000</v>
          </cell>
          <cell r="I306">
            <v>833333333</v>
          </cell>
        </row>
        <row r="307">
          <cell r="C307" t="str">
            <v>阿怪王</v>
          </cell>
          <cell r="D307" t="str">
            <v>A_1_19_1</v>
          </cell>
          <cell r="E307">
            <v>12</v>
          </cell>
          <cell r="G307">
            <v>1000</v>
          </cell>
          <cell r="H307">
            <v>1000</v>
          </cell>
          <cell r="I307">
            <v>833333333</v>
          </cell>
        </row>
        <row r="308">
          <cell r="C308" t="str">
            <v>貴族彈跳君</v>
          </cell>
          <cell r="D308" t="str">
            <v>A_1_22_1</v>
          </cell>
          <cell r="E308">
            <v>12</v>
          </cell>
          <cell r="G308">
            <v>1000</v>
          </cell>
          <cell r="H308">
            <v>1000</v>
          </cell>
          <cell r="I308">
            <v>833333333</v>
          </cell>
        </row>
        <row r="309">
          <cell r="C309" t="str">
            <v>貴族石怪</v>
          </cell>
          <cell r="D309" t="str">
            <v>A_1_21_1</v>
          </cell>
          <cell r="E309">
            <v>12</v>
          </cell>
          <cell r="G309">
            <v>1000</v>
          </cell>
          <cell r="H309">
            <v>1000</v>
          </cell>
          <cell r="I309">
            <v>833333333</v>
          </cell>
        </row>
        <row r="310">
          <cell r="C310" t="str">
            <v>強力火球怪</v>
          </cell>
          <cell r="D310" t="str">
            <v>A_1_23_1</v>
          </cell>
          <cell r="E310">
            <v>12</v>
          </cell>
          <cell r="G310">
            <v>1000</v>
          </cell>
          <cell r="H310">
            <v>1000</v>
          </cell>
          <cell r="I310">
            <v>833333333</v>
          </cell>
        </row>
        <row r="311">
          <cell r="C311" t="str">
            <v>強力飛飛</v>
          </cell>
          <cell r="D311" t="str">
            <v>A_1_24_1</v>
          </cell>
          <cell r="E311">
            <v>12</v>
          </cell>
          <cell r="G311">
            <v>1000</v>
          </cell>
          <cell r="H311">
            <v>1000</v>
          </cell>
          <cell r="I311">
            <v>833333333</v>
          </cell>
        </row>
        <row r="312">
          <cell r="C312" t="str">
            <v>強力發條君</v>
          </cell>
          <cell r="D312" t="str">
            <v>A_1_25_1</v>
          </cell>
          <cell r="E312">
            <v>12</v>
          </cell>
          <cell r="G312">
            <v>1000</v>
          </cell>
          <cell r="H312">
            <v>1000</v>
          </cell>
          <cell r="I312">
            <v>833333333</v>
          </cell>
        </row>
        <row r="313">
          <cell r="C313" t="str">
            <v>貴族骷髏阿怪</v>
          </cell>
          <cell r="D313" t="str">
            <v>A_1_20_1</v>
          </cell>
          <cell r="E313">
            <v>12</v>
          </cell>
          <cell r="G313">
            <v>10000</v>
          </cell>
          <cell r="H313">
            <v>10000</v>
          </cell>
          <cell r="I313">
            <v>8333333333</v>
          </cell>
        </row>
        <row r="314">
          <cell r="C314" t="str">
            <v>幸運金蛙</v>
          </cell>
          <cell r="D314" t="str">
            <v>A_2_1_1</v>
          </cell>
          <cell r="E314">
            <v>12</v>
          </cell>
          <cell r="G314">
            <v>300</v>
          </cell>
          <cell r="H314">
            <v>300</v>
          </cell>
          <cell r="I314">
            <v>250000000</v>
          </cell>
        </row>
        <row r="315">
          <cell r="C315" t="str">
            <v>幸運金蛙(免費)</v>
          </cell>
          <cell r="D315" t="str">
            <v>A_2_1_0</v>
          </cell>
          <cell r="E315">
            <v>12</v>
          </cell>
          <cell r="G315">
            <v>300</v>
          </cell>
          <cell r="H315">
            <v>300</v>
          </cell>
          <cell r="I315">
            <v>250000000</v>
          </cell>
        </row>
        <row r="316">
          <cell r="C316" t="str">
            <v>土豪薑餅人</v>
          </cell>
          <cell r="D316" t="str">
            <v>A_3_1</v>
          </cell>
          <cell r="E316">
            <v>12</v>
          </cell>
          <cell r="G316">
            <v>3000</v>
          </cell>
          <cell r="H316">
            <v>3000</v>
          </cell>
          <cell r="I316">
            <v>2500000000</v>
          </cell>
        </row>
        <row r="317">
          <cell r="C317" t="str">
            <v>聖誕老公公</v>
          </cell>
          <cell r="D317" t="str">
            <v>A_3_2</v>
          </cell>
          <cell r="E317">
            <v>12</v>
          </cell>
          <cell r="G317">
            <v>500</v>
          </cell>
          <cell r="H317">
            <v>500</v>
          </cell>
          <cell r="I317">
            <v>416666667</v>
          </cell>
        </row>
        <row r="318">
          <cell r="C318" t="str">
            <v>雪人</v>
          </cell>
          <cell r="D318" t="str">
            <v>A_3_3</v>
          </cell>
          <cell r="E318">
            <v>12</v>
          </cell>
          <cell r="G318">
            <v>150</v>
          </cell>
          <cell r="H318">
            <v>150</v>
          </cell>
          <cell r="I318">
            <v>125000000</v>
          </cell>
        </row>
        <row r="319">
          <cell r="C319" t="str">
            <v>虎哩發大財</v>
          </cell>
          <cell r="D319" t="str">
            <v>A_4_1</v>
          </cell>
          <cell r="E319">
            <v>12</v>
          </cell>
          <cell r="H319">
            <v>3000</v>
          </cell>
          <cell r="I319">
            <v>2500000000</v>
          </cell>
        </row>
        <row r="320">
          <cell r="C320" t="str">
            <v>虎你旺</v>
          </cell>
          <cell r="D320" t="str">
            <v>A_4_2</v>
          </cell>
          <cell r="E320">
            <v>12</v>
          </cell>
          <cell r="H320">
            <v>500</v>
          </cell>
          <cell r="I320">
            <v>416666667</v>
          </cell>
        </row>
        <row r="321">
          <cell r="C321" t="str">
            <v>虎年快樂</v>
          </cell>
          <cell r="D321" t="str">
            <v>A_4_3</v>
          </cell>
          <cell r="E321">
            <v>12</v>
          </cell>
          <cell r="H321">
            <v>500</v>
          </cell>
          <cell r="I321">
            <v>416666667</v>
          </cell>
        </row>
        <row r="322">
          <cell r="C322" t="str">
            <v>招財虎</v>
          </cell>
          <cell r="D322" t="str">
            <v>A_4_4</v>
          </cell>
          <cell r="E322">
            <v>12</v>
          </cell>
          <cell r="H322">
            <v>150</v>
          </cell>
          <cell r="I322">
            <v>125000000</v>
          </cell>
        </row>
        <row r="323">
          <cell r="C323" t="str">
            <v>酷炫巴比</v>
          </cell>
          <cell r="D323" t="str">
            <v>A_5_1</v>
          </cell>
          <cell r="E323">
            <v>12</v>
          </cell>
          <cell r="H323">
            <v>150</v>
          </cell>
          <cell r="I323">
            <v>125000000</v>
          </cell>
        </row>
        <row r="324">
          <cell r="C324" t="str">
            <v>酷炫波比</v>
          </cell>
          <cell r="D324" t="str">
            <v>A_5_2</v>
          </cell>
          <cell r="E324">
            <v>12</v>
          </cell>
          <cell r="H324">
            <v>500</v>
          </cell>
          <cell r="I324">
            <v>416666667</v>
          </cell>
        </row>
        <row r="325">
          <cell r="C325" t="str">
            <v>酷炫骷髏阿怪</v>
          </cell>
          <cell r="D325" t="str">
            <v>A_5_3</v>
          </cell>
          <cell r="E325">
            <v>12</v>
          </cell>
          <cell r="H325">
            <v>3000</v>
          </cell>
          <cell r="I325">
            <v>2500000000</v>
          </cell>
        </row>
        <row r="326">
          <cell r="C326" t="str">
            <v>冰龍</v>
          </cell>
          <cell r="D326" t="str">
            <v>A_6_1</v>
          </cell>
          <cell r="E326">
            <v>12</v>
          </cell>
          <cell r="H326">
            <v>150</v>
          </cell>
          <cell r="I326">
            <v>125000000</v>
          </cell>
        </row>
        <row r="327">
          <cell r="C327" t="str">
            <v>火龍</v>
          </cell>
          <cell r="D327" t="str">
            <v>A_6_2</v>
          </cell>
          <cell r="E327">
            <v>12</v>
          </cell>
          <cell r="H327">
            <v>500</v>
          </cell>
          <cell r="I327">
            <v>416666667</v>
          </cell>
        </row>
        <row r="328">
          <cell r="C328" t="str">
            <v>金龍</v>
          </cell>
          <cell r="D328" t="str">
            <v>A_6_3</v>
          </cell>
          <cell r="E328">
            <v>12</v>
          </cell>
          <cell r="H328">
            <v>3000</v>
          </cell>
          <cell r="I328">
            <v>2500000000</v>
          </cell>
        </row>
        <row r="329">
          <cell r="C329" t="str">
            <v>鄰家女孩</v>
          </cell>
          <cell r="D329" t="str">
            <v>A_7_3</v>
          </cell>
          <cell r="E329">
            <v>12</v>
          </cell>
          <cell r="H329">
            <v>150</v>
          </cell>
          <cell r="I329">
            <v>125000000</v>
          </cell>
        </row>
        <row r="330">
          <cell r="C330" t="str">
            <v>千金</v>
          </cell>
          <cell r="D330" t="str">
            <v>A_7_2</v>
          </cell>
          <cell r="E330">
            <v>12</v>
          </cell>
          <cell r="H330">
            <v>500</v>
          </cell>
          <cell r="I330">
            <v>416666667</v>
          </cell>
        </row>
        <row r="331">
          <cell r="C331" t="str">
            <v>御姊</v>
          </cell>
          <cell r="D331" t="str">
            <v>A_7_1</v>
          </cell>
          <cell r="E331">
            <v>12</v>
          </cell>
          <cell r="H331">
            <v>3000</v>
          </cell>
          <cell r="I331">
            <v>2500000000</v>
          </cell>
        </row>
        <row r="334">
          <cell r="C334" t="str">
            <v>3000比基尼免費卡(7天綁定)</v>
          </cell>
          <cell r="D334" t="str">
            <v>R_g017_fg_3000_7</v>
          </cell>
          <cell r="E334">
            <v>12</v>
          </cell>
          <cell r="I334">
            <v>93000</v>
          </cell>
        </row>
        <row r="335">
          <cell r="C335" t="str">
            <v>10000比基尼免費卡(7天綁定)</v>
          </cell>
          <cell r="D335" t="str">
            <v>R_g017_fg_10000_7</v>
          </cell>
          <cell r="E335">
            <v>12</v>
          </cell>
          <cell r="I335">
            <v>310000</v>
          </cell>
        </row>
        <row r="336">
          <cell r="C336" t="str">
            <v>30000比基尼免費卡(7天綁定)</v>
          </cell>
          <cell r="D336" t="str">
            <v>R_g017_fg_30000_7</v>
          </cell>
          <cell r="E336">
            <v>12</v>
          </cell>
          <cell r="I336">
            <v>930000</v>
          </cell>
        </row>
        <row r="337">
          <cell r="C337" t="str">
            <v>100000比基尼免費卡(7天綁定)</v>
          </cell>
          <cell r="D337" t="str">
            <v>R_g017_fg_100000_7</v>
          </cell>
          <cell r="E337">
            <v>12</v>
          </cell>
          <cell r="I337">
            <v>3100000</v>
          </cell>
        </row>
        <row r="338">
          <cell r="C338" t="str">
            <v>300000比基尼免費卡(7天綁定)</v>
          </cell>
          <cell r="D338" t="str">
            <v>R_g017_fg_300000_7</v>
          </cell>
          <cell r="E338">
            <v>12</v>
          </cell>
          <cell r="I338">
            <v>9300000</v>
          </cell>
        </row>
        <row r="339">
          <cell r="C339" t="str">
            <v>1000000比基尼免費卡(7天綁定)</v>
          </cell>
          <cell r="D339" t="str">
            <v>R_g017_fg_1000000_7</v>
          </cell>
          <cell r="E339">
            <v>12</v>
          </cell>
          <cell r="I339">
            <v>31000000</v>
          </cell>
        </row>
        <row r="340">
          <cell r="C340" t="str">
            <v>3000000比基尼免費卡(7天綁定)</v>
          </cell>
          <cell r="D340" t="str">
            <v>R_g017_fg_3000000_7</v>
          </cell>
          <cell r="E340">
            <v>12</v>
          </cell>
          <cell r="I340">
            <v>93000000</v>
          </cell>
        </row>
        <row r="341">
          <cell r="C341" t="str">
            <v>6000000比基尼免費卡(7天綁定)</v>
          </cell>
          <cell r="D341" t="str">
            <v>R_g017_fg_6000000_7</v>
          </cell>
          <cell r="E341">
            <v>12</v>
          </cell>
          <cell r="I341">
            <v>186000000</v>
          </cell>
        </row>
        <row r="342">
          <cell r="C342" t="str">
            <v>9000000比基尼免費卡(7天綁定)</v>
          </cell>
          <cell r="D342" t="str">
            <v>R_g017_fg_9000000_7</v>
          </cell>
          <cell r="E342">
            <v>12</v>
          </cell>
          <cell r="I342">
            <v>279000000</v>
          </cell>
        </row>
        <row r="343">
          <cell r="C343" t="str">
            <v>10000000比基尼免費卡(7天綁定)</v>
          </cell>
          <cell r="D343" t="str">
            <v>R_g017_fg_10000000_7</v>
          </cell>
          <cell r="E343">
            <v>12</v>
          </cell>
          <cell r="I343">
            <v>310000000</v>
          </cell>
        </row>
        <row r="344">
          <cell r="C344" t="str">
            <v>15000000比基尼免費卡(7天綁定)</v>
          </cell>
          <cell r="D344" t="str">
            <v>R_g017_fg_15000000_7</v>
          </cell>
          <cell r="E344">
            <v>12</v>
          </cell>
          <cell r="I344">
            <v>465000000</v>
          </cell>
        </row>
        <row r="345">
          <cell r="C345" t="str">
            <v>30000000比基尼免費卡(7天綁定)</v>
          </cell>
          <cell r="D345" t="str">
            <v>R_g017_fg_30000000_7</v>
          </cell>
          <cell r="E345">
            <v>12</v>
          </cell>
          <cell r="I345">
            <v>930000000</v>
          </cell>
        </row>
        <row r="346">
          <cell r="C346" t="str">
            <v>50000000比基尼免費卡(7天綁定)</v>
          </cell>
          <cell r="D346" t="str">
            <v>R_g017_fg_50000000_7</v>
          </cell>
          <cell r="E346">
            <v>12</v>
          </cell>
          <cell r="I346">
            <v>1550000000</v>
          </cell>
        </row>
        <row r="347">
          <cell r="C347" t="str">
            <v>100000000比基尼免費卡(7天綁定)</v>
          </cell>
          <cell r="D347" t="str">
            <v>R_g017_fg_100000000_7</v>
          </cell>
          <cell r="E347">
            <v>12</v>
          </cell>
          <cell r="I347">
            <v>3100000000</v>
          </cell>
        </row>
        <row r="348">
          <cell r="C348" t="str">
            <v>200000000比基尼免費卡(7天綁定)</v>
          </cell>
          <cell r="D348" t="str">
            <v>R_g017_fg_200000000_7</v>
          </cell>
          <cell r="E348">
            <v>12</v>
          </cell>
          <cell r="I348">
            <v>6200000000</v>
          </cell>
        </row>
        <row r="349">
          <cell r="C349" t="str">
            <v>300000000比基尼免費卡(7天綁定)</v>
          </cell>
          <cell r="D349" t="str">
            <v>R_g017_fg_300000000_7</v>
          </cell>
          <cell r="E349">
            <v>12</v>
          </cell>
          <cell r="I349">
            <v>9300000000</v>
          </cell>
        </row>
        <row r="350">
          <cell r="C350" t="str">
            <v>500000000比基尼免費卡(7天綁定)</v>
          </cell>
          <cell r="D350" t="str">
            <v>R_g017_fg_500000000_7</v>
          </cell>
          <cell r="E350">
            <v>12</v>
          </cell>
          <cell r="I350">
            <v>15500000000</v>
          </cell>
        </row>
        <row r="351">
          <cell r="C351" t="str">
            <v>1000000000比基尼免費卡(7天綁定)</v>
          </cell>
          <cell r="D351" t="str">
            <v>R_g017_fg_1000000000_7</v>
          </cell>
          <cell r="E351">
            <v>12</v>
          </cell>
          <cell r="I351">
            <v>31000000000</v>
          </cell>
        </row>
        <row r="352">
          <cell r="C352" t="str">
            <v>2000000000比基尼免費卡(7天綁定)</v>
          </cell>
          <cell r="D352" t="str">
            <v>R_g017_fg_2000000000_7</v>
          </cell>
          <cell r="E352">
            <v>12</v>
          </cell>
          <cell r="I352">
            <v>62000000000</v>
          </cell>
        </row>
        <row r="353">
          <cell r="C353" t="str">
            <v>5000000000比基尼免費卡(7天綁定)</v>
          </cell>
          <cell r="D353" t="str">
            <v>R_g017_fg_5000000000_7</v>
          </cell>
          <cell r="E353">
            <v>12</v>
          </cell>
          <cell r="I353">
            <v>155000000000</v>
          </cell>
        </row>
        <row r="354">
          <cell r="C354" t="str">
            <v>10000000000比基尼免費卡(7天綁定)</v>
          </cell>
          <cell r="D354" t="str">
            <v>R_g017_fg_10000000000_7</v>
          </cell>
          <cell r="E354">
            <v>12</v>
          </cell>
          <cell r="I354">
            <v>310000000000</v>
          </cell>
        </row>
        <row r="355">
          <cell r="C355" t="str">
            <v>3000比基尼免費卡(30天非綁定)</v>
          </cell>
          <cell r="D355" t="str">
            <v>R_g017_fg_3000_30_1</v>
          </cell>
          <cell r="E355">
            <v>12</v>
          </cell>
          <cell r="I355">
            <v>93000</v>
          </cell>
        </row>
        <row r="356">
          <cell r="C356" t="str">
            <v>10000比基尼免費卡(30天非綁定)</v>
          </cell>
          <cell r="D356" t="str">
            <v>R_g017_fg_10000_30_1</v>
          </cell>
          <cell r="E356">
            <v>12</v>
          </cell>
          <cell r="I356">
            <v>310000</v>
          </cell>
        </row>
        <row r="357">
          <cell r="C357" t="str">
            <v>30000比基尼免費卡(30天非綁定)</v>
          </cell>
          <cell r="D357" t="str">
            <v>R_g017_fg_30000_30_1</v>
          </cell>
          <cell r="E357">
            <v>12</v>
          </cell>
          <cell r="I357">
            <v>930000</v>
          </cell>
        </row>
        <row r="358">
          <cell r="C358" t="str">
            <v>100000比基尼免費卡(30天非綁定)</v>
          </cell>
          <cell r="D358" t="str">
            <v>R_g017_fg_100000_30_1</v>
          </cell>
          <cell r="E358">
            <v>12</v>
          </cell>
          <cell r="I358">
            <v>3100000</v>
          </cell>
        </row>
        <row r="359">
          <cell r="C359" t="str">
            <v>300000比基尼免費卡(30天非綁定)</v>
          </cell>
          <cell r="D359" t="str">
            <v>R_g017_fg_300000_30_1</v>
          </cell>
          <cell r="E359">
            <v>12</v>
          </cell>
          <cell r="I359">
            <v>9300000</v>
          </cell>
        </row>
        <row r="360">
          <cell r="C360" t="str">
            <v>1000000比基尼免費卡(30天非綁定)</v>
          </cell>
          <cell r="D360" t="str">
            <v>R_g017_fg_1000000_30_1</v>
          </cell>
          <cell r="E360">
            <v>12</v>
          </cell>
          <cell r="I360">
            <v>31000000</v>
          </cell>
        </row>
        <row r="361">
          <cell r="C361" t="str">
            <v>3000000比基尼免費卡(30天非綁定)</v>
          </cell>
          <cell r="D361" t="str">
            <v>R_g017_fg_3000000_30_1</v>
          </cell>
          <cell r="E361">
            <v>12</v>
          </cell>
          <cell r="I361">
            <v>93000000</v>
          </cell>
        </row>
        <row r="362">
          <cell r="C362" t="str">
            <v>6000000比基尼免費卡(30天非綁定)</v>
          </cell>
          <cell r="D362" t="str">
            <v>R_g017_fg_6000000_30_1</v>
          </cell>
          <cell r="E362">
            <v>12</v>
          </cell>
          <cell r="I362">
            <v>186000000</v>
          </cell>
        </row>
        <row r="363">
          <cell r="C363" t="str">
            <v>9000000比基尼免費卡(30天非綁定)</v>
          </cell>
          <cell r="D363" t="str">
            <v>R_g017_fg_9000000_30_1</v>
          </cell>
          <cell r="E363">
            <v>12</v>
          </cell>
          <cell r="I363">
            <v>279000000</v>
          </cell>
        </row>
        <row r="364">
          <cell r="C364" t="str">
            <v>10000000比基尼免費卡(30天非綁定)</v>
          </cell>
          <cell r="D364" t="str">
            <v>R_g017_fg_10000000_30_1</v>
          </cell>
          <cell r="E364">
            <v>12</v>
          </cell>
          <cell r="I364">
            <v>310000000</v>
          </cell>
        </row>
        <row r="365">
          <cell r="C365" t="str">
            <v>15000000比基尼免費卡(30天非綁定)</v>
          </cell>
          <cell r="D365" t="str">
            <v>R_g017_fg_15000000_30_1</v>
          </cell>
          <cell r="E365">
            <v>12</v>
          </cell>
          <cell r="I365">
            <v>465000000</v>
          </cell>
        </row>
        <row r="366">
          <cell r="C366" t="str">
            <v>30000000比基尼免費卡(30天非綁定)</v>
          </cell>
          <cell r="D366" t="str">
            <v>R_g017_fg_30000000_30_1</v>
          </cell>
          <cell r="E366">
            <v>12</v>
          </cell>
          <cell r="I366">
            <v>930000000</v>
          </cell>
        </row>
        <row r="367">
          <cell r="C367" t="str">
            <v>50000000比基尼免費卡(30天非綁定)</v>
          </cell>
          <cell r="D367" t="str">
            <v>R_g017_fg_50000000_30_1</v>
          </cell>
          <cell r="E367">
            <v>12</v>
          </cell>
          <cell r="I367">
            <v>1550000000</v>
          </cell>
        </row>
        <row r="368">
          <cell r="C368" t="str">
            <v>100000000比基尼免費卡(30天非綁定)</v>
          </cell>
          <cell r="D368" t="str">
            <v>R_g017_fg_100000000_30_1</v>
          </cell>
          <cell r="E368">
            <v>12</v>
          </cell>
          <cell r="I368">
            <v>3100000000</v>
          </cell>
        </row>
        <row r="369">
          <cell r="C369" t="str">
            <v>200000000比基尼免費卡(30天非綁定)</v>
          </cell>
          <cell r="D369" t="str">
            <v>R_g017_fg_200000000_30_1</v>
          </cell>
          <cell r="E369">
            <v>12</v>
          </cell>
          <cell r="I369">
            <v>6200000000</v>
          </cell>
        </row>
        <row r="370">
          <cell r="C370" t="str">
            <v>300000000比基尼免費卡(30天非綁定)</v>
          </cell>
          <cell r="D370" t="str">
            <v>R_g017_fg_300000000_30_1</v>
          </cell>
          <cell r="E370">
            <v>12</v>
          </cell>
          <cell r="I370">
            <v>9300000000</v>
          </cell>
        </row>
        <row r="371">
          <cell r="C371" t="str">
            <v>500000000比基尼免費卡(30天非綁定)</v>
          </cell>
          <cell r="D371" t="str">
            <v>R_g017_fg_500000000_30_1</v>
          </cell>
          <cell r="E371">
            <v>12</v>
          </cell>
          <cell r="I371">
            <v>15500000000</v>
          </cell>
        </row>
        <row r="372">
          <cell r="C372" t="str">
            <v>1000000000比基尼免費卡(30天非綁定)</v>
          </cell>
          <cell r="D372" t="str">
            <v>R_g017_fg_1000000000_30_1</v>
          </cell>
          <cell r="E372">
            <v>12</v>
          </cell>
          <cell r="I372">
            <v>31000000000</v>
          </cell>
        </row>
        <row r="373">
          <cell r="C373" t="str">
            <v>2000000000比基尼免費卡(30天非綁定)</v>
          </cell>
          <cell r="D373" t="str">
            <v>R_g017_fg_2000000000_30_1</v>
          </cell>
          <cell r="E373">
            <v>12</v>
          </cell>
          <cell r="I373">
            <v>62000000000</v>
          </cell>
        </row>
        <row r="374">
          <cell r="C374" t="str">
            <v>5000000000比基尼免費卡(30天非綁定)</v>
          </cell>
          <cell r="D374" t="str">
            <v>R_g017_fg_5000000000_30_1</v>
          </cell>
          <cell r="E374">
            <v>12</v>
          </cell>
          <cell r="I374">
            <v>155000000000</v>
          </cell>
        </row>
        <row r="375">
          <cell r="C375" t="str">
            <v>10000000000比基尼免費卡(30天非綁定)</v>
          </cell>
          <cell r="D375" t="str">
            <v>R_g017_fg_10000000000_30_1</v>
          </cell>
          <cell r="E375">
            <v>12</v>
          </cell>
          <cell r="I375">
            <v>310000000000</v>
          </cell>
        </row>
        <row r="376">
          <cell r="C376" t="str">
            <v>3000福娃免費卡(7天綁定)</v>
          </cell>
          <cell r="D376" t="str">
            <v>R_g025_fg_3000_7</v>
          </cell>
          <cell r="E376">
            <v>12</v>
          </cell>
          <cell r="I376">
            <v>105000</v>
          </cell>
        </row>
        <row r="377">
          <cell r="C377" t="str">
            <v>10000福娃免費卡(7天綁定)</v>
          </cell>
          <cell r="D377" t="str">
            <v>R_g025_fg_10000_7</v>
          </cell>
          <cell r="E377">
            <v>12</v>
          </cell>
          <cell r="I377">
            <v>350000</v>
          </cell>
        </row>
        <row r="378">
          <cell r="C378" t="str">
            <v>30000福娃免費卡(7天綁定)</v>
          </cell>
          <cell r="D378" t="str">
            <v>R_g025_fg_30000_7</v>
          </cell>
          <cell r="E378">
            <v>12</v>
          </cell>
          <cell r="I378">
            <v>1050000</v>
          </cell>
        </row>
        <row r="379">
          <cell r="C379" t="str">
            <v>100000福娃免費卡(7天綁定)</v>
          </cell>
          <cell r="D379" t="str">
            <v>R_g025_fg_100000_7</v>
          </cell>
          <cell r="E379">
            <v>12</v>
          </cell>
          <cell r="I379">
            <v>3500000</v>
          </cell>
        </row>
        <row r="380">
          <cell r="C380" t="str">
            <v>300000福娃免費卡(7天綁定)</v>
          </cell>
          <cell r="D380" t="str">
            <v>R_g025_fg_300000_7</v>
          </cell>
          <cell r="E380">
            <v>12</v>
          </cell>
          <cell r="I380">
            <v>10500000</v>
          </cell>
        </row>
        <row r="381">
          <cell r="C381" t="str">
            <v>1000000福娃免費卡(7天綁定)</v>
          </cell>
          <cell r="D381" t="str">
            <v>R_g025_fg_1000000_7</v>
          </cell>
          <cell r="E381">
            <v>12</v>
          </cell>
          <cell r="I381">
            <v>35000000</v>
          </cell>
        </row>
        <row r="382">
          <cell r="C382" t="str">
            <v>3000000福娃免費卡(7天綁定)</v>
          </cell>
          <cell r="D382" t="str">
            <v>R_g025_fg_3000000_7</v>
          </cell>
          <cell r="E382">
            <v>12</v>
          </cell>
          <cell r="I382">
            <v>105000000</v>
          </cell>
        </row>
        <row r="383">
          <cell r="C383" t="str">
            <v>6000000福娃免費卡(7天綁定)</v>
          </cell>
          <cell r="D383" t="str">
            <v>R_g025_fg_6000000_7</v>
          </cell>
          <cell r="E383">
            <v>12</v>
          </cell>
          <cell r="I383">
            <v>210000000</v>
          </cell>
        </row>
        <row r="384">
          <cell r="C384" t="str">
            <v>9000000福娃免費卡(7天綁定)</v>
          </cell>
          <cell r="D384" t="str">
            <v>R_g025_fg_9000000_7</v>
          </cell>
          <cell r="E384">
            <v>12</v>
          </cell>
          <cell r="I384">
            <v>315000000</v>
          </cell>
        </row>
        <row r="385">
          <cell r="C385" t="str">
            <v>10000000福娃免費卡(7天綁定)</v>
          </cell>
          <cell r="D385" t="str">
            <v>R_g025_fg_10000000_7</v>
          </cell>
          <cell r="E385">
            <v>12</v>
          </cell>
          <cell r="I385">
            <v>350000000</v>
          </cell>
        </row>
        <row r="386">
          <cell r="C386" t="str">
            <v>15000000福娃免費卡(7天綁定)</v>
          </cell>
          <cell r="D386" t="str">
            <v>R_g025_fg_15000000_7</v>
          </cell>
          <cell r="E386">
            <v>12</v>
          </cell>
          <cell r="I386">
            <v>525000000</v>
          </cell>
        </row>
        <row r="387">
          <cell r="C387" t="str">
            <v>30000000福娃免費卡(7天綁定)</v>
          </cell>
          <cell r="D387" t="str">
            <v>R_g025_fg_30000000_7</v>
          </cell>
          <cell r="E387">
            <v>12</v>
          </cell>
          <cell r="I387">
            <v>1050000000</v>
          </cell>
        </row>
        <row r="388">
          <cell r="C388" t="str">
            <v>50000000福娃免費卡(7天綁定)</v>
          </cell>
          <cell r="D388" t="str">
            <v>R_g025_fg_50000000_7</v>
          </cell>
          <cell r="E388">
            <v>12</v>
          </cell>
          <cell r="I388">
            <v>1750000000</v>
          </cell>
        </row>
        <row r="389">
          <cell r="C389" t="str">
            <v>100000000福娃免費卡(7天綁定)</v>
          </cell>
          <cell r="D389" t="str">
            <v>R_g025_fg_100000000_7</v>
          </cell>
          <cell r="E389">
            <v>12</v>
          </cell>
          <cell r="I389">
            <v>3500000000</v>
          </cell>
        </row>
        <row r="390">
          <cell r="C390" t="str">
            <v>200000000福娃免費卡(7天綁定)</v>
          </cell>
          <cell r="D390" t="str">
            <v>R_g025_fg_200000000_7</v>
          </cell>
          <cell r="E390">
            <v>12</v>
          </cell>
          <cell r="I390">
            <v>7000000000</v>
          </cell>
        </row>
        <row r="391">
          <cell r="C391" t="str">
            <v>300000000福娃免費卡(7天綁定)</v>
          </cell>
          <cell r="D391" t="str">
            <v>R_g025_fg_300000000_7</v>
          </cell>
          <cell r="E391">
            <v>12</v>
          </cell>
          <cell r="I391">
            <v>10500000000</v>
          </cell>
        </row>
        <row r="392">
          <cell r="C392" t="str">
            <v>500000000福娃免費卡(7天綁定)</v>
          </cell>
          <cell r="D392" t="str">
            <v>R_g025_fg_500000000_7</v>
          </cell>
          <cell r="E392">
            <v>12</v>
          </cell>
          <cell r="I392">
            <v>17500000000</v>
          </cell>
        </row>
        <row r="393">
          <cell r="C393" t="str">
            <v>1000000000福娃免費卡(7天綁定)</v>
          </cell>
          <cell r="D393" t="str">
            <v>R_g025_fg_1000000000_7</v>
          </cell>
          <cell r="E393">
            <v>12</v>
          </cell>
          <cell r="I393">
            <v>35000000000</v>
          </cell>
        </row>
        <row r="394">
          <cell r="C394" t="str">
            <v>3000福娃免費卡(30天非綁定)</v>
          </cell>
          <cell r="D394" t="str">
            <v>R_g025_fg_3000_30_1</v>
          </cell>
          <cell r="E394">
            <v>12</v>
          </cell>
          <cell r="I394">
            <v>105000</v>
          </cell>
        </row>
        <row r="395">
          <cell r="C395" t="str">
            <v>10000福娃免費卡(30天非綁定)</v>
          </cell>
          <cell r="D395" t="str">
            <v>R_g025_fg_10000_30_1</v>
          </cell>
          <cell r="E395">
            <v>12</v>
          </cell>
          <cell r="I395">
            <v>350000</v>
          </cell>
        </row>
        <row r="396">
          <cell r="C396" t="str">
            <v>30000福娃免費卡(30天非綁定)</v>
          </cell>
          <cell r="D396" t="str">
            <v>R_g025_fg_30000_30_1</v>
          </cell>
          <cell r="E396">
            <v>12</v>
          </cell>
          <cell r="I396">
            <v>1050000</v>
          </cell>
        </row>
        <row r="397">
          <cell r="C397" t="str">
            <v>100000福娃免費卡(30天非綁定)</v>
          </cell>
          <cell r="D397" t="str">
            <v>R_g025_fg_100000_30_1</v>
          </cell>
          <cell r="E397">
            <v>12</v>
          </cell>
          <cell r="I397">
            <v>3500000</v>
          </cell>
        </row>
        <row r="398">
          <cell r="C398" t="str">
            <v>300000福娃免費卡(30天非綁定)</v>
          </cell>
          <cell r="D398" t="str">
            <v>R_g025_fg_300000_30_1</v>
          </cell>
          <cell r="E398">
            <v>12</v>
          </cell>
          <cell r="I398">
            <v>10500000</v>
          </cell>
        </row>
        <row r="399">
          <cell r="C399" t="str">
            <v>1000000福娃免費卡(30天非綁定)</v>
          </cell>
          <cell r="D399" t="str">
            <v>R_g025_fg_1000000_30_1</v>
          </cell>
          <cell r="E399">
            <v>12</v>
          </cell>
          <cell r="I399">
            <v>35000000</v>
          </cell>
        </row>
        <row r="400">
          <cell r="C400" t="str">
            <v>3000000福娃免費卡(30天非綁定)</v>
          </cell>
          <cell r="D400" t="str">
            <v>R_g025_fg_3000000_30_1</v>
          </cell>
          <cell r="E400">
            <v>12</v>
          </cell>
          <cell r="I400">
            <v>105000000</v>
          </cell>
        </row>
        <row r="401">
          <cell r="C401" t="str">
            <v>6000000福娃免費卡(30天非綁定)</v>
          </cell>
          <cell r="D401" t="str">
            <v>R_g025_fg_6000000_30_1</v>
          </cell>
          <cell r="E401">
            <v>12</v>
          </cell>
          <cell r="I401">
            <v>210000000</v>
          </cell>
        </row>
        <row r="402">
          <cell r="C402" t="str">
            <v>9000000福娃免費卡(30天非綁定)</v>
          </cell>
          <cell r="D402" t="str">
            <v>R_g025_fg_9000000_30_1</v>
          </cell>
          <cell r="E402">
            <v>12</v>
          </cell>
          <cell r="I402">
            <v>315000000</v>
          </cell>
        </row>
        <row r="403">
          <cell r="C403" t="str">
            <v>10000000福娃免費卡(30天非綁定)</v>
          </cell>
          <cell r="D403" t="str">
            <v>R_g025_fg_10000000_30_1</v>
          </cell>
          <cell r="E403">
            <v>12</v>
          </cell>
          <cell r="I403">
            <v>350000000</v>
          </cell>
        </row>
        <row r="404">
          <cell r="C404" t="str">
            <v>15000000福娃免費卡(30天非綁定)</v>
          </cell>
          <cell r="D404" t="str">
            <v>R_g025_fg_15000000_30_1</v>
          </cell>
          <cell r="E404">
            <v>12</v>
          </cell>
          <cell r="I404">
            <v>525000000</v>
          </cell>
        </row>
        <row r="405">
          <cell r="C405" t="str">
            <v>30000000福娃免費卡(30天非綁定)</v>
          </cell>
          <cell r="D405" t="str">
            <v>R_g025_fg_30000000_30_1</v>
          </cell>
          <cell r="E405">
            <v>12</v>
          </cell>
          <cell r="I405">
            <v>1050000000</v>
          </cell>
        </row>
        <row r="406">
          <cell r="C406" t="str">
            <v>50000000福娃免費卡(30天非綁定)</v>
          </cell>
          <cell r="D406" t="str">
            <v>R_g025_fg_50000000_30_1</v>
          </cell>
          <cell r="E406">
            <v>12</v>
          </cell>
          <cell r="I406">
            <v>1750000000</v>
          </cell>
        </row>
        <row r="407">
          <cell r="C407" t="str">
            <v>100000000福娃免費卡(30天非綁定)</v>
          </cell>
          <cell r="D407" t="str">
            <v>R_g025_fg_100000000_30_1</v>
          </cell>
          <cell r="E407">
            <v>12</v>
          </cell>
          <cell r="I407">
            <v>3500000000</v>
          </cell>
        </row>
        <row r="408">
          <cell r="C408" t="str">
            <v>200000000福娃免費卡(30天非綁定)</v>
          </cell>
          <cell r="D408" t="str">
            <v>R_g025_fg_200000000_30_1</v>
          </cell>
          <cell r="E408">
            <v>12</v>
          </cell>
          <cell r="I408">
            <v>7000000000</v>
          </cell>
        </row>
        <row r="409">
          <cell r="C409" t="str">
            <v>300000000福娃免費卡(30天非綁定)</v>
          </cell>
          <cell r="D409" t="str">
            <v>R_g025_fg_300000000_30_1</v>
          </cell>
          <cell r="E409">
            <v>12</v>
          </cell>
          <cell r="I409">
            <v>10500000000</v>
          </cell>
        </row>
        <row r="410">
          <cell r="C410" t="str">
            <v>500000000福娃免費卡(30天非綁定)</v>
          </cell>
          <cell r="D410" t="str">
            <v>R_g025_fg_500000000_30_1</v>
          </cell>
          <cell r="E410">
            <v>12</v>
          </cell>
          <cell r="I410">
            <v>17500000000</v>
          </cell>
        </row>
        <row r="411">
          <cell r="C411" t="str">
            <v>1000000000福娃免費卡(30天非綁定)</v>
          </cell>
          <cell r="D411" t="str">
            <v>R_g025_fg_1000000000_30_1</v>
          </cell>
          <cell r="E411">
            <v>12</v>
          </cell>
          <cell r="I411">
            <v>35000000000</v>
          </cell>
        </row>
        <row r="412">
          <cell r="C412" t="str">
            <v>3000福娃彩金卡(30天非綁定)</v>
          </cell>
          <cell r="D412" t="str">
            <v>R_g025_njp_3000_30_1</v>
          </cell>
          <cell r="E412">
            <v>12</v>
          </cell>
          <cell r="I412">
            <v>441000</v>
          </cell>
        </row>
        <row r="413">
          <cell r="C413" t="str">
            <v>10000福娃彩金卡(30天非綁定)</v>
          </cell>
          <cell r="D413" t="str">
            <v>R_g025_njp_10000_30_1</v>
          </cell>
          <cell r="E413">
            <v>12</v>
          </cell>
          <cell r="I413">
            <v>1470000</v>
          </cell>
        </row>
        <row r="414">
          <cell r="C414" t="str">
            <v>30000福娃彩金卡(30天非綁定)</v>
          </cell>
          <cell r="D414" t="str">
            <v>R_g025_njp_30000_30_1</v>
          </cell>
          <cell r="E414">
            <v>12</v>
          </cell>
          <cell r="I414">
            <v>4410000</v>
          </cell>
        </row>
        <row r="415">
          <cell r="C415" t="str">
            <v>100000福娃彩金卡(30天非綁定)</v>
          </cell>
          <cell r="D415" t="str">
            <v>R_g025_njp_100000_30_1</v>
          </cell>
          <cell r="E415">
            <v>12</v>
          </cell>
          <cell r="I415">
            <v>14700000</v>
          </cell>
        </row>
        <row r="416">
          <cell r="C416" t="str">
            <v>300000福娃彩金卡(30天非綁定)</v>
          </cell>
          <cell r="D416" t="str">
            <v>R_g025_njp_300000_30_1</v>
          </cell>
          <cell r="E416">
            <v>12</v>
          </cell>
          <cell r="I416">
            <v>44100000</v>
          </cell>
        </row>
        <row r="417">
          <cell r="C417" t="str">
            <v>1000000福娃彩金卡(30天非綁定)</v>
          </cell>
          <cell r="D417" t="str">
            <v>R_g025_njp_1000000_30_1</v>
          </cell>
          <cell r="E417">
            <v>12</v>
          </cell>
          <cell r="I417">
            <v>147000000</v>
          </cell>
        </row>
        <row r="418">
          <cell r="C418" t="str">
            <v>3000000福娃彩金卡(30天非綁定)</v>
          </cell>
          <cell r="D418" t="str">
            <v>R_g025_njp_3000000_30_1</v>
          </cell>
          <cell r="E418">
            <v>12</v>
          </cell>
          <cell r="I418">
            <v>441000000</v>
          </cell>
        </row>
        <row r="419">
          <cell r="C419" t="str">
            <v>6000000福娃彩金卡(30天非綁定)</v>
          </cell>
          <cell r="D419" t="str">
            <v>R_g025_njp_6000000_30_1</v>
          </cell>
          <cell r="E419">
            <v>12</v>
          </cell>
          <cell r="I419">
            <v>882000000</v>
          </cell>
        </row>
        <row r="420">
          <cell r="C420" t="str">
            <v>9000000福娃彩金卡(30天非綁定)</v>
          </cell>
          <cell r="D420" t="str">
            <v>R_g025_njp_9000000_30_1</v>
          </cell>
          <cell r="E420">
            <v>12</v>
          </cell>
          <cell r="I420">
            <v>1323000000</v>
          </cell>
        </row>
        <row r="421">
          <cell r="C421" t="str">
            <v>10000000福娃彩金卡(30天非綁定)</v>
          </cell>
          <cell r="D421" t="str">
            <v>R_g025_njp_10000000_30_1</v>
          </cell>
          <cell r="E421">
            <v>12</v>
          </cell>
          <cell r="I421">
            <v>1470000000</v>
          </cell>
        </row>
        <row r="422">
          <cell r="C422" t="str">
            <v>15000000福娃彩金卡(30天非綁定)</v>
          </cell>
          <cell r="D422" t="str">
            <v>R_g025_njp_15000000_30_1</v>
          </cell>
          <cell r="E422">
            <v>12</v>
          </cell>
          <cell r="I422">
            <v>2205000000</v>
          </cell>
        </row>
        <row r="423">
          <cell r="C423" t="str">
            <v>30000000福娃彩金卡(30天非綁定)</v>
          </cell>
          <cell r="D423" t="str">
            <v>R_g025_njp_30000000_30_1</v>
          </cell>
          <cell r="E423">
            <v>12</v>
          </cell>
          <cell r="I423">
            <v>4410000000</v>
          </cell>
        </row>
        <row r="424">
          <cell r="C424" t="str">
            <v>50000000福娃彩金卡(30天非綁定)</v>
          </cell>
          <cell r="D424" t="str">
            <v>R_g025_njp_50000000_30_1</v>
          </cell>
          <cell r="E424">
            <v>12</v>
          </cell>
          <cell r="I424">
            <v>7350000000</v>
          </cell>
        </row>
        <row r="425">
          <cell r="C425" t="str">
            <v>100000000福娃彩金卡(30天非綁定)</v>
          </cell>
          <cell r="D425" t="str">
            <v>R_g025_njp_100000000_30_1</v>
          </cell>
          <cell r="E425">
            <v>12</v>
          </cell>
          <cell r="I425">
            <v>14700000000</v>
          </cell>
        </row>
        <row r="426">
          <cell r="C426" t="str">
            <v>200000000福娃彩金卡(30天非綁定)</v>
          </cell>
          <cell r="D426" t="str">
            <v>R_g025_njp_200000000_30_1</v>
          </cell>
          <cell r="E426">
            <v>12</v>
          </cell>
          <cell r="I426">
            <v>29400000000</v>
          </cell>
        </row>
        <row r="427">
          <cell r="C427" t="str">
            <v>300000000福娃彩金卡(30天非綁定)</v>
          </cell>
          <cell r="D427" t="str">
            <v>R_g025_njp_300000000_30_1</v>
          </cell>
          <cell r="E427">
            <v>12</v>
          </cell>
          <cell r="I427">
            <v>44100000000</v>
          </cell>
        </row>
        <row r="428">
          <cell r="C428" t="str">
            <v>500000000福娃彩金卡(30天非綁定)</v>
          </cell>
          <cell r="D428" t="str">
            <v>R_g025_njp_500000000_30_1</v>
          </cell>
          <cell r="E428">
            <v>12</v>
          </cell>
          <cell r="I428">
            <v>73500000000</v>
          </cell>
        </row>
        <row r="429">
          <cell r="C429" t="str">
            <v>1000000000福娃彩金卡(30天非綁定)</v>
          </cell>
          <cell r="D429" t="str">
            <v>R_g025_njp_1000000000_30_1</v>
          </cell>
          <cell r="E429">
            <v>12</v>
          </cell>
          <cell r="I429">
            <v>147000000000</v>
          </cell>
        </row>
        <row r="430">
          <cell r="C430" t="str">
            <v>2000000000福娃彩金卡(30天非綁定)</v>
          </cell>
          <cell r="D430" t="str">
            <v>R_g025_njp_2000000000_30_1</v>
          </cell>
          <cell r="E430">
            <v>13</v>
          </cell>
          <cell r="I430">
            <v>294000000000</v>
          </cell>
        </row>
        <row r="431">
          <cell r="C431" t="str">
            <v>5000000000福娃彩金卡(30天非綁定)</v>
          </cell>
          <cell r="D431" t="str">
            <v>R_g025_njp_5000000000_30_1</v>
          </cell>
          <cell r="E431">
            <v>14</v>
          </cell>
          <cell r="I431">
            <v>735000000000</v>
          </cell>
        </row>
        <row r="432">
          <cell r="C432" t="str">
            <v>10000000000福娃彩金卡(30天非綁定)</v>
          </cell>
          <cell r="D432" t="str">
            <v>R_g025_njp_10000000000_30_1</v>
          </cell>
          <cell r="E432">
            <v>15</v>
          </cell>
          <cell r="I432">
            <v>1470000000000</v>
          </cell>
        </row>
        <row r="433">
          <cell r="C433" t="str">
            <v>3000福娃超級免費卡(30天非綁定)</v>
          </cell>
          <cell r="D433" t="str">
            <v>R_g025_sfg_3000_30_1</v>
          </cell>
          <cell r="E433">
            <v>12</v>
          </cell>
          <cell r="I433">
            <v>1827000</v>
          </cell>
        </row>
        <row r="434">
          <cell r="C434" t="str">
            <v>10000福娃超級免費卡(30天非綁定)</v>
          </cell>
          <cell r="D434" t="str">
            <v>R_g025_sfg_10000_30_1</v>
          </cell>
          <cell r="E434">
            <v>12</v>
          </cell>
          <cell r="I434">
            <v>6090000</v>
          </cell>
        </row>
        <row r="435">
          <cell r="C435" t="str">
            <v>30000福娃超級免費卡(30天非綁定)</v>
          </cell>
          <cell r="D435" t="str">
            <v>R_g025_sfg_30000_30_1</v>
          </cell>
          <cell r="E435">
            <v>12</v>
          </cell>
          <cell r="I435">
            <v>18270000</v>
          </cell>
        </row>
        <row r="436">
          <cell r="C436" t="str">
            <v>100000福娃超級免費卡(30天非綁定)</v>
          </cell>
          <cell r="D436" t="str">
            <v>R_g025_sfg_100000_30_1</v>
          </cell>
          <cell r="E436">
            <v>12</v>
          </cell>
          <cell r="I436">
            <v>60900000</v>
          </cell>
        </row>
        <row r="437">
          <cell r="C437" t="str">
            <v>300000福娃超級免費卡(30天非綁定)</v>
          </cell>
          <cell r="D437" t="str">
            <v>R_g025_sfg_300000_30_1</v>
          </cell>
          <cell r="E437">
            <v>12</v>
          </cell>
          <cell r="I437">
            <v>182700000</v>
          </cell>
        </row>
        <row r="438">
          <cell r="C438" t="str">
            <v>1000000福娃超級免費卡(30天非綁定)</v>
          </cell>
          <cell r="D438" t="str">
            <v>R_g025_sfg_1000000_30_1</v>
          </cell>
          <cell r="E438">
            <v>12</v>
          </cell>
          <cell r="I438">
            <v>609000000</v>
          </cell>
        </row>
        <row r="439">
          <cell r="C439" t="str">
            <v>3000000福娃超級免費卡(30天非綁定)</v>
          </cell>
          <cell r="D439" t="str">
            <v>R_g025_sfg_3000000_30_1</v>
          </cell>
          <cell r="E439">
            <v>12</v>
          </cell>
          <cell r="I439">
            <v>1827000000</v>
          </cell>
        </row>
        <row r="440">
          <cell r="C440" t="str">
            <v>6000000福娃超級免費卡(30天非綁定)</v>
          </cell>
          <cell r="D440" t="str">
            <v>R_g025_sfg_6000000_30_1</v>
          </cell>
          <cell r="E440">
            <v>12</v>
          </cell>
          <cell r="I440">
            <v>3654000000</v>
          </cell>
        </row>
        <row r="441">
          <cell r="C441" t="str">
            <v>9000000福娃超級免費卡(30天非綁定)</v>
          </cell>
          <cell r="D441" t="str">
            <v>R_g025_sfg_9000000_30_1</v>
          </cell>
          <cell r="E441">
            <v>12</v>
          </cell>
          <cell r="I441">
            <v>5481000000</v>
          </cell>
        </row>
        <row r="442">
          <cell r="C442" t="str">
            <v>10000000福娃超級免費卡(30天非綁定)</v>
          </cell>
          <cell r="D442" t="str">
            <v>R_g025_sfg_10000000_30_1</v>
          </cell>
          <cell r="E442">
            <v>12</v>
          </cell>
          <cell r="I442">
            <v>6090000000</v>
          </cell>
        </row>
        <row r="443">
          <cell r="C443" t="str">
            <v>15000000福娃超級免費卡(30天非綁定)</v>
          </cell>
          <cell r="D443" t="str">
            <v>R_g025_sfg_15000000_30_1</v>
          </cell>
          <cell r="E443">
            <v>12</v>
          </cell>
          <cell r="I443">
            <v>9135000000</v>
          </cell>
        </row>
        <row r="444">
          <cell r="C444" t="str">
            <v>30000000福娃超級免費卡(30天非綁定)</v>
          </cell>
          <cell r="D444" t="str">
            <v>R_g025_sfg_30000000_30_1</v>
          </cell>
          <cell r="E444">
            <v>12</v>
          </cell>
          <cell r="I444">
            <v>18270000000</v>
          </cell>
        </row>
        <row r="445">
          <cell r="C445" t="str">
            <v>50000000福娃超級免費卡(30天非綁定)</v>
          </cell>
          <cell r="D445" t="str">
            <v>R_g025_sfg_50000000_30_1</v>
          </cell>
          <cell r="E445">
            <v>12</v>
          </cell>
          <cell r="I445">
            <v>30450000000</v>
          </cell>
        </row>
        <row r="446">
          <cell r="C446" t="str">
            <v>100000000福娃超級免費卡(30天非綁定)</v>
          </cell>
          <cell r="D446" t="str">
            <v>R_g025_sfg_100000000_30_1</v>
          </cell>
          <cell r="E446">
            <v>12</v>
          </cell>
          <cell r="I446">
            <v>60900000000</v>
          </cell>
        </row>
        <row r="447">
          <cell r="C447" t="str">
            <v>200000000福娃超級免費卡(30天非綁定)</v>
          </cell>
          <cell r="D447" t="str">
            <v>R_g025_sfg_200000000_30_1</v>
          </cell>
          <cell r="E447">
            <v>12</v>
          </cell>
          <cell r="I447">
            <v>121800000000</v>
          </cell>
        </row>
        <row r="448">
          <cell r="C448" t="str">
            <v>300000000福娃超級免費卡(30天非綁定)</v>
          </cell>
          <cell r="D448" t="str">
            <v>R_g025_sfg_300000000_30_1</v>
          </cell>
          <cell r="E448">
            <v>12</v>
          </cell>
          <cell r="I448">
            <v>182700000000</v>
          </cell>
        </row>
        <row r="449">
          <cell r="C449" t="str">
            <v>500000000福娃超級免費卡(30天非綁定)</v>
          </cell>
          <cell r="D449" t="str">
            <v>R_g025_sfg_500000000_30_1</v>
          </cell>
          <cell r="E449">
            <v>12</v>
          </cell>
          <cell r="I449">
            <v>304500000000</v>
          </cell>
        </row>
        <row r="450">
          <cell r="C450" t="str">
            <v>1000000000福娃超級免費卡(30天非綁定)</v>
          </cell>
          <cell r="D450" t="str">
            <v>R_g025_sfg_1000000000_30_1</v>
          </cell>
          <cell r="E450">
            <v>12</v>
          </cell>
          <cell r="I450">
            <v>609000000000</v>
          </cell>
        </row>
        <row r="451">
          <cell r="C451" t="str">
            <v>2000000000福娃超級免費卡(30天非綁定)</v>
          </cell>
          <cell r="D451" t="str">
            <v>R_g025_sfg_2000000000_30_1</v>
          </cell>
          <cell r="E451">
            <v>13</v>
          </cell>
          <cell r="I451">
            <v>1218000000000</v>
          </cell>
        </row>
        <row r="452">
          <cell r="C452" t="str">
            <v>5000000000福娃超級免費卡(30天非綁定)</v>
          </cell>
          <cell r="D452" t="str">
            <v>R_g025_sfg_5000000000_30_1</v>
          </cell>
          <cell r="E452">
            <v>14</v>
          </cell>
          <cell r="I452">
            <v>3045000000000</v>
          </cell>
        </row>
        <row r="453">
          <cell r="C453" t="str">
            <v>10000000000福娃超級免費卡(30天非綁定)</v>
          </cell>
          <cell r="D453" t="str">
            <v>R_g025_sfg_10000000000_30_1</v>
          </cell>
          <cell r="E453">
            <v>15</v>
          </cell>
          <cell r="I453">
            <v>6090000000000</v>
          </cell>
        </row>
        <row r="454">
          <cell r="C454" t="str">
            <v>3000福娃超級彩金卡(30天非綁定)</v>
          </cell>
          <cell r="D454" t="str">
            <v>R_g025_jp_3000_30_1</v>
          </cell>
          <cell r="E454">
            <v>12</v>
          </cell>
          <cell r="I454">
            <v>6237000</v>
          </cell>
        </row>
        <row r="455">
          <cell r="C455" t="str">
            <v>10000福娃超級彩金卡(30天非綁定)</v>
          </cell>
          <cell r="D455" t="str">
            <v>R_g025_jp_10000_30_1</v>
          </cell>
          <cell r="E455">
            <v>12</v>
          </cell>
          <cell r="I455">
            <v>20790000</v>
          </cell>
        </row>
        <row r="456">
          <cell r="C456" t="str">
            <v>30000福娃超級彩金卡(30天非綁定)</v>
          </cell>
          <cell r="D456" t="str">
            <v>R_g025_jp_30000_30_1</v>
          </cell>
          <cell r="E456">
            <v>12</v>
          </cell>
          <cell r="I456">
            <v>62370000</v>
          </cell>
        </row>
        <row r="457">
          <cell r="C457" t="str">
            <v>100000福娃超級彩金卡(30天非綁定)</v>
          </cell>
          <cell r="D457" t="str">
            <v>R_g025_jp_100000_30_1</v>
          </cell>
          <cell r="E457">
            <v>12</v>
          </cell>
          <cell r="I457">
            <v>207900000</v>
          </cell>
        </row>
        <row r="458">
          <cell r="C458" t="str">
            <v>300000福娃超級彩金卡(30天非綁定)</v>
          </cell>
          <cell r="D458" t="str">
            <v>R_g025_jp_300000_30_1</v>
          </cell>
          <cell r="E458">
            <v>12</v>
          </cell>
          <cell r="I458">
            <v>623700000</v>
          </cell>
        </row>
        <row r="459">
          <cell r="C459" t="str">
            <v>1000000福娃超級彩金卡(30天非綁定)</v>
          </cell>
          <cell r="D459" t="str">
            <v>R_g025_jp_1000000_30_1</v>
          </cell>
          <cell r="E459">
            <v>12</v>
          </cell>
          <cell r="I459">
            <v>2079000000</v>
          </cell>
        </row>
        <row r="460">
          <cell r="C460" t="str">
            <v>3000000福娃超級彩金卡(30天非綁定)</v>
          </cell>
          <cell r="D460" t="str">
            <v>R_g025_jp_3000000_30_1</v>
          </cell>
          <cell r="E460">
            <v>12</v>
          </cell>
          <cell r="I460">
            <v>6237000000</v>
          </cell>
        </row>
        <row r="461">
          <cell r="C461" t="str">
            <v>6000000福娃超級彩金卡(30天非綁定)</v>
          </cell>
          <cell r="D461" t="str">
            <v>R_g025_jp_6000000_30_1</v>
          </cell>
          <cell r="E461">
            <v>12</v>
          </cell>
          <cell r="I461">
            <v>12474000000</v>
          </cell>
        </row>
        <row r="462">
          <cell r="C462" t="str">
            <v>9000000福娃超級彩金卡(30天非綁定)</v>
          </cell>
          <cell r="D462" t="str">
            <v>R_g025_jp_9000000_30_1</v>
          </cell>
          <cell r="E462">
            <v>12</v>
          </cell>
          <cell r="I462">
            <v>18711000000</v>
          </cell>
        </row>
        <row r="463">
          <cell r="C463" t="str">
            <v>10000000福娃超級彩金卡(30天非綁定)</v>
          </cell>
          <cell r="D463" t="str">
            <v>R_g025_jp_10000000_30_1</v>
          </cell>
          <cell r="E463">
            <v>12</v>
          </cell>
          <cell r="I463">
            <v>20790000000</v>
          </cell>
        </row>
        <row r="464">
          <cell r="C464" t="str">
            <v>15000000福娃超級彩金卡(30天非綁定)</v>
          </cell>
          <cell r="D464" t="str">
            <v>R_g025_jp_15000000_30_1</v>
          </cell>
          <cell r="E464">
            <v>12</v>
          </cell>
          <cell r="I464">
            <v>31185000000</v>
          </cell>
        </row>
        <row r="465">
          <cell r="C465" t="str">
            <v>30000000福娃超級彩金卡(30天非綁定)</v>
          </cell>
          <cell r="D465" t="str">
            <v>R_g025_jp_30000000_30_1</v>
          </cell>
          <cell r="E465">
            <v>12</v>
          </cell>
          <cell r="I465">
            <v>62370000000</v>
          </cell>
        </row>
        <row r="466">
          <cell r="C466" t="str">
            <v>50000000福娃超級彩金卡(30天非綁定)</v>
          </cell>
          <cell r="D466" t="str">
            <v>R_g025_jp_50000000_30_1</v>
          </cell>
          <cell r="E466">
            <v>12</v>
          </cell>
          <cell r="I466">
            <v>103950000000</v>
          </cell>
        </row>
        <row r="467">
          <cell r="C467" t="str">
            <v>100000000福娃超級彩金卡(30天非綁定)</v>
          </cell>
          <cell r="D467" t="str">
            <v>R_g025_jp_100000000_30_1</v>
          </cell>
          <cell r="E467">
            <v>12</v>
          </cell>
          <cell r="I467">
            <v>207900000000</v>
          </cell>
        </row>
        <row r="468">
          <cell r="C468" t="str">
            <v>200000000福娃超級彩金卡(30天非綁定)</v>
          </cell>
          <cell r="D468" t="str">
            <v>R_g025_jp_200000000_30_1</v>
          </cell>
          <cell r="E468">
            <v>12</v>
          </cell>
          <cell r="I468">
            <v>415800000000</v>
          </cell>
        </row>
        <row r="469">
          <cell r="C469" t="str">
            <v>300000000福娃超級彩金卡(30天非綁定)</v>
          </cell>
          <cell r="D469" t="str">
            <v>R_g025_jp_300000000_30_1</v>
          </cell>
          <cell r="E469">
            <v>12</v>
          </cell>
          <cell r="I469">
            <v>623700000000</v>
          </cell>
        </row>
        <row r="470">
          <cell r="C470" t="str">
            <v>500000000福娃超級彩金卡(30天非綁定)</v>
          </cell>
          <cell r="D470" t="str">
            <v>R_g025_jp_500000000_30_1</v>
          </cell>
          <cell r="E470">
            <v>12</v>
          </cell>
          <cell r="I470">
            <v>1039500000000</v>
          </cell>
        </row>
        <row r="471">
          <cell r="C471" t="str">
            <v>1000000000福娃超級彩金卡(30天非綁定)</v>
          </cell>
          <cell r="D471" t="str">
            <v>R_g025_jp_1000000000_30_1</v>
          </cell>
          <cell r="E471">
            <v>12</v>
          </cell>
          <cell r="I471">
            <v>2079000000000</v>
          </cell>
        </row>
        <row r="472">
          <cell r="C472" t="str">
            <v>2000000000福娃超級彩金卡(30天非綁定)</v>
          </cell>
          <cell r="D472" t="str">
            <v>R_g025_jp_2000000000_30_1</v>
          </cell>
          <cell r="E472">
            <v>13</v>
          </cell>
          <cell r="I472">
            <v>4158000000000</v>
          </cell>
        </row>
        <row r="473">
          <cell r="C473" t="str">
            <v>5000000000福娃超級彩金卡(30天非綁定)</v>
          </cell>
          <cell r="D473" t="str">
            <v>R_g025_jp_5000000000_30_1</v>
          </cell>
          <cell r="E473">
            <v>14</v>
          </cell>
          <cell r="I473">
            <v>10395000000000</v>
          </cell>
        </row>
        <row r="474">
          <cell r="C474" t="str">
            <v>10000000000福娃超級彩金卡(30天非綁定)</v>
          </cell>
          <cell r="D474" t="str">
            <v>R_g025_jp_10000000000_30_1</v>
          </cell>
          <cell r="E474">
            <v>15</v>
          </cell>
          <cell r="I474">
            <v>20790000000000</v>
          </cell>
        </row>
        <row r="475">
          <cell r="C475" t="str">
            <v>3000豔后免費卡(7天綁定)</v>
          </cell>
          <cell r="D475" t="str">
            <v>R_g037_fg_3000_7</v>
          </cell>
          <cell r="E475">
            <v>12</v>
          </cell>
          <cell r="I475">
            <v>123000</v>
          </cell>
        </row>
        <row r="476">
          <cell r="C476" t="str">
            <v>10000豔后免費卡(7天綁定)</v>
          </cell>
          <cell r="D476" t="str">
            <v>R_g037_fg_10000_7</v>
          </cell>
          <cell r="E476">
            <v>12</v>
          </cell>
          <cell r="I476">
            <v>410000</v>
          </cell>
        </row>
        <row r="477">
          <cell r="C477" t="str">
            <v>30000豔后免費卡(7天綁定)</v>
          </cell>
          <cell r="D477" t="str">
            <v>R_g037_fg_30000_7</v>
          </cell>
          <cell r="E477">
            <v>12</v>
          </cell>
          <cell r="I477">
            <v>1230000</v>
          </cell>
        </row>
        <row r="478">
          <cell r="C478" t="str">
            <v>100000豔后免費卡(7天綁定)</v>
          </cell>
          <cell r="D478" t="str">
            <v>R_g037_fg_100000_7</v>
          </cell>
          <cell r="E478">
            <v>12</v>
          </cell>
          <cell r="I478">
            <v>4100000</v>
          </cell>
        </row>
        <row r="479">
          <cell r="C479" t="str">
            <v>300000豔后免費卡(7天綁定)</v>
          </cell>
          <cell r="D479" t="str">
            <v>R_g037_fg_300000_7</v>
          </cell>
          <cell r="E479">
            <v>12</v>
          </cell>
          <cell r="I479">
            <v>12300000</v>
          </cell>
        </row>
        <row r="480">
          <cell r="C480" t="str">
            <v>1000000豔后免費卡(7天綁定)</v>
          </cell>
          <cell r="D480" t="str">
            <v>R_g037_fg_1000000_7</v>
          </cell>
          <cell r="E480">
            <v>12</v>
          </cell>
          <cell r="I480">
            <v>41000000</v>
          </cell>
        </row>
        <row r="481">
          <cell r="C481" t="str">
            <v>3000000豔后免費卡(7天綁定)</v>
          </cell>
          <cell r="D481" t="str">
            <v>R_g037_fg_3000000_7</v>
          </cell>
          <cell r="E481">
            <v>12</v>
          </cell>
          <cell r="I481">
            <v>123000000</v>
          </cell>
        </row>
        <row r="482">
          <cell r="C482" t="str">
            <v>6000000豔后免費卡(7天綁定)</v>
          </cell>
          <cell r="D482" t="str">
            <v>R_g037_fg_6000000_7</v>
          </cell>
          <cell r="E482">
            <v>12</v>
          </cell>
          <cell r="I482">
            <v>246000000</v>
          </cell>
        </row>
        <row r="483">
          <cell r="C483" t="str">
            <v>9000000豔后免費卡(7天綁定)</v>
          </cell>
          <cell r="D483" t="str">
            <v>R_g037_fg_9000000_7</v>
          </cell>
          <cell r="E483">
            <v>12</v>
          </cell>
          <cell r="I483">
            <v>369000000</v>
          </cell>
        </row>
        <row r="484">
          <cell r="C484" t="str">
            <v>10000000豔后免費卡(7天綁定)</v>
          </cell>
          <cell r="D484" t="str">
            <v>R_g037_fg_10000000_7</v>
          </cell>
          <cell r="E484">
            <v>12</v>
          </cell>
          <cell r="I484">
            <v>410000000</v>
          </cell>
        </row>
        <row r="485">
          <cell r="C485" t="str">
            <v>15000000豔后免費卡(7天綁定)</v>
          </cell>
          <cell r="D485" t="str">
            <v>R_g037_fg_15000000_7</v>
          </cell>
          <cell r="E485">
            <v>12</v>
          </cell>
          <cell r="I485">
            <v>615000000</v>
          </cell>
        </row>
        <row r="486">
          <cell r="C486" t="str">
            <v>30000000豔后免費卡(7天綁定)</v>
          </cell>
          <cell r="D486" t="str">
            <v>R_g037_fg_30000000_7</v>
          </cell>
          <cell r="E486">
            <v>12</v>
          </cell>
          <cell r="I486">
            <v>1230000000</v>
          </cell>
        </row>
        <row r="487">
          <cell r="C487" t="str">
            <v>50000000豔后免費卡(7天綁定)</v>
          </cell>
          <cell r="D487" t="str">
            <v>R_g037_fg_50000000_7</v>
          </cell>
          <cell r="E487">
            <v>12</v>
          </cell>
          <cell r="I487">
            <v>2050000000</v>
          </cell>
        </row>
        <row r="488">
          <cell r="C488" t="str">
            <v>100000000豔后免費卡(7天綁定)</v>
          </cell>
          <cell r="D488" t="str">
            <v>R_g037_fg_100000000_7</v>
          </cell>
          <cell r="E488">
            <v>12</v>
          </cell>
          <cell r="I488">
            <v>4100000000</v>
          </cell>
        </row>
        <row r="489">
          <cell r="C489" t="str">
            <v>200000000豔后免費卡(7天綁定)</v>
          </cell>
          <cell r="D489" t="str">
            <v>R_g037_fg_200000000_7</v>
          </cell>
          <cell r="E489">
            <v>12</v>
          </cell>
          <cell r="I489">
            <v>8200000000</v>
          </cell>
        </row>
        <row r="490">
          <cell r="C490" t="str">
            <v>300000000豔后免費卡(7天綁定)</v>
          </cell>
          <cell r="D490" t="str">
            <v>R_g037_fg_300000000_7</v>
          </cell>
          <cell r="E490">
            <v>12</v>
          </cell>
          <cell r="I490">
            <v>12300000000</v>
          </cell>
        </row>
        <row r="491">
          <cell r="C491" t="str">
            <v>500000000豔后免費卡(7天綁定)</v>
          </cell>
          <cell r="D491" t="str">
            <v>R_g037_fg_500000000_7</v>
          </cell>
          <cell r="E491">
            <v>12</v>
          </cell>
          <cell r="I491">
            <v>20500000000</v>
          </cell>
        </row>
        <row r="492">
          <cell r="C492" t="str">
            <v>1000000000豔后免費卡(7天綁定)</v>
          </cell>
          <cell r="D492" t="str">
            <v>R_g037_fg_1000000000_7</v>
          </cell>
          <cell r="E492">
            <v>12</v>
          </cell>
          <cell r="I492">
            <v>41000000000</v>
          </cell>
        </row>
        <row r="493">
          <cell r="C493" t="str">
            <v>3000豔后免費卡(30天非綁定)</v>
          </cell>
          <cell r="D493" t="str">
            <v>R_g037_fg_3000_30_1</v>
          </cell>
          <cell r="E493">
            <v>12</v>
          </cell>
          <cell r="I493">
            <v>123000</v>
          </cell>
        </row>
        <row r="494">
          <cell r="C494" t="str">
            <v>10000豔后免費卡(30天非綁定)</v>
          </cell>
          <cell r="D494" t="str">
            <v>R_g037_fg_10000_30_1</v>
          </cell>
          <cell r="E494">
            <v>12</v>
          </cell>
          <cell r="I494">
            <v>410000</v>
          </cell>
        </row>
        <row r="495">
          <cell r="C495" t="str">
            <v>30000豔后免費卡(30天非綁定)</v>
          </cell>
          <cell r="D495" t="str">
            <v>R_g037_fg_30000_30_1</v>
          </cell>
          <cell r="E495">
            <v>12</v>
          </cell>
          <cell r="I495">
            <v>1230000</v>
          </cell>
        </row>
        <row r="496">
          <cell r="C496" t="str">
            <v>100000豔后免費卡(30天非綁定)</v>
          </cell>
          <cell r="D496" t="str">
            <v>R_g037_fg_100000_30_1</v>
          </cell>
          <cell r="E496">
            <v>12</v>
          </cell>
          <cell r="I496">
            <v>4100000</v>
          </cell>
        </row>
        <row r="497">
          <cell r="C497" t="str">
            <v>300000豔后免費卡(30天非綁定)</v>
          </cell>
          <cell r="D497" t="str">
            <v>R_g037_fg_300000_30_1</v>
          </cell>
          <cell r="E497">
            <v>12</v>
          </cell>
          <cell r="I497">
            <v>12300000</v>
          </cell>
        </row>
        <row r="498">
          <cell r="C498" t="str">
            <v>1000000豔后免費卡(30天非綁定)</v>
          </cell>
          <cell r="D498" t="str">
            <v>R_g037_fg_1000000_30_1</v>
          </cell>
          <cell r="E498">
            <v>12</v>
          </cell>
          <cell r="I498">
            <v>41000000</v>
          </cell>
        </row>
        <row r="499">
          <cell r="C499" t="str">
            <v>3000000豔后免費卡(30天非綁定)</v>
          </cell>
          <cell r="D499" t="str">
            <v>R_g037_fg_3000000_30_1</v>
          </cell>
          <cell r="E499">
            <v>12</v>
          </cell>
          <cell r="I499">
            <v>123000000</v>
          </cell>
        </row>
        <row r="500">
          <cell r="C500" t="str">
            <v>6000000豔后免費卡(30天非綁定)</v>
          </cell>
          <cell r="D500" t="str">
            <v>R_g037_fg_6000000_30_1</v>
          </cell>
          <cell r="E500">
            <v>12</v>
          </cell>
          <cell r="I500">
            <v>246000000</v>
          </cell>
        </row>
        <row r="501">
          <cell r="C501" t="str">
            <v>9000000豔后免費卡(30天非綁定)</v>
          </cell>
          <cell r="D501" t="str">
            <v>R_g037_fg_9000000_30_1</v>
          </cell>
          <cell r="E501">
            <v>12</v>
          </cell>
          <cell r="I501">
            <v>369000000</v>
          </cell>
        </row>
        <row r="502">
          <cell r="C502" t="str">
            <v>10000000豔后免費卡(30天非綁定)</v>
          </cell>
          <cell r="D502" t="str">
            <v>R_g037_fg_10000000_30_1</v>
          </cell>
          <cell r="E502">
            <v>12</v>
          </cell>
          <cell r="I502">
            <v>410000000</v>
          </cell>
        </row>
        <row r="503">
          <cell r="C503" t="str">
            <v>15000000豔后免費卡(30天非綁定)</v>
          </cell>
          <cell r="D503" t="str">
            <v>R_g037_fg_15000000_30_1</v>
          </cell>
          <cell r="E503">
            <v>12</v>
          </cell>
          <cell r="I503">
            <v>615000000</v>
          </cell>
        </row>
        <row r="504">
          <cell r="C504" t="str">
            <v>30000000豔后免費卡(30天非綁定)</v>
          </cell>
          <cell r="D504" t="str">
            <v>R_g037_fg_30000000_30_1</v>
          </cell>
          <cell r="E504">
            <v>12</v>
          </cell>
          <cell r="I504">
            <v>1230000000</v>
          </cell>
        </row>
        <row r="505">
          <cell r="C505" t="str">
            <v>50000000豔后免費卡(30天非綁定)</v>
          </cell>
          <cell r="D505" t="str">
            <v>R_g037_fg_50000000_30_1</v>
          </cell>
          <cell r="E505">
            <v>12</v>
          </cell>
          <cell r="I505">
            <v>2050000000</v>
          </cell>
        </row>
        <row r="506">
          <cell r="C506" t="str">
            <v>100000000豔后免費卡(30天非綁定)</v>
          </cell>
          <cell r="D506" t="str">
            <v>R_g037_fg_100000000_30_1</v>
          </cell>
          <cell r="E506">
            <v>12</v>
          </cell>
          <cell r="I506">
            <v>4100000000</v>
          </cell>
        </row>
        <row r="507">
          <cell r="C507" t="str">
            <v>200000000豔后免費卡(30天非綁定)</v>
          </cell>
          <cell r="D507" t="str">
            <v>R_g037_fg_200000000_30_1</v>
          </cell>
          <cell r="E507">
            <v>12</v>
          </cell>
          <cell r="I507">
            <v>8200000000</v>
          </cell>
        </row>
        <row r="508">
          <cell r="C508" t="str">
            <v>300000000豔后免費卡(30天非綁定)</v>
          </cell>
          <cell r="D508" t="str">
            <v>R_g037_fg_300000000_30_1</v>
          </cell>
          <cell r="E508">
            <v>12</v>
          </cell>
          <cell r="I508">
            <v>12300000000</v>
          </cell>
        </row>
        <row r="509">
          <cell r="C509" t="str">
            <v>500000000豔后免費卡(30天非綁定)</v>
          </cell>
          <cell r="D509" t="str">
            <v>R_g037_fg_500000000_30_1</v>
          </cell>
          <cell r="E509">
            <v>12</v>
          </cell>
          <cell r="I509">
            <v>20500000000</v>
          </cell>
        </row>
        <row r="510">
          <cell r="C510" t="str">
            <v>1000000000豔后免費卡(30天非綁定)</v>
          </cell>
          <cell r="D510" t="str">
            <v>R_g037_fg_1000000000_30_1</v>
          </cell>
          <cell r="E510">
            <v>12</v>
          </cell>
          <cell r="I510">
            <v>41000000000</v>
          </cell>
        </row>
        <row r="511">
          <cell r="C511" t="str">
            <v>3000豔后彩金卡(30天非綁定)</v>
          </cell>
          <cell r="D511" t="str">
            <v>R_g037_njp_3000_30_1</v>
          </cell>
          <cell r="E511">
            <v>12</v>
          </cell>
          <cell r="I511">
            <v>441000</v>
          </cell>
        </row>
        <row r="512">
          <cell r="C512" t="str">
            <v>10000豔后彩金卡(30天非綁定)</v>
          </cell>
          <cell r="D512" t="str">
            <v>R_g037_njp_10000_30_1</v>
          </cell>
          <cell r="E512">
            <v>12</v>
          </cell>
          <cell r="I512">
            <v>1470000</v>
          </cell>
        </row>
        <row r="513">
          <cell r="C513" t="str">
            <v>30000豔后彩金卡(30天非綁定)</v>
          </cell>
          <cell r="D513" t="str">
            <v>R_g037_njp_30000_30_1</v>
          </cell>
          <cell r="E513">
            <v>12</v>
          </cell>
          <cell r="I513">
            <v>4410000</v>
          </cell>
        </row>
        <row r="514">
          <cell r="C514" t="str">
            <v>100000豔后彩金卡(30天非綁定)</v>
          </cell>
          <cell r="D514" t="str">
            <v>R_g037_njp_100000_30_1</v>
          </cell>
          <cell r="E514">
            <v>12</v>
          </cell>
          <cell r="I514">
            <v>14700000</v>
          </cell>
        </row>
        <row r="515">
          <cell r="C515" t="str">
            <v>300000豔后彩金卡(30天非綁定)</v>
          </cell>
          <cell r="D515" t="str">
            <v>R_g037_njp_300000_30_1</v>
          </cell>
          <cell r="E515">
            <v>12</v>
          </cell>
          <cell r="I515">
            <v>44100000</v>
          </cell>
        </row>
        <row r="516">
          <cell r="C516" t="str">
            <v>1000000豔后彩金卡(30天非綁定)</v>
          </cell>
          <cell r="D516" t="str">
            <v>R_g037_njp_1000000_30_1</v>
          </cell>
          <cell r="E516">
            <v>12</v>
          </cell>
          <cell r="I516">
            <v>147000000</v>
          </cell>
        </row>
        <row r="517">
          <cell r="C517" t="str">
            <v>3000000豔后彩金卡(30天非綁定)</v>
          </cell>
          <cell r="D517" t="str">
            <v>R_g037_njp_3000000_30_1</v>
          </cell>
          <cell r="E517">
            <v>12</v>
          </cell>
          <cell r="I517">
            <v>441000000</v>
          </cell>
        </row>
        <row r="518">
          <cell r="C518" t="str">
            <v>6000000豔后彩金卡(30天非綁定)</v>
          </cell>
          <cell r="D518" t="str">
            <v>R_g037_njp_6000000_30_1</v>
          </cell>
          <cell r="E518">
            <v>12</v>
          </cell>
          <cell r="I518">
            <v>882000000</v>
          </cell>
        </row>
        <row r="519">
          <cell r="C519" t="str">
            <v>9000000豔后彩金卡(30天非綁定)</v>
          </cell>
          <cell r="D519" t="str">
            <v>R_g037_njp_9000000_30_1</v>
          </cell>
          <cell r="E519">
            <v>12</v>
          </cell>
          <cell r="I519">
            <v>1323000000</v>
          </cell>
        </row>
        <row r="520">
          <cell r="C520" t="str">
            <v>10000000豔后彩金卡(30天非綁定)</v>
          </cell>
          <cell r="D520" t="str">
            <v>R_g037_njp_10000000_30_1</v>
          </cell>
          <cell r="E520">
            <v>12</v>
          </cell>
          <cell r="I520">
            <v>1470000000</v>
          </cell>
        </row>
        <row r="521">
          <cell r="C521" t="str">
            <v>15000000豔后彩金卡(30天非綁定)</v>
          </cell>
          <cell r="D521" t="str">
            <v>R_g037_njp_15000000_30_1</v>
          </cell>
          <cell r="E521">
            <v>12</v>
          </cell>
          <cell r="I521">
            <v>2205000000</v>
          </cell>
        </row>
        <row r="522">
          <cell r="C522" t="str">
            <v>30000000豔后彩金卡(30天非綁定)</v>
          </cell>
          <cell r="D522" t="str">
            <v>R_g037_njp_30000000_30_1</v>
          </cell>
          <cell r="E522">
            <v>12</v>
          </cell>
          <cell r="I522">
            <v>4410000000</v>
          </cell>
        </row>
        <row r="523">
          <cell r="C523" t="str">
            <v>50000000豔后彩金卡(30天非綁定)</v>
          </cell>
          <cell r="D523" t="str">
            <v>R_g037_njp_50000000_30_1</v>
          </cell>
          <cell r="E523">
            <v>12</v>
          </cell>
          <cell r="I523">
            <v>7350000000</v>
          </cell>
        </row>
        <row r="524">
          <cell r="C524" t="str">
            <v>100000000豔后彩金卡(30天非綁定)</v>
          </cell>
          <cell r="D524" t="str">
            <v>R_g037_njp_100000000_30_1</v>
          </cell>
          <cell r="E524">
            <v>12</v>
          </cell>
          <cell r="I524">
            <v>14700000000</v>
          </cell>
        </row>
        <row r="525">
          <cell r="C525" t="str">
            <v>200000000豔后彩金卡(30天非綁定)</v>
          </cell>
          <cell r="D525" t="str">
            <v>R_g037_njp_200000000_30_1</v>
          </cell>
          <cell r="E525">
            <v>12</v>
          </cell>
          <cell r="I525">
            <v>29400000000</v>
          </cell>
        </row>
        <row r="526">
          <cell r="C526" t="str">
            <v>300000000豔后彩金卡(30天非綁定)</v>
          </cell>
          <cell r="D526" t="str">
            <v>R_g037_njp_300000000_30_1</v>
          </cell>
          <cell r="E526">
            <v>12</v>
          </cell>
          <cell r="I526">
            <v>44100000000</v>
          </cell>
        </row>
        <row r="527">
          <cell r="C527" t="str">
            <v>500000000豔后彩金卡(30天非綁定)</v>
          </cell>
          <cell r="D527" t="str">
            <v>R_g037_njp_500000000_30_1</v>
          </cell>
          <cell r="E527">
            <v>12</v>
          </cell>
          <cell r="I527">
            <v>73500000000</v>
          </cell>
        </row>
        <row r="528">
          <cell r="C528" t="str">
            <v>1000000000豔后彩金卡(30天非綁定)</v>
          </cell>
          <cell r="D528" t="str">
            <v>R_g037_njp_1000000000_30_1</v>
          </cell>
          <cell r="E528">
            <v>12</v>
          </cell>
          <cell r="I528">
            <v>147000000000</v>
          </cell>
        </row>
        <row r="529">
          <cell r="C529" t="str">
            <v>2000000000豔后彩金卡(31天非綁定)</v>
          </cell>
          <cell r="D529" t="str">
            <v>R_g037_njp_2000000000_30_1</v>
          </cell>
          <cell r="E529">
            <v>12</v>
          </cell>
          <cell r="I529">
            <v>294000000000</v>
          </cell>
        </row>
        <row r="530">
          <cell r="C530" t="str">
            <v>5000000000豔后彩金卡(32天非綁定)</v>
          </cell>
          <cell r="D530" t="str">
            <v>R_g037_njp_5000000000_30_1</v>
          </cell>
          <cell r="E530">
            <v>12</v>
          </cell>
          <cell r="I530">
            <v>735000000000</v>
          </cell>
        </row>
        <row r="531">
          <cell r="C531" t="str">
            <v>10000000000豔后彩金卡(33天非綁定)</v>
          </cell>
          <cell r="D531" t="str">
            <v>R_g037_njp_10000000000_30_1</v>
          </cell>
          <cell r="E531">
            <v>12</v>
          </cell>
          <cell r="I531">
            <v>1470000000000</v>
          </cell>
        </row>
        <row r="532">
          <cell r="C532" t="str">
            <v>3000豔后超級免費卡(30天非綁定)</v>
          </cell>
          <cell r="D532" t="str">
            <v>R_g037_sfg_3000_30_1</v>
          </cell>
          <cell r="E532">
            <v>12</v>
          </cell>
          <cell r="I532">
            <v>1788000</v>
          </cell>
        </row>
        <row r="533">
          <cell r="C533" t="str">
            <v>10000豔后超級免費卡(30天非綁定)</v>
          </cell>
          <cell r="D533" t="str">
            <v>R_g037_sfg_10000_30_1</v>
          </cell>
          <cell r="E533">
            <v>12</v>
          </cell>
          <cell r="I533">
            <v>5960000</v>
          </cell>
        </row>
        <row r="534">
          <cell r="C534" t="str">
            <v>30000豔后超級免費卡(30天非綁定)</v>
          </cell>
          <cell r="D534" t="str">
            <v>R_g037_sfg_30000_30_1</v>
          </cell>
          <cell r="E534">
            <v>12</v>
          </cell>
          <cell r="I534">
            <v>17880000</v>
          </cell>
        </row>
        <row r="535">
          <cell r="C535" t="str">
            <v>100000豔后超級免費卡(30天非綁定)</v>
          </cell>
          <cell r="D535" t="str">
            <v>R_g037_sfg_100000_30_1</v>
          </cell>
          <cell r="E535">
            <v>12</v>
          </cell>
          <cell r="I535">
            <v>59600000</v>
          </cell>
        </row>
        <row r="536">
          <cell r="C536" t="str">
            <v>300000豔后超級免費卡(30天非綁定)</v>
          </cell>
          <cell r="D536" t="str">
            <v>R_g037_sfg_300000_30_1</v>
          </cell>
          <cell r="E536">
            <v>12</v>
          </cell>
          <cell r="I536">
            <v>178800000</v>
          </cell>
        </row>
        <row r="537">
          <cell r="C537" t="str">
            <v>1000000豔后超級免費卡(30天非綁定)</v>
          </cell>
          <cell r="D537" t="str">
            <v>R_g037_sfg_1000000_30_1</v>
          </cell>
          <cell r="E537">
            <v>12</v>
          </cell>
          <cell r="I537">
            <v>596000000</v>
          </cell>
        </row>
        <row r="538">
          <cell r="C538" t="str">
            <v>3000000豔后超級免費卡(30天非綁定)</v>
          </cell>
          <cell r="D538" t="str">
            <v>R_g037_sfg_3000000_30_1</v>
          </cell>
          <cell r="E538">
            <v>12</v>
          </cell>
          <cell r="I538">
            <v>1788000000</v>
          </cell>
        </row>
        <row r="539">
          <cell r="C539" t="str">
            <v>6000000豔后超級免費卡(30天非綁定)</v>
          </cell>
          <cell r="D539" t="str">
            <v>R_g037_sfg_6000000_30_1</v>
          </cell>
          <cell r="E539">
            <v>12</v>
          </cell>
          <cell r="I539">
            <v>3576000000</v>
          </cell>
        </row>
        <row r="540">
          <cell r="C540" t="str">
            <v>9000000豔后超級免費卡(30天非綁定)</v>
          </cell>
          <cell r="D540" t="str">
            <v>R_g037_sfg_9000000_30_1</v>
          </cell>
          <cell r="E540">
            <v>12</v>
          </cell>
          <cell r="I540">
            <v>5364000000</v>
          </cell>
        </row>
        <row r="541">
          <cell r="C541" t="str">
            <v>10000000豔后超級免費卡(30天非綁定)</v>
          </cell>
          <cell r="D541" t="str">
            <v>R_g037_sfg_10000000_30_1</v>
          </cell>
          <cell r="E541">
            <v>12</v>
          </cell>
          <cell r="I541">
            <v>5960000000</v>
          </cell>
        </row>
        <row r="542">
          <cell r="C542" t="str">
            <v>15000000豔后超級免費卡(30天非綁定)</v>
          </cell>
          <cell r="D542" t="str">
            <v>R_g037_sfg_15000000_30_1</v>
          </cell>
          <cell r="E542">
            <v>12</v>
          </cell>
          <cell r="I542">
            <v>8940000000</v>
          </cell>
        </row>
        <row r="543">
          <cell r="C543" t="str">
            <v>30000000豔后超級免費卡(30天非綁定)</v>
          </cell>
          <cell r="D543" t="str">
            <v>R_g037_sfg_30000000_30_1</v>
          </cell>
          <cell r="E543">
            <v>12</v>
          </cell>
          <cell r="I543">
            <v>17880000000</v>
          </cell>
        </row>
        <row r="544">
          <cell r="C544" t="str">
            <v>50000000豔后超級免費卡(30天非綁定)</v>
          </cell>
          <cell r="D544" t="str">
            <v>R_g037_sfg_50000000_30_1</v>
          </cell>
          <cell r="E544">
            <v>12</v>
          </cell>
          <cell r="I544">
            <v>29800000000</v>
          </cell>
        </row>
        <row r="545">
          <cell r="C545" t="str">
            <v>100000000豔后超級免費卡(30天非綁定)</v>
          </cell>
          <cell r="D545" t="str">
            <v>R_g037_sfg_100000000_30_1</v>
          </cell>
          <cell r="E545">
            <v>12</v>
          </cell>
          <cell r="I545">
            <v>59600000000</v>
          </cell>
        </row>
        <row r="546">
          <cell r="C546" t="str">
            <v>200000000豔后超級免費卡(30天非綁定)</v>
          </cell>
          <cell r="D546" t="str">
            <v>R_g037_sfg_200000000_30_1</v>
          </cell>
          <cell r="E546">
            <v>12</v>
          </cell>
          <cell r="I546">
            <v>119200000000</v>
          </cell>
        </row>
        <row r="547">
          <cell r="C547" t="str">
            <v>300000000豔后超級免費卡(30天非綁定)</v>
          </cell>
          <cell r="D547" t="str">
            <v>R_g037_sfg_300000000_30_1</v>
          </cell>
          <cell r="E547">
            <v>12</v>
          </cell>
          <cell r="I547">
            <v>178800000000</v>
          </cell>
        </row>
        <row r="548">
          <cell r="C548" t="str">
            <v>500000000豔后超級免費卡(30天非綁定)</v>
          </cell>
          <cell r="D548" t="str">
            <v>R_g037_sfg_500000000_30_1</v>
          </cell>
          <cell r="E548">
            <v>12</v>
          </cell>
          <cell r="I548">
            <v>298000000000</v>
          </cell>
        </row>
        <row r="549">
          <cell r="C549" t="str">
            <v>1000000000豔后超級免費卡(30天非綁定)</v>
          </cell>
          <cell r="D549" t="str">
            <v>R_g037_sfg_1000000000_30_1</v>
          </cell>
          <cell r="E549">
            <v>12</v>
          </cell>
          <cell r="I549">
            <v>596000000000</v>
          </cell>
        </row>
        <row r="550">
          <cell r="C550" t="str">
            <v>2000000000豔后超級免費卡(30天非綁定)</v>
          </cell>
          <cell r="D550" t="str">
            <v>R_g037_sfg_2000000000_30_1</v>
          </cell>
          <cell r="E550">
            <v>12</v>
          </cell>
          <cell r="I550">
            <v>1192000000000</v>
          </cell>
        </row>
        <row r="551">
          <cell r="C551" t="str">
            <v>5000000000豔后超級免費卡(30天非綁定)</v>
          </cell>
          <cell r="D551" t="str">
            <v>R_g037_sfg_5000000000_30_1</v>
          </cell>
          <cell r="E551">
            <v>12</v>
          </cell>
          <cell r="I551">
            <v>2980000000000</v>
          </cell>
        </row>
        <row r="552">
          <cell r="C552" t="str">
            <v>10000000000豔后超級免費卡(30天非綁定)</v>
          </cell>
          <cell r="D552" t="str">
            <v>R_g037_sfg_10000000000_30_1</v>
          </cell>
          <cell r="E552">
            <v>12</v>
          </cell>
          <cell r="I552">
            <v>5960000000000</v>
          </cell>
        </row>
        <row r="553">
          <cell r="C553" t="str">
            <v>3000豔后超級彩金卡(30天非綁定)</v>
          </cell>
          <cell r="D553" t="str">
            <v>R_g037_jp_3000_30_1</v>
          </cell>
          <cell r="E553">
            <v>12</v>
          </cell>
          <cell r="I553">
            <v>6282000</v>
          </cell>
        </row>
        <row r="554">
          <cell r="C554" t="str">
            <v>10000豔后超級彩金卡(30天非綁定)</v>
          </cell>
          <cell r="D554" t="str">
            <v>R_g037_jp_10000_30_1</v>
          </cell>
          <cell r="E554">
            <v>12</v>
          </cell>
          <cell r="I554">
            <v>20940000</v>
          </cell>
        </row>
        <row r="555">
          <cell r="C555" t="str">
            <v>30000豔后超級彩金卡(30天非綁定)</v>
          </cell>
          <cell r="D555" t="str">
            <v>R_g037_jp_30000_30_1</v>
          </cell>
          <cell r="E555">
            <v>12</v>
          </cell>
          <cell r="I555">
            <v>62820000</v>
          </cell>
        </row>
        <row r="556">
          <cell r="C556" t="str">
            <v>100000豔后超級彩金卡(30天非綁定)</v>
          </cell>
          <cell r="D556" t="str">
            <v>R_g037_jp_100000_30_1</v>
          </cell>
          <cell r="E556">
            <v>12</v>
          </cell>
          <cell r="I556">
            <v>209400000</v>
          </cell>
        </row>
        <row r="557">
          <cell r="C557" t="str">
            <v>300000豔后超級彩金卡(30天非綁定)</v>
          </cell>
          <cell r="D557" t="str">
            <v>R_g037_jp_300000_30_1</v>
          </cell>
          <cell r="E557">
            <v>12</v>
          </cell>
          <cell r="I557">
            <v>628200000</v>
          </cell>
        </row>
        <row r="558">
          <cell r="C558" t="str">
            <v>1000000豔后超級彩金卡(30天非綁定)</v>
          </cell>
          <cell r="D558" t="str">
            <v>R_g037_jp_1000000_30_1</v>
          </cell>
          <cell r="E558">
            <v>12</v>
          </cell>
          <cell r="I558">
            <v>2094000000</v>
          </cell>
        </row>
        <row r="559">
          <cell r="C559" t="str">
            <v>3000000豔后超級彩金卡(30天非綁定)</v>
          </cell>
          <cell r="D559" t="str">
            <v>R_g037_jp_3000000_30_1</v>
          </cell>
          <cell r="E559">
            <v>12</v>
          </cell>
          <cell r="I559">
            <v>6282000000</v>
          </cell>
        </row>
        <row r="560">
          <cell r="C560" t="str">
            <v>6000000豔后超級彩金卡(30天非綁定)</v>
          </cell>
          <cell r="D560" t="str">
            <v>R_g037_jp_6000000_30_1</v>
          </cell>
          <cell r="E560">
            <v>12</v>
          </cell>
          <cell r="I560">
            <v>12564000000</v>
          </cell>
        </row>
        <row r="561">
          <cell r="C561" t="str">
            <v>9000000豔后超級彩金卡(30天非綁定)</v>
          </cell>
          <cell r="D561" t="str">
            <v>R_g037_jp_9000000_30_1</v>
          </cell>
          <cell r="E561">
            <v>12</v>
          </cell>
          <cell r="I561">
            <v>18846000000</v>
          </cell>
        </row>
        <row r="562">
          <cell r="C562" t="str">
            <v>10000000豔后超級彩金卡(30天非綁定)</v>
          </cell>
          <cell r="D562" t="str">
            <v>R_g037_jp_10000000_30_1</v>
          </cell>
          <cell r="E562">
            <v>12</v>
          </cell>
          <cell r="I562">
            <v>20940000000</v>
          </cell>
        </row>
        <row r="563">
          <cell r="C563" t="str">
            <v>15000000豔后超級彩金卡(30天非綁定)</v>
          </cell>
          <cell r="D563" t="str">
            <v>R_g037_jp_15000000_30_1</v>
          </cell>
          <cell r="E563">
            <v>12</v>
          </cell>
          <cell r="I563">
            <v>31410000000</v>
          </cell>
        </row>
        <row r="564">
          <cell r="C564" t="str">
            <v>30000000豔后超級彩金卡(30天非綁定)</v>
          </cell>
          <cell r="D564" t="str">
            <v>R_g037_jp_30000000_30_1</v>
          </cell>
          <cell r="E564">
            <v>12</v>
          </cell>
          <cell r="I564">
            <v>62820000000</v>
          </cell>
        </row>
        <row r="565">
          <cell r="C565" t="str">
            <v>50000000豔后超級彩金卡(30天非綁定)</v>
          </cell>
          <cell r="D565" t="str">
            <v>R_g037_jp_50000000_30_1</v>
          </cell>
          <cell r="E565">
            <v>12</v>
          </cell>
          <cell r="I565">
            <v>104700000000</v>
          </cell>
        </row>
        <row r="566">
          <cell r="C566" t="str">
            <v>100000000豔后超級彩金卡(30天非綁定)</v>
          </cell>
          <cell r="D566" t="str">
            <v>R_g037_jp_100000000_30_1</v>
          </cell>
          <cell r="E566">
            <v>12</v>
          </cell>
          <cell r="I566">
            <v>209400000000</v>
          </cell>
        </row>
        <row r="567">
          <cell r="C567" t="str">
            <v>200000000豔后超級彩金卡(30天非綁定)</v>
          </cell>
          <cell r="D567" t="str">
            <v>R_g037_jp_200000000_30_1</v>
          </cell>
          <cell r="E567">
            <v>12</v>
          </cell>
          <cell r="I567">
            <v>418800000000</v>
          </cell>
        </row>
        <row r="568">
          <cell r="C568" t="str">
            <v>300000000豔后超級彩金卡(30天非綁定)</v>
          </cell>
          <cell r="D568" t="str">
            <v>R_g037_jp_300000000_30_1</v>
          </cell>
          <cell r="E568">
            <v>12</v>
          </cell>
          <cell r="I568">
            <v>628200000000</v>
          </cell>
        </row>
        <row r="569">
          <cell r="C569" t="str">
            <v>500000000豔后超級彩金卡(30天非綁定)</v>
          </cell>
          <cell r="D569" t="str">
            <v>R_g037_jp_500000000_30_1</v>
          </cell>
          <cell r="E569">
            <v>12</v>
          </cell>
          <cell r="I569">
            <v>1047000000000</v>
          </cell>
        </row>
        <row r="570">
          <cell r="C570" t="str">
            <v>1000000000豔后超級彩金卡(30天非綁定)</v>
          </cell>
          <cell r="D570" t="str">
            <v>R_g037_jp_1000000000_30_1</v>
          </cell>
          <cell r="E570">
            <v>12</v>
          </cell>
          <cell r="I570">
            <v>2094000000000</v>
          </cell>
        </row>
        <row r="571">
          <cell r="C571" t="str">
            <v>2000000000豔后超級彩金卡(30天非綁定)</v>
          </cell>
          <cell r="D571" t="str">
            <v>R_g037_jp_2000000000_30_1</v>
          </cell>
          <cell r="E571">
            <v>12</v>
          </cell>
          <cell r="I571">
            <v>4188000000000</v>
          </cell>
        </row>
        <row r="572">
          <cell r="C572" t="str">
            <v>5000000000豔后超級彩金卡(30天非綁定)</v>
          </cell>
          <cell r="D572" t="str">
            <v>R_g037_jp_5000000000_30_1</v>
          </cell>
          <cell r="E572">
            <v>12</v>
          </cell>
          <cell r="I572">
            <v>10470000000000</v>
          </cell>
        </row>
        <row r="573">
          <cell r="C573" t="str">
            <v>10000000000豔后超級彩金卡(30天非綁定)</v>
          </cell>
          <cell r="D573" t="str">
            <v>R_g037_jp_10000000000_30_1</v>
          </cell>
          <cell r="E573">
            <v>12</v>
          </cell>
          <cell r="I573">
            <v>20940000000000</v>
          </cell>
        </row>
        <row r="574">
          <cell r="C574" t="str">
            <v>3000彌勒佛免費卡(7天綁定)</v>
          </cell>
          <cell r="D574" t="str">
            <v>R_g039_fg_3000_7</v>
          </cell>
          <cell r="E574">
            <v>12</v>
          </cell>
          <cell r="I574">
            <v>117000</v>
          </cell>
        </row>
        <row r="575">
          <cell r="C575" t="str">
            <v>10000彌勒佛免費卡(7天綁定)</v>
          </cell>
          <cell r="D575" t="str">
            <v>R_g039_fg_10000_7</v>
          </cell>
          <cell r="E575">
            <v>12</v>
          </cell>
          <cell r="I575">
            <v>390000</v>
          </cell>
        </row>
        <row r="576">
          <cell r="C576" t="str">
            <v>30000彌勒佛免費卡(7天綁定)</v>
          </cell>
          <cell r="D576" t="str">
            <v>R_g039_fg_30000_7</v>
          </cell>
          <cell r="E576">
            <v>12</v>
          </cell>
          <cell r="I576">
            <v>1170000</v>
          </cell>
        </row>
        <row r="577">
          <cell r="C577" t="str">
            <v>100000彌勒佛免費卡(7天綁定)</v>
          </cell>
          <cell r="D577" t="str">
            <v>R_g039_fg_100000_7</v>
          </cell>
          <cell r="E577">
            <v>12</v>
          </cell>
          <cell r="I577">
            <v>3900000</v>
          </cell>
        </row>
        <row r="578">
          <cell r="C578" t="str">
            <v>300000彌勒佛免費卡(7天綁定)</v>
          </cell>
          <cell r="D578" t="str">
            <v>R_g039_fg_300000_7</v>
          </cell>
          <cell r="E578">
            <v>12</v>
          </cell>
          <cell r="I578">
            <v>11700000</v>
          </cell>
        </row>
        <row r="579">
          <cell r="C579" t="str">
            <v>1000000彌勒佛免費卡(7天綁定)</v>
          </cell>
          <cell r="D579" t="str">
            <v>R_g039_fg_1000000_7</v>
          </cell>
          <cell r="E579">
            <v>12</v>
          </cell>
          <cell r="I579">
            <v>39000000</v>
          </cell>
        </row>
        <row r="580">
          <cell r="C580" t="str">
            <v>3000000彌勒佛免費卡(7天綁定)</v>
          </cell>
          <cell r="D580" t="str">
            <v>R_g039_fg_3000000_7</v>
          </cell>
          <cell r="E580">
            <v>12</v>
          </cell>
          <cell r="I580">
            <v>117000000</v>
          </cell>
        </row>
        <row r="581">
          <cell r="C581" t="str">
            <v>6000000彌勒佛免費卡(7天綁定)</v>
          </cell>
          <cell r="D581" t="str">
            <v>R_g039_fg_6000000_7</v>
          </cell>
          <cell r="E581">
            <v>12</v>
          </cell>
          <cell r="I581">
            <v>234000000</v>
          </cell>
        </row>
        <row r="582">
          <cell r="C582" t="str">
            <v>9000000彌勒佛免費卡(7天綁定)</v>
          </cell>
          <cell r="D582" t="str">
            <v>R_g039_fg_9000000_7</v>
          </cell>
          <cell r="E582">
            <v>12</v>
          </cell>
          <cell r="I582">
            <v>351000000</v>
          </cell>
        </row>
        <row r="583">
          <cell r="C583" t="str">
            <v>10000000彌勒佛免費卡(7天綁定)</v>
          </cell>
          <cell r="D583" t="str">
            <v>R_g039_fg_10000000_7</v>
          </cell>
          <cell r="E583">
            <v>12</v>
          </cell>
          <cell r="I583">
            <v>390000000</v>
          </cell>
        </row>
        <row r="584">
          <cell r="C584" t="str">
            <v>15000000彌勒佛免費卡(7天綁定)</v>
          </cell>
          <cell r="D584" t="str">
            <v>R_g039_fg_15000000_7</v>
          </cell>
          <cell r="E584">
            <v>12</v>
          </cell>
          <cell r="I584">
            <v>585000000</v>
          </cell>
        </row>
        <row r="585">
          <cell r="C585" t="str">
            <v>30000000彌勒佛免費卡(7天綁定)</v>
          </cell>
          <cell r="D585" t="str">
            <v>R_g039_fg_30000000_7</v>
          </cell>
          <cell r="E585">
            <v>12</v>
          </cell>
          <cell r="I585">
            <v>1170000000</v>
          </cell>
        </row>
        <row r="586">
          <cell r="C586" t="str">
            <v>50000000彌勒佛免費卡(7天綁定)</v>
          </cell>
          <cell r="D586" t="str">
            <v>R_g039_fg_50000000_7</v>
          </cell>
          <cell r="E586">
            <v>12</v>
          </cell>
          <cell r="I586">
            <v>1950000000</v>
          </cell>
        </row>
        <row r="587">
          <cell r="C587" t="str">
            <v>100000000彌勒佛免費卡(7天綁定)</v>
          </cell>
          <cell r="D587" t="str">
            <v>R_g039_fg_100000000_7</v>
          </cell>
          <cell r="E587">
            <v>12</v>
          </cell>
          <cell r="I587">
            <v>3900000000</v>
          </cell>
        </row>
        <row r="588">
          <cell r="C588" t="str">
            <v>200000000彌勒佛免費卡(7天綁定)</v>
          </cell>
          <cell r="D588" t="str">
            <v>R_g039_fg_200000000_7</v>
          </cell>
          <cell r="E588">
            <v>12</v>
          </cell>
          <cell r="I588">
            <v>7800000000</v>
          </cell>
        </row>
        <row r="589">
          <cell r="C589" t="str">
            <v>300000000彌勒佛免費卡(7天綁定)</v>
          </cell>
          <cell r="D589" t="str">
            <v>R_g039_fg_300000000_7</v>
          </cell>
          <cell r="E589">
            <v>12</v>
          </cell>
          <cell r="I589">
            <v>11700000000</v>
          </cell>
        </row>
        <row r="590">
          <cell r="C590" t="str">
            <v>500000000彌勒佛免費卡(7天綁定)</v>
          </cell>
          <cell r="D590" t="str">
            <v>R_g039_fg_500000000_7</v>
          </cell>
          <cell r="E590">
            <v>12</v>
          </cell>
          <cell r="I590">
            <v>19500000000</v>
          </cell>
        </row>
        <row r="591">
          <cell r="C591" t="str">
            <v>1000000000彌勒佛免費卡(7天綁定)</v>
          </cell>
          <cell r="D591" t="str">
            <v>R_g039_fg_1000000000_7</v>
          </cell>
          <cell r="E591">
            <v>12</v>
          </cell>
          <cell r="I591">
            <v>39000000000</v>
          </cell>
        </row>
        <row r="592">
          <cell r="C592" t="str">
            <v>3000彌勒佛免費卡(30天非綁定)</v>
          </cell>
          <cell r="D592" t="str">
            <v>R_g039_fg_3000_30_1</v>
          </cell>
          <cell r="E592">
            <v>12</v>
          </cell>
          <cell r="I592">
            <v>117000</v>
          </cell>
        </row>
        <row r="593">
          <cell r="C593" t="str">
            <v>10000彌勒佛免費卡(30天非綁定)</v>
          </cell>
          <cell r="D593" t="str">
            <v>R_g039_fg_10000_30_1</v>
          </cell>
          <cell r="E593">
            <v>12</v>
          </cell>
          <cell r="I593">
            <v>390000</v>
          </cell>
        </row>
        <row r="594">
          <cell r="C594" t="str">
            <v>30000彌勒佛免費卡(30天非綁定)</v>
          </cell>
          <cell r="D594" t="str">
            <v>R_g039_fg_30000_30_1</v>
          </cell>
          <cell r="E594">
            <v>12</v>
          </cell>
          <cell r="I594">
            <v>1170000</v>
          </cell>
        </row>
        <row r="595">
          <cell r="C595" t="str">
            <v>100000彌勒佛免費卡(30天非綁定)</v>
          </cell>
          <cell r="D595" t="str">
            <v>R_g039_fg_100000_30_1</v>
          </cell>
          <cell r="E595">
            <v>12</v>
          </cell>
          <cell r="I595">
            <v>3900000</v>
          </cell>
        </row>
        <row r="596">
          <cell r="C596" t="str">
            <v>300000彌勒佛免費卡(30天非綁定)</v>
          </cell>
          <cell r="D596" t="str">
            <v>R_g039_fg_300000_30_1</v>
          </cell>
          <cell r="E596">
            <v>12</v>
          </cell>
          <cell r="I596">
            <v>11700000</v>
          </cell>
        </row>
        <row r="597">
          <cell r="C597" t="str">
            <v>1000000彌勒佛免費卡(30天非綁定)</v>
          </cell>
          <cell r="D597" t="str">
            <v>R_g039_fg_1000000_30_1</v>
          </cell>
          <cell r="E597">
            <v>12</v>
          </cell>
          <cell r="I597">
            <v>39000000</v>
          </cell>
        </row>
        <row r="598">
          <cell r="C598" t="str">
            <v>3000000彌勒佛免費卡(30天非綁定)</v>
          </cell>
          <cell r="D598" t="str">
            <v>R_g039_fg_3000000_30_1</v>
          </cell>
          <cell r="E598">
            <v>12</v>
          </cell>
          <cell r="I598">
            <v>117000000</v>
          </cell>
        </row>
        <row r="599">
          <cell r="C599" t="str">
            <v>6000000彌勒佛免費卡(30天非綁定)</v>
          </cell>
          <cell r="D599" t="str">
            <v>R_g039_fg_6000000_30_1</v>
          </cell>
          <cell r="E599">
            <v>12</v>
          </cell>
          <cell r="I599">
            <v>234000000</v>
          </cell>
        </row>
        <row r="600">
          <cell r="C600" t="str">
            <v>9000000彌勒佛免費卡(30天非綁定)</v>
          </cell>
          <cell r="D600" t="str">
            <v>R_g039_fg_9000000_30_1</v>
          </cell>
          <cell r="E600">
            <v>12</v>
          </cell>
          <cell r="I600">
            <v>351000000</v>
          </cell>
        </row>
        <row r="601">
          <cell r="C601" t="str">
            <v>10000000彌勒佛免費卡(30天非綁定)</v>
          </cell>
          <cell r="D601" t="str">
            <v>R_g039_fg_10000000_30_1</v>
          </cell>
          <cell r="E601">
            <v>12</v>
          </cell>
          <cell r="I601">
            <v>390000000</v>
          </cell>
        </row>
        <row r="602">
          <cell r="C602" t="str">
            <v>15000000彌勒佛免費卡(30天非綁定)</v>
          </cell>
          <cell r="D602" t="str">
            <v>R_g039_fg_15000000_30_1</v>
          </cell>
          <cell r="E602">
            <v>12</v>
          </cell>
          <cell r="I602">
            <v>585000000</v>
          </cell>
        </row>
        <row r="603">
          <cell r="C603" t="str">
            <v>30000000彌勒佛免費卡(30天非綁定)</v>
          </cell>
          <cell r="D603" t="str">
            <v>R_g039_fg_30000000_30_1</v>
          </cell>
          <cell r="E603">
            <v>12</v>
          </cell>
          <cell r="I603">
            <v>1170000000</v>
          </cell>
        </row>
        <row r="604">
          <cell r="C604" t="str">
            <v>50000000彌勒佛免費卡(30天非綁定)</v>
          </cell>
          <cell r="D604" t="str">
            <v>R_g039_fg_50000000_30_1</v>
          </cell>
          <cell r="E604">
            <v>12</v>
          </cell>
          <cell r="I604">
            <v>1950000000</v>
          </cell>
        </row>
        <row r="605">
          <cell r="C605" t="str">
            <v>100000000彌勒佛免費卡(30天非綁定)</v>
          </cell>
          <cell r="D605" t="str">
            <v>R_g039_fg_100000000_30_1</v>
          </cell>
          <cell r="E605">
            <v>12</v>
          </cell>
          <cell r="I605">
            <v>3900000000</v>
          </cell>
        </row>
        <row r="606">
          <cell r="C606" t="str">
            <v>200000000彌勒佛免費卡(30天非綁定)</v>
          </cell>
          <cell r="D606" t="str">
            <v>R_g039_fg_200000000_30_1</v>
          </cell>
          <cell r="E606">
            <v>12</v>
          </cell>
          <cell r="I606">
            <v>7800000000</v>
          </cell>
        </row>
        <row r="607">
          <cell r="C607" t="str">
            <v>300000000彌勒佛免費卡(30天非綁定)</v>
          </cell>
          <cell r="D607" t="str">
            <v>R_g039_fg_300000000_30_1</v>
          </cell>
          <cell r="E607">
            <v>12</v>
          </cell>
          <cell r="I607">
            <v>11700000000</v>
          </cell>
        </row>
        <row r="608">
          <cell r="C608" t="str">
            <v>500000000彌勒佛免費卡(30天非綁定)</v>
          </cell>
          <cell r="D608" t="str">
            <v>R_g039_fg_500000000_30_1</v>
          </cell>
          <cell r="E608">
            <v>12</v>
          </cell>
          <cell r="I608">
            <v>19500000000</v>
          </cell>
        </row>
        <row r="609">
          <cell r="C609" t="str">
            <v>1000000000彌勒佛免費卡(30天非綁定)</v>
          </cell>
          <cell r="D609" t="str">
            <v>R_g039_fg_1000000000_30_1</v>
          </cell>
          <cell r="E609">
            <v>12</v>
          </cell>
          <cell r="I609">
            <v>39000000000</v>
          </cell>
        </row>
        <row r="610">
          <cell r="C610" t="str">
            <v>3000彌勒佛彩金卡(30天非綁定)</v>
          </cell>
          <cell r="D610" t="str">
            <v>R_g039_njp_3000_30_1</v>
          </cell>
          <cell r="E610">
            <v>12</v>
          </cell>
          <cell r="I610">
            <v>438000</v>
          </cell>
        </row>
        <row r="611">
          <cell r="C611" t="str">
            <v>10000彌勒佛彩金卡(30天非綁定)</v>
          </cell>
          <cell r="D611" t="str">
            <v>R_g039_njp_10000_30_1</v>
          </cell>
          <cell r="E611">
            <v>12</v>
          </cell>
          <cell r="I611">
            <v>1460000</v>
          </cell>
        </row>
        <row r="612">
          <cell r="C612" t="str">
            <v>30000彌勒佛彩金卡(30天非綁定)</v>
          </cell>
          <cell r="D612" t="str">
            <v>R_g039_njp_30000_30_1</v>
          </cell>
          <cell r="E612">
            <v>12</v>
          </cell>
          <cell r="I612">
            <v>4380000</v>
          </cell>
        </row>
        <row r="613">
          <cell r="C613" t="str">
            <v>100000彌勒佛彩金卡(30天非綁定)</v>
          </cell>
          <cell r="D613" t="str">
            <v>R_g039_njp_100000_30_1</v>
          </cell>
          <cell r="E613">
            <v>12</v>
          </cell>
          <cell r="I613">
            <v>14600000</v>
          </cell>
        </row>
        <row r="614">
          <cell r="C614" t="str">
            <v>300000彌勒佛彩金卡(30天非綁定)</v>
          </cell>
          <cell r="D614" t="str">
            <v>R_g039_njp_300000_30_1</v>
          </cell>
          <cell r="E614">
            <v>12</v>
          </cell>
          <cell r="I614">
            <v>43800000</v>
          </cell>
        </row>
        <row r="615">
          <cell r="C615" t="str">
            <v>1000000彌勒佛彩金卡(30天非綁定)</v>
          </cell>
          <cell r="D615" t="str">
            <v>R_g039_njp_1000000_30_1</v>
          </cell>
          <cell r="E615">
            <v>12</v>
          </cell>
          <cell r="I615">
            <v>146000000</v>
          </cell>
        </row>
        <row r="616">
          <cell r="C616" t="str">
            <v>3000000彌勒佛彩金卡(30天非綁定)</v>
          </cell>
          <cell r="D616" t="str">
            <v>R_g039_njp_3000000_30_1</v>
          </cell>
          <cell r="E616">
            <v>12</v>
          </cell>
          <cell r="I616">
            <v>438000000</v>
          </cell>
        </row>
        <row r="617">
          <cell r="C617" t="str">
            <v>6000000彌勒佛彩金卡(30天非綁定)</v>
          </cell>
          <cell r="D617" t="str">
            <v>R_g039_njp_6000000_30_1</v>
          </cell>
          <cell r="E617">
            <v>12</v>
          </cell>
          <cell r="I617">
            <v>876000000</v>
          </cell>
        </row>
        <row r="618">
          <cell r="C618" t="str">
            <v>9000000彌勒佛彩金卡(30天非綁定)</v>
          </cell>
          <cell r="D618" t="str">
            <v>R_g039_njp_9000000_30_1</v>
          </cell>
          <cell r="E618">
            <v>12</v>
          </cell>
          <cell r="I618">
            <v>1314000000</v>
          </cell>
        </row>
        <row r="619">
          <cell r="C619" t="str">
            <v>10000000彌勒佛彩金卡(30天非綁定)</v>
          </cell>
          <cell r="D619" t="str">
            <v>R_g039_njp_10000000_30_1</v>
          </cell>
          <cell r="E619">
            <v>12</v>
          </cell>
          <cell r="I619">
            <v>1460000000</v>
          </cell>
        </row>
        <row r="620">
          <cell r="C620" t="str">
            <v>15000000彌勒佛彩金卡(30天非綁定)</v>
          </cell>
          <cell r="D620" t="str">
            <v>R_g039_njp_15000000_30_1</v>
          </cell>
          <cell r="E620">
            <v>12</v>
          </cell>
          <cell r="I620">
            <v>2190000000</v>
          </cell>
        </row>
        <row r="621">
          <cell r="C621" t="str">
            <v>30000000彌勒佛彩金卡(30天非綁定)</v>
          </cell>
          <cell r="D621" t="str">
            <v>R_g039_njp_30000000_30_1</v>
          </cell>
          <cell r="E621">
            <v>12</v>
          </cell>
          <cell r="I621">
            <v>4380000000</v>
          </cell>
        </row>
        <row r="622">
          <cell r="C622" t="str">
            <v>50000000彌勒佛彩金卡(30天非綁定)</v>
          </cell>
          <cell r="D622" t="str">
            <v>R_g039_njp_50000000_30_1</v>
          </cell>
          <cell r="E622">
            <v>12</v>
          </cell>
          <cell r="I622">
            <v>7300000000</v>
          </cell>
        </row>
        <row r="623">
          <cell r="C623" t="str">
            <v>100000000彌勒佛彩金卡(30天非綁定)</v>
          </cell>
          <cell r="D623" t="str">
            <v>R_g039_njp_100000000_30_1</v>
          </cell>
          <cell r="E623">
            <v>12</v>
          </cell>
          <cell r="I623">
            <v>14600000000</v>
          </cell>
        </row>
        <row r="624">
          <cell r="C624" t="str">
            <v>200000000彌勒佛彩金卡(30天非綁定)</v>
          </cell>
          <cell r="D624" t="str">
            <v>R_g039_njp_200000000_30_1</v>
          </cell>
          <cell r="E624">
            <v>12</v>
          </cell>
          <cell r="I624">
            <v>29200000000</v>
          </cell>
        </row>
        <row r="625">
          <cell r="C625" t="str">
            <v>300000000彌勒佛彩金卡(30天非綁定)</v>
          </cell>
          <cell r="D625" t="str">
            <v>R_g039_njp_300000000_30_1</v>
          </cell>
          <cell r="E625">
            <v>12</v>
          </cell>
          <cell r="I625">
            <v>43800000000</v>
          </cell>
        </row>
        <row r="626">
          <cell r="C626" t="str">
            <v>500000000彌勒佛彩金卡(30天非綁定)</v>
          </cell>
          <cell r="D626" t="str">
            <v>R_g039_njp_500000000_30_1</v>
          </cell>
          <cell r="E626">
            <v>12</v>
          </cell>
          <cell r="I626">
            <v>73000000000</v>
          </cell>
        </row>
        <row r="627">
          <cell r="C627" t="str">
            <v>1000000000彌勒佛彩金卡(30天非綁定)</v>
          </cell>
          <cell r="D627" t="str">
            <v>R_g039_njp_1000000000_30_1</v>
          </cell>
          <cell r="E627">
            <v>12</v>
          </cell>
          <cell r="I627">
            <v>146000000000</v>
          </cell>
        </row>
        <row r="628">
          <cell r="C628" t="str">
            <v>2000000000彌勒佛彩金卡(30天非綁定)</v>
          </cell>
          <cell r="D628" t="str">
            <v>R_g039_njp_2000000000_30_1</v>
          </cell>
          <cell r="E628">
            <v>13</v>
          </cell>
          <cell r="I628">
            <v>292000000000</v>
          </cell>
        </row>
        <row r="629">
          <cell r="C629" t="str">
            <v>5000000000彌勒佛彩金卡(30天非綁定)</v>
          </cell>
          <cell r="D629" t="str">
            <v>R_g039_njp_5000000000_30_1</v>
          </cell>
          <cell r="E629">
            <v>14</v>
          </cell>
          <cell r="I629">
            <v>730000000000</v>
          </cell>
        </row>
        <row r="630">
          <cell r="C630" t="str">
            <v>10000000000彌勒佛彩金卡(30天非綁定)</v>
          </cell>
          <cell r="D630" t="str">
            <v>R_g039_njp_10000000000_30_1</v>
          </cell>
          <cell r="E630">
            <v>15</v>
          </cell>
          <cell r="I630">
            <v>1460000000000</v>
          </cell>
        </row>
        <row r="631">
          <cell r="C631" t="str">
            <v>3000彌勒佛超級免費卡(30天非綁定)</v>
          </cell>
          <cell r="D631" t="str">
            <v>R_g039_sfg_3000_30_1</v>
          </cell>
          <cell r="E631">
            <v>12</v>
          </cell>
          <cell r="I631">
            <v>1620000</v>
          </cell>
        </row>
        <row r="632">
          <cell r="C632" t="str">
            <v>10000彌勒佛超級免費卡(30天非綁定)</v>
          </cell>
          <cell r="D632" t="str">
            <v>R_g039_sfg_10000_30_1</v>
          </cell>
          <cell r="E632">
            <v>12</v>
          </cell>
          <cell r="I632">
            <v>5400000</v>
          </cell>
        </row>
        <row r="633">
          <cell r="C633" t="str">
            <v>30000彌勒佛超級免費卡(30天非綁定)</v>
          </cell>
          <cell r="D633" t="str">
            <v>R_g039_sfg_30000_30_1</v>
          </cell>
          <cell r="E633">
            <v>12</v>
          </cell>
          <cell r="I633">
            <v>16200000</v>
          </cell>
        </row>
        <row r="634">
          <cell r="C634" t="str">
            <v>100000彌勒佛超級免費卡(30天非綁定)</v>
          </cell>
          <cell r="D634" t="str">
            <v>R_g039_sfg_100000_30_1</v>
          </cell>
          <cell r="E634">
            <v>12</v>
          </cell>
          <cell r="I634">
            <v>54000000</v>
          </cell>
        </row>
        <row r="635">
          <cell r="C635" t="str">
            <v>300000彌勒佛超級免費卡(30天非綁定)</v>
          </cell>
          <cell r="D635" t="str">
            <v>R_g039_sfg_300000_30_1</v>
          </cell>
          <cell r="E635">
            <v>12</v>
          </cell>
          <cell r="I635">
            <v>162000000</v>
          </cell>
        </row>
        <row r="636">
          <cell r="C636" t="str">
            <v>1000000彌勒佛超級免費卡(30天非綁定)</v>
          </cell>
          <cell r="D636" t="str">
            <v>R_g039_sfg_1000000_30_1</v>
          </cell>
          <cell r="E636">
            <v>12</v>
          </cell>
          <cell r="I636">
            <v>540000000</v>
          </cell>
        </row>
        <row r="637">
          <cell r="C637" t="str">
            <v>3000000彌勒佛超級免費卡(30天非綁定)</v>
          </cell>
          <cell r="D637" t="str">
            <v>R_g039_sfg_3000000_30_1</v>
          </cell>
          <cell r="E637">
            <v>12</v>
          </cell>
          <cell r="I637">
            <v>1620000000</v>
          </cell>
        </row>
        <row r="638">
          <cell r="C638" t="str">
            <v>6000000彌勒佛超級免費卡(30天非綁定)</v>
          </cell>
          <cell r="D638" t="str">
            <v>R_g039_sfg_6000000_30_1</v>
          </cell>
          <cell r="E638">
            <v>12</v>
          </cell>
          <cell r="I638">
            <v>3240000000</v>
          </cell>
        </row>
        <row r="639">
          <cell r="C639" t="str">
            <v>9000000彌勒佛超級免費卡(30天非綁定)</v>
          </cell>
          <cell r="D639" t="str">
            <v>R_g039_sfg_9000000_30_1</v>
          </cell>
          <cell r="E639">
            <v>12</v>
          </cell>
          <cell r="I639">
            <v>4860000000</v>
          </cell>
        </row>
        <row r="640">
          <cell r="C640" t="str">
            <v>10000000彌勒佛超級免費卡(30天非綁定)</v>
          </cell>
          <cell r="D640" t="str">
            <v>R_g039_sfg_10000000_30_1</v>
          </cell>
          <cell r="E640">
            <v>12</v>
          </cell>
          <cell r="I640">
            <v>5400000000</v>
          </cell>
        </row>
        <row r="641">
          <cell r="C641" t="str">
            <v>15000000彌勒佛超級免費卡(30天非綁定)</v>
          </cell>
          <cell r="D641" t="str">
            <v>R_g039_sfg_15000000_30_1</v>
          </cell>
          <cell r="E641">
            <v>12</v>
          </cell>
          <cell r="I641">
            <v>8100000000</v>
          </cell>
        </row>
        <row r="642">
          <cell r="C642" t="str">
            <v>30000000彌勒佛超級免費卡(30天非綁定)</v>
          </cell>
          <cell r="D642" t="str">
            <v>R_g039_sfg_30000000_30_1</v>
          </cell>
          <cell r="E642">
            <v>12</v>
          </cell>
          <cell r="I642">
            <v>16200000000</v>
          </cell>
        </row>
        <row r="643">
          <cell r="C643" t="str">
            <v>50000000彌勒佛超級免費卡(30天非綁定)</v>
          </cell>
          <cell r="D643" t="str">
            <v>R_g039_sfg_50000000_30_1</v>
          </cell>
          <cell r="E643">
            <v>12</v>
          </cell>
          <cell r="I643">
            <v>27000000000</v>
          </cell>
        </row>
        <row r="644">
          <cell r="C644" t="str">
            <v>100000000彌勒佛超級免費卡(30天非綁定)</v>
          </cell>
          <cell r="D644" t="str">
            <v>R_g039_sfg_100000000_30_1</v>
          </cell>
          <cell r="E644">
            <v>12</v>
          </cell>
          <cell r="I644">
            <v>54000000000</v>
          </cell>
        </row>
        <row r="645">
          <cell r="C645" t="str">
            <v>200000000彌勒佛超級免費卡(30天非綁定)</v>
          </cell>
          <cell r="D645" t="str">
            <v>R_g039_sfg_200000000_30_1</v>
          </cell>
          <cell r="E645">
            <v>12</v>
          </cell>
          <cell r="I645">
            <v>108000000000</v>
          </cell>
        </row>
        <row r="646">
          <cell r="C646" t="str">
            <v>300000000彌勒佛超級免費卡(30天非綁定)</v>
          </cell>
          <cell r="D646" t="str">
            <v>R_g039_sfg_300000000_30_1</v>
          </cell>
          <cell r="E646">
            <v>12</v>
          </cell>
          <cell r="I646">
            <v>162000000000</v>
          </cell>
        </row>
        <row r="647">
          <cell r="C647" t="str">
            <v>500000000彌勒佛超級免費卡(30天非綁定)</v>
          </cell>
          <cell r="D647" t="str">
            <v>R_g039_sfg_500000000_30_1</v>
          </cell>
          <cell r="E647">
            <v>12</v>
          </cell>
          <cell r="I647">
            <v>270000000000</v>
          </cell>
        </row>
        <row r="648">
          <cell r="C648" t="str">
            <v>1000000000彌勒佛超級免費卡(30天非綁定)</v>
          </cell>
          <cell r="D648" t="str">
            <v>R_g039_sfg_1000000000_30_1</v>
          </cell>
          <cell r="E648">
            <v>12</v>
          </cell>
          <cell r="I648">
            <v>540000000000</v>
          </cell>
        </row>
        <row r="649">
          <cell r="C649" t="str">
            <v>2000000000彌勒佛超級免費卡(30天非綁定)</v>
          </cell>
          <cell r="D649" t="str">
            <v>R_g039_sfg_2000000000_30_1</v>
          </cell>
          <cell r="E649">
            <v>13</v>
          </cell>
          <cell r="I649">
            <v>1080000000000</v>
          </cell>
        </row>
        <row r="650">
          <cell r="C650" t="str">
            <v>5000000000彌勒佛超級免費卡(30天非綁定)</v>
          </cell>
          <cell r="D650" t="str">
            <v>R_g039_sfg_5000000000_30_1</v>
          </cell>
          <cell r="E650">
            <v>14</v>
          </cell>
          <cell r="I650">
            <v>2700000000000</v>
          </cell>
        </row>
        <row r="651">
          <cell r="C651" t="str">
            <v>10000000000彌勒佛超級免費卡(30天非綁定)</v>
          </cell>
          <cell r="D651" t="str">
            <v>R_g039_sfg_10000000000_30_1</v>
          </cell>
          <cell r="E651">
            <v>15</v>
          </cell>
          <cell r="I651">
            <v>5400000000000</v>
          </cell>
        </row>
        <row r="652">
          <cell r="C652" t="str">
            <v>3000彌勒佛超級彩金卡(30天非綁定)</v>
          </cell>
          <cell r="D652" t="str">
            <v>R_g039_jp_3000_30_1</v>
          </cell>
          <cell r="E652">
            <v>12</v>
          </cell>
          <cell r="I652">
            <v>6267000</v>
          </cell>
        </row>
        <row r="653">
          <cell r="C653" t="str">
            <v>10000彌勒佛超級彩金卡(30天非綁定)</v>
          </cell>
          <cell r="D653" t="str">
            <v>R_g039_jp_10000_30_1</v>
          </cell>
          <cell r="E653">
            <v>12</v>
          </cell>
          <cell r="I653">
            <v>20890000</v>
          </cell>
        </row>
        <row r="654">
          <cell r="C654" t="str">
            <v>30000彌勒佛超級彩金卡(30天非綁定)</v>
          </cell>
          <cell r="D654" t="str">
            <v>R_g039_jp_30000_30_1</v>
          </cell>
          <cell r="E654">
            <v>12</v>
          </cell>
          <cell r="I654">
            <v>62670000</v>
          </cell>
        </row>
        <row r="655">
          <cell r="C655" t="str">
            <v>100000彌勒佛超級彩金卡(30天非綁定)</v>
          </cell>
          <cell r="D655" t="str">
            <v>R_g039_jp_100000_30_1</v>
          </cell>
          <cell r="E655">
            <v>12</v>
          </cell>
          <cell r="I655">
            <v>208900000</v>
          </cell>
        </row>
        <row r="656">
          <cell r="C656" t="str">
            <v>300000彌勒佛超級彩金卡(30天非綁定)</v>
          </cell>
          <cell r="D656" t="str">
            <v>R_g039_jp_300000_30_1</v>
          </cell>
          <cell r="E656">
            <v>12</v>
          </cell>
          <cell r="I656">
            <v>626700000</v>
          </cell>
        </row>
        <row r="657">
          <cell r="C657" t="str">
            <v>1000000彌勒佛超級彩金卡(30天非綁定)</v>
          </cell>
          <cell r="D657" t="str">
            <v>R_g039_jp_1000000_30_1</v>
          </cell>
          <cell r="E657">
            <v>12</v>
          </cell>
          <cell r="I657">
            <v>2089000000</v>
          </cell>
        </row>
        <row r="658">
          <cell r="C658" t="str">
            <v>3000000彌勒佛超級彩金卡(30天非綁定)</v>
          </cell>
          <cell r="D658" t="str">
            <v>R_g039_jp_3000000_30_1</v>
          </cell>
          <cell r="E658">
            <v>12</v>
          </cell>
          <cell r="I658">
            <v>6267000000</v>
          </cell>
        </row>
        <row r="659">
          <cell r="C659" t="str">
            <v>6000000彌勒佛超級彩金卡(30天非綁定)</v>
          </cell>
          <cell r="D659" t="str">
            <v>R_g039_jp_6000000_30_1</v>
          </cell>
          <cell r="E659">
            <v>12</v>
          </cell>
          <cell r="I659">
            <v>12534000000</v>
          </cell>
        </row>
        <row r="660">
          <cell r="C660" t="str">
            <v>9000000彌勒佛超級彩金卡(30天非綁定)</v>
          </cell>
          <cell r="D660" t="str">
            <v>R_g039_jp_9000000_30_1</v>
          </cell>
          <cell r="E660">
            <v>12</v>
          </cell>
          <cell r="I660">
            <v>18801000000</v>
          </cell>
        </row>
        <row r="661">
          <cell r="C661" t="str">
            <v>10000000彌勒佛超級彩金卡(30天非綁定)</v>
          </cell>
          <cell r="D661" t="str">
            <v>R_g039_jp_10000000_30_1</v>
          </cell>
          <cell r="E661">
            <v>12</v>
          </cell>
          <cell r="I661">
            <v>20890000000</v>
          </cell>
        </row>
        <row r="662">
          <cell r="C662" t="str">
            <v>15000000彌勒佛超級彩金卡(30天非綁定)</v>
          </cell>
          <cell r="D662" t="str">
            <v>R_g039_jp_15000000_30_1</v>
          </cell>
          <cell r="E662">
            <v>12</v>
          </cell>
          <cell r="I662">
            <v>31335000000</v>
          </cell>
        </row>
        <row r="663">
          <cell r="C663" t="str">
            <v>30000000彌勒佛超級彩金卡(30天非綁定)</v>
          </cell>
          <cell r="D663" t="str">
            <v>R_g039_jp_30000000_30_1</v>
          </cell>
          <cell r="E663">
            <v>12</v>
          </cell>
          <cell r="I663">
            <v>62670000000</v>
          </cell>
        </row>
        <row r="664">
          <cell r="C664" t="str">
            <v>50000000彌勒佛超級彩金卡(30天非綁定)</v>
          </cell>
          <cell r="D664" t="str">
            <v>R_g039_jp_50000000_30_1</v>
          </cell>
          <cell r="E664">
            <v>12</v>
          </cell>
          <cell r="I664">
            <v>104450000000</v>
          </cell>
        </row>
        <row r="665">
          <cell r="C665" t="str">
            <v>100000000彌勒佛超級彩金卡(30天非綁定)</v>
          </cell>
          <cell r="D665" t="str">
            <v>R_g039_jp_100000000_30_1</v>
          </cell>
          <cell r="E665">
            <v>12</v>
          </cell>
          <cell r="I665">
            <v>208900000000</v>
          </cell>
        </row>
        <row r="666">
          <cell r="C666" t="str">
            <v>200000000彌勒佛超級彩金卡(30天非綁定)</v>
          </cell>
          <cell r="D666" t="str">
            <v>R_g039_jp_200000000_30_1</v>
          </cell>
          <cell r="E666">
            <v>12</v>
          </cell>
          <cell r="I666">
            <v>417800000000</v>
          </cell>
        </row>
        <row r="667">
          <cell r="C667" t="str">
            <v>300000000彌勒佛超級彩金卡(30天非綁定)</v>
          </cell>
          <cell r="D667" t="str">
            <v>R_g039_jp_300000000_30_1</v>
          </cell>
          <cell r="E667">
            <v>12</v>
          </cell>
          <cell r="I667">
            <v>626700000000</v>
          </cell>
        </row>
        <row r="668">
          <cell r="C668" t="str">
            <v>500000000彌勒佛超級彩金卡(30天非綁定)</v>
          </cell>
          <cell r="D668" t="str">
            <v>R_g039_jp_500000000_30_1</v>
          </cell>
          <cell r="E668">
            <v>12</v>
          </cell>
          <cell r="I668">
            <v>1044500000000</v>
          </cell>
        </row>
        <row r="669">
          <cell r="C669" t="str">
            <v>1000000000彌勒佛超級彩金卡(30天非綁定)</v>
          </cell>
          <cell r="D669" t="str">
            <v>R_g039_jp_1000000000_30_1</v>
          </cell>
          <cell r="E669">
            <v>12</v>
          </cell>
          <cell r="I669">
            <v>2089000000000</v>
          </cell>
        </row>
        <row r="670">
          <cell r="C670" t="str">
            <v>2000000000彌勒佛超級彩金卡(30天非綁定)</v>
          </cell>
          <cell r="D670" t="str">
            <v>R_g039_jp_2000000000_30_1</v>
          </cell>
          <cell r="E670">
            <v>13</v>
          </cell>
          <cell r="I670">
            <v>4178000000000</v>
          </cell>
        </row>
        <row r="671">
          <cell r="C671" t="str">
            <v>5000000000彌勒佛超級彩金卡(30天非綁定)</v>
          </cell>
          <cell r="D671" t="str">
            <v>R_g039_jp_5000000000_30_1</v>
          </cell>
          <cell r="E671">
            <v>14</v>
          </cell>
          <cell r="I671">
            <v>10445000000000</v>
          </cell>
        </row>
        <row r="672">
          <cell r="C672" t="str">
            <v>10000000000彌勒佛超級彩金卡(30天非綁定)</v>
          </cell>
          <cell r="D672" t="str">
            <v>R_g039_jp_10000000000_30_1</v>
          </cell>
          <cell r="E672">
            <v>15</v>
          </cell>
          <cell r="I672">
            <v>20890000000000</v>
          </cell>
        </row>
        <row r="673">
          <cell r="C673" t="str">
            <v>3000太極童子紅利卡(7天綁定)</v>
          </cell>
          <cell r="D673" t="str">
            <v>R_g043_bg_3000_7</v>
          </cell>
          <cell r="E673">
            <v>12</v>
          </cell>
          <cell r="I673">
            <v>150000</v>
          </cell>
        </row>
        <row r="674">
          <cell r="C674" t="str">
            <v>10000太極童子紅利卡(7天綁定)</v>
          </cell>
          <cell r="D674" t="str">
            <v>R_g043_bg_10000_7</v>
          </cell>
          <cell r="E674">
            <v>12</v>
          </cell>
          <cell r="I674">
            <v>500000</v>
          </cell>
        </row>
        <row r="675">
          <cell r="C675" t="str">
            <v>30000太極童子紅利卡(7天綁定)</v>
          </cell>
          <cell r="D675" t="str">
            <v>R_g043_bg_30000_7</v>
          </cell>
          <cell r="E675">
            <v>12</v>
          </cell>
          <cell r="I675">
            <v>1500000</v>
          </cell>
        </row>
        <row r="676">
          <cell r="C676" t="str">
            <v>100000太極童子紅利卡(7天綁定)</v>
          </cell>
          <cell r="D676" t="str">
            <v>R_g043_bg_100000_7</v>
          </cell>
          <cell r="E676">
            <v>12</v>
          </cell>
          <cell r="I676">
            <v>5000000</v>
          </cell>
        </row>
        <row r="677">
          <cell r="C677" t="str">
            <v>300000太極童子紅利卡(7天綁定)</v>
          </cell>
          <cell r="D677" t="str">
            <v>R_g043_bg_300000_7</v>
          </cell>
          <cell r="E677">
            <v>12</v>
          </cell>
          <cell r="I677">
            <v>15000000</v>
          </cell>
        </row>
        <row r="678">
          <cell r="C678" t="str">
            <v>1000000太極童子紅利卡(7天綁定)</v>
          </cell>
          <cell r="D678" t="str">
            <v>R_g043_bg_1000000_7</v>
          </cell>
          <cell r="E678">
            <v>12</v>
          </cell>
          <cell r="I678">
            <v>50000000</v>
          </cell>
        </row>
        <row r="679">
          <cell r="C679" t="str">
            <v>3000000太極童子紅利卡(7天綁定)</v>
          </cell>
          <cell r="D679" t="str">
            <v>R_g043_bg_3000000_7</v>
          </cell>
          <cell r="E679">
            <v>12</v>
          </cell>
          <cell r="I679">
            <v>150000000</v>
          </cell>
        </row>
        <row r="680">
          <cell r="C680" t="str">
            <v>6000000太極童子紅利卡(7天綁定)</v>
          </cell>
          <cell r="D680" t="str">
            <v>R_g043_bg_6000000_7</v>
          </cell>
          <cell r="E680">
            <v>12</v>
          </cell>
          <cell r="I680">
            <v>300000000</v>
          </cell>
        </row>
        <row r="681">
          <cell r="C681" t="str">
            <v>9000000太極童子紅利卡(7天綁定)</v>
          </cell>
          <cell r="D681" t="str">
            <v>R_g043_bg_9000000_7</v>
          </cell>
          <cell r="E681">
            <v>12</v>
          </cell>
          <cell r="I681">
            <v>450000000</v>
          </cell>
        </row>
        <row r="682">
          <cell r="C682" t="str">
            <v>10000000太極童子紅利卡(7天綁定)</v>
          </cell>
          <cell r="D682" t="str">
            <v>R_g043_bg_10000000_7</v>
          </cell>
          <cell r="E682">
            <v>12</v>
          </cell>
          <cell r="I682">
            <v>500000000</v>
          </cell>
        </row>
        <row r="683">
          <cell r="C683" t="str">
            <v>15000000太極童子紅利卡(7天綁定)</v>
          </cell>
          <cell r="D683" t="str">
            <v>R_g043_bg_15000000_7</v>
          </cell>
          <cell r="E683">
            <v>12</v>
          </cell>
          <cell r="I683">
            <v>750000000</v>
          </cell>
        </row>
        <row r="684">
          <cell r="C684" t="str">
            <v>30000000太極童子紅利卡(7天綁定)</v>
          </cell>
          <cell r="D684" t="str">
            <v>R_g043_bg_30000000_7</v>
          </cell>
          <cell r="E684">
            <v>12</v>
          </cell>
          <cell r="I684">
            <v>1500000000</v>
          </cell>
        </row>
        <row r="685">
          <cell r="C685" t="str">
            <v>50000000太極童子紅利卡(7天綁定)</v>
          </cell>
          <cell r="D685" t="str">
            <v>R_g043_bg_50000000_7</v>
          </cell>
          <cell r="E685">
            <v>12</v>
          </cell>
          <cell r="I685">
            <v>2500000000</v>
          </cell>
        </row>
        <row r="686">
          <cell r="C686" t="str">
            <v>100000000太極童子紅利卡(7天綁定)</v>
          </cell>
          <cell r="D686" t="str">
            <v>R_g043_bg_100000000_7</v>
          </cell>
          <cell r="E686">
            <v>12</v>
          </cell>
          <cell r="I686">
            <v>5000000000</v>
          </cell>
        </row>
        <row r="687">
          <cell r="C687" t="str">
            <v>200000000太極童子紅利卡(7天綁定)</v>
          </cell>
          <cell r="D687" t="str">
            <v>R_g043_bg_200000000_7</v>
          </cell>
          <cell r="E687">
            <v>12</v>
          </cell>
          <cell r="I687">
            <v>10000000000</v>
          </cell>
        </row>
        <row r="688">
          <cell r="C688" t="str">
            <v>300000000太極童子紅利卡(7天綁定)</v>
          </cell>
          <cell r="D688" t="str">
            <v>R_g043_bg_300000000_7</v>
          </cell>
          <cell r="E688">
            <v>12</v>
          </cell>
          <cell r="I688">
            <v>15000000000</v>
          </cell>
        </row>
        <row r="689">
          <cell r="C689" t="str">
            <v>500000000太極童子紅利卡(7天綁定)</v>
          </cell>
          <cell r="D689" t="str">
            <v>R_g043_bg_500000000_7</v>
          </cell>
          <cell r="E689">
            <v>12</v>
          </cell>
          <cell r="I689">
            <v>25000000000</v>
          </cell>
        </row>
        <row r="690">
          <cell r="C690" t="str">
            <v>1000000000太極童子紅利卡(7天綁定)</v>
          </cell>
          <cell r="D690" t="str">
            <v>R_g043_bg_1000000000_7</v>
          </cell>
          <cell r="E690">
            <v>12</v>
          </cell>
          <cell r="I690">
            <v>50000000000</v>
          </cell>
        </row>
        <row r="691">
          <cell r="C691" t="str">
            <v>3000太極童子紅利卡(30天非綁定)</v>
          </cell>
          <cell r="D691" t="str">
            <v>R_g043_bg_3000_30_1</v>
          </cell>
          <cell r="E691">
            <v>12</v>
          </cell>
          <cell r="I691">
            <v>150000</v>
          </cell>
        </row>
        <row r="692">
          <cell r="C692" t="str">
            <v>10000太極童子紅利卡(30天非綁定)</v>
          </cell>
          <cell r="D692" t="str">
            <v>R_g043_bg_10000_30_1</v>
          </cell>
          <cell r="E692">
            <v>12</v>
          </cell>
          <cell r="I692">
            <v>500000</v>
          </cell>
        </row>
        <row r="693">
          <cell r="C693" t="str">
            <v>30000太極童子紅利卡(30天非綁定)</v>
          </cell>
          <cell r="D693" t="str">
            <v>R_g043_bg_30000_30_1</v>
          </cell>
          <cell r="E693">
            <v>12</v>
          </cell>
          <cell r="I693">
            <v>1500000</v>
          </cell>
        </row>
        <row r="694">
          <cell r="C694" t="str">
            <v>100000太極童子紅利卡(30天非綁定)</v>
          </cell>
          <cell r="D694" t="str">
            <v>R_g043_bg_100000_30_1</v>
          </cell>
          <cell r="E694">
            <v>12</v>
          </cell>
          <cell r="I694">
            <v>5000000</v>
          </cell>
        </row>
        <row r="695">
          <cell r="C695" t="str">
            <v>300000太極童子紅利卡(30天非綁定)</v>
          </cell>
          <cell r="D695" t="str">
            <v>R_g043_bg_300000_30_1</v>
          </cell>
          <cell r="E695">
            <v>12</v>
          </cell>
          <cell r="I695">
            <v>15000000</v>
          </cell>
        </row>
        <row r="696">
          <cell r="C696" t="str">
            <v>1000000太極童子紅利卡(30天非綁定)</v>
          </cell>
          <cell r="D696" t="str">
            <v>R_g043_bg_1000000_30_1</v>
          </cell>
          <cell r="E696">
            <v>12</v>
          </cell>
          <cell r="I696">
            <v>50000000</v>
          </cell>
        </row>
        <row r="697">
          <cell r="C697" t="str">
            <v>3000000太極童子紅利卡(30天非綁定)</v>
          </cell>
          <cell r="D697" t="str">
            <v>R_g043_bg_3000000_30_1</v>
          </cell>
          <cell r="E697">
            <v>12</v>
          </cell>
          <cell r="I697">
            <v>150000000</v>
          </cell>
        </row>
        <row r="698">
          <cell r="C698" t="str">
            <v>6000000太極童子紅利卡(30天非綁定)</v>
          </cell>
          <cell r="D698" t="str">
            <v>R_g043_bg_6000000_30_1</v>
          </cell>
          <cell r="E698">
            <v>12</v>
          </cell>
          <cell r="I698">
            <v>300000000</v>
          </cell>
        </row>
        <row r="699">
          <cell r="C699" t="str">
            <v>9000000太極童子紅利卡(30天非綁定)</v>
          </cell>
          <cell r="D699" t="str">
            <v>R_g043_bg_9000000_30_1</v>
          </cell>
          <cell r="E699">
            <v>12</v>
          </cell>
          <cell r="I699">
            <v>450000000</v>
          </cell>
        </row>
        <row r="700">
          <cell r="C700" t="str">
            <v>10000000太極童子紅利卡(30天非綁定)</v>
          </cell>
          <cell r="D700" t="str">
            <v>R_g043_bg_10000000_30_1</v>
          </cell>
          <cell r="E700">
            <v>12</v>
          </cell>
          <cell r="I700">
            <v>500000000</v>
          </cell>
        </row>
        <row r="701">
          <cell r="C701" t="str">
            <v>15000000太極童子紅利卡(30天非綁定)</v>
          </cell>
          <cell r="D701" t="str">
            <v>R_g043_bg_15000000_30_1</v>
          </cell>
          <cell r="E701">
            <v>12</v>
          </cell>
          <cell r="I701">
            <v>750000000</v>
          </cell>
        </row>
        <row r="702">
          <cell r="C702" t="str">
            <v>30000000太極童子紅利卡(30天非綁定)</v>
          </cell>
          <cell r="D702" t="str">
            <v>R_g043_bg_30000000_30_1</v>
          </cell>
          <cell r="E702">
            <v>12</v>
          </cell>
          <cell r="I702">
            <v>1500000000</v>
          </cell>
        </row>
        <row r="703">
          <cell r="C703" t="str">
            <v>50000000太極童子紅利卡(30天非綁定)</v>
          </cell>
          <cell r="D703" t="str">
            <v>R_g043_bg_50000000_30_1</v>
          </cell>
          <cell r="E703">
            <v>12</v>
          </cell>
          <cell r="I703">
            <v>2500000000</v>
          </cell>
        </row>
        <row r="704">
          <cell r="C704" t="str">
            <v>100000000太極童子紅利卡(30天非綁定)</v>
          </cell>
          <cell r="D704" t="str">
            <v>R_g043_bg_100000000_30_1</v>
          </cell>
          <cell r="E704">
            <v>12</v>
          </cell>
          <cell r="I704">
            <v>5000000000</v>
          </cell>
        </row>
        <row r="705">
          <cell r="C705" t="str">
            <v>200000000太極童子紅利卡(30天非綁定)</v>
          </cell>
          <cell r="D705" t="str">
            <v>R_g043_bg_200000000_30_1</v>
          </cell>
          <cell r="E705">
            <v>12</v>
          </cell>
          <cell r="I705">
            <v>10000000000</v>
          </cell>
        </row>
        <row r="706">
          <cell r="C706" t="str">
            <v>300000000太極童子紅利卡(30天非綁定)</v>
          </cell>
          <cell r="D706" t="str">
            <v>R_g043_bg_300000000_30_1</v>
          </cell>
          <cell r="E706">
            <v>12</v>
          </cell>
          <cell r="I706">
            <v>15000000000</v>
          </cell>
        </row>
        <row r="707">
          <cell r="C707" t="str">
            <v>500000000太極童子紅利卡(30天非綁定)</v>
          </cell>
          <cell r="D707" t="str">
            <v>R_g043_bg_500000000_30_1</v>
          </cell>
          <cell r="E707">
            <v>12</v>
          </cell>
          <cell r="I707">
            <v>25000000000</v>
          </cell>
        </row>
        <row r="708">
          <cell r="C708" t="str">
            <v>1000000000太極童子紅利卡(30天非綁定)</v>
          </cell>
          <cell r="D708" t="str">
            <v>R_g043_bg_1000000000_30_1</v>
          </cell>
          <cell r="E708">
            <v>12</v>
          </cell>
          <cell r="I708">
            <v>50000000000</v>
          </cell>
        </row>
        <row r="709">
          <cell r="C709" t="str">
            <v>3000太極龍神紅利卡(7天綁定)</v>
          </cell>
          <cell r="D709" t="str">
            <v>R_g044_bg_3000_7</v>
          </cell>
          <cell r="E709">
            <v>12</v>
          </cell>
          <cell r="I709">
            <v>150000</v>
          </cell>
        </row>
        <row r="710">
          <cell r="C710" t="str">
            <v>10000太極龍神紅利卡(7天綁定)</v>
          </cell>
          <cell r="D710" t="str">
            <v>R_g044_bg_10000_7</v>
          </cell>
          <cell r="E710">
            <v>12</v>
          </cell>
          <cell r="I710">
            <v>500000</v>
          </cell>
        </row>
        <row r="711">
          <cell r="C711" t="str">
            <v>30000太極龍神紅利卡(7天綁定)</v>
          </cell>
          <cell r="D711" t="str">
            <v>R_g044_bg_30000_7</v>
          </cell>
          <cell r="E711">
            <v>12</v>
          </cell>
          <cell r="I711">
            <v>1500000</v>
          </cell>
        </row>
        <row r="712">
          <cell r="C712" t="str">
            <v>100000太極龍神紅利卡(7天綁定)</v>
          </cell>
          <cell r="D712" t="str">
            <v>R_g044_bg_100000_7</v>
          </cell>
          <cell r="E712">
            <v>12</v>
          </cell>
          <cell r="I712">
            <v>5000000</v>
          </cell>
        </row>
        <row r="713">
          <cell r="C713" t="str">
            <v>300000太極龍神紅利卡(7天綁定)</v>
          </cell>
          <cell r="D713" t="str">
            <v>R_g044_bg_300000_7</v>
          </cell>
          <cell r="E713">
            <v>12</v>
          </cell>
          <cell r="I713">
            <v>15000000</v>
          </cell>
        </row>
        <row r="714">
          <cell r="C714" t="str">
            <v>1000000太極龍神紅利卡(7天綁定)</v>
          </cell>
          <cell r="D714" t="str">
            <v>R_g044_bg_1000000_7</v>
          </cell>
          <cell r="E714">
            <v>12</v>
          </cell>
          <cell r="I714">
            <v>50000000</v>
          </cell>
        </row>
        <row r="715">
          <cell r="C715" t="str">
            <v>3000000太極龍神紅利卡(7天綁定)</v>
          </cell>
          <cell r="D715" t="str">
            <v>R_g044_bg_3000000_7</v>
          </cell>
          <cell r="E715">
            <v>12</v>
          </cell>
          <cell r="I715">
            <v>150000000</v>
          </cell>
        </row>
        <row r="716">
          <cell r="C716" t="str">
            <v>6000000太極龍神紅利卡(7天綁定)</v>
          </cell>
          <cell r="D716" t="str">
            <v>R_g044_bg_6000000_7</v>
          </cell>
          <cell r="E716">
            <v>12</v>
          </cell>
          <cell r="I716">
            <v>300000000</v>
          </cell>
        </row>
        <row r="717">
          <cell r="C717" t="str">
            <v>9000000太極龍神紅利卡(7天綁定)</v>
          </cell>
          <cell r="D717" t="str">
            <v>R_g044_bg_9000000_7</v>
          </cell>
          <cell r="E717">
            <v>12</v>
          </cell>
          <cell r="I717">
            <v>450000000</v>
          </cell>
        </row>
        <row r="718">
          <cell r="C718" t="str">
            <v>10000000太極龍神紅利卡(7天綁定)</v>
          </cell>
          <cell r="D718" t="str">
            <v>R_g044_bg_10000000_7</v>
          </cell>
          <cell r="E718">
            <v>12</v>
          </cell>
          <cell r="I718">
            <v>500000000</v>
          </cell>
        </row>
        <row r="719">
          <cell r="C719" t="str">
            <v>15000000太極龍神紅利卡(7天綁定)</v>
          </cell>
          <cell r="D719" t="str">
            <v>R_g044_bg_15000000_7</v>
          </cell>
          <cell r="E719">
            <v>12</v>
          </cell>
          <cell r="I719">
            <v>750000000</v>
          </cell>
        </row>
        <row r="720">
          <cell r="C720" t="str">
            <v>30000000太極龍神紅利卡(7天綁定)</v>
          </cell>
          <cell r="D720" t="str">
            <v>R_g044_bg_30000000_7</v>
          </cell>
          <cell r="E720">
            <v>12</v>
          </cell>
          <cell r="I720">
            <v>1500000000</v>
          </cell>
        </row>
        <row r="721">
          <cell r="C721" t="str">
            <v>50000000太極龍神紅利卡(7天綁定)</v>
          </cell>
          <cell r="D721" t="str">
            <v>R_g044_bg_50000000_7</v>
          </cell>
          <cell r="E721">
            <v>12</v>
          </cell>
          <cell r="I721">
            <v>2500000000</v>
          </cell>
        </row>
        <row r="722">
          <cell r="C722" t="str">
            <v>100000000太極龍神紅利卡(7天綁定)</v>
          </cell>
          <cell r="D722" t="str">
            <v>R_g044_bg_100000000_7</v>
          </cell>
          <cell r="E722">
            <v>12</v>
          </cell>
          <cell r="I722">
            <v>5000000000</v>
          </cell>
        </row>
        <row r="723">
          <cell r="C723" t="str">
            <v>200000000太極龍神紅利卡(7天綁定)</v>
          </cell>
          <cell r="D723" t="str">
            <v>R_g044_bg_200000000_7</v>
          </cell>
          <cell r="E723">
            <v>12</v>
          </cell>
          <cell r="I723">
            <v>10000000000</v>
          </cell>
        </row>
        <row r="724">
          <cell r="C724" t="str">
            <v>300000000太極龍神紅利卡(7天綁定)</v>
          </cell>
          <cell r="D724" t="str">
            <v>R_g044_bg_300000000_7</v>
          </cell>
          <cell r="E724">
            <v>12</v>
          </cell>
          <cell r="I724">
            <v>15000000000</v>
          </cell>
        </row>
        <row r="725">
          <cell r="C725" t="str">
            <v>500000000太極龍神紅利卡(7天綁定)</v>
          </cell>
          <cell r="D725" t="str">
            <v>R_g044_bg_500000000_7</v>
          </cell>
          <cell r="E725">
            <v>12</v>
          </cell>
          <cell r="I725">
            <v>25000000000</v>
          </cell>
        </row>
        <row r="726">
          <cell r="C726" t="str">
            <v>1000000000太極龍神紅利卡(7天綁定)</v>
          </cell>
          <cell r="D726" t="str">
            <v>R_g044_bg_1000000000_7</v>
          </cell>
          <cell r="E726">
            <v>12</v>
          </cell>
          <cell r="I726">
            <v>50000000000</v>
          </cell>
        </row>
        <row r="727">
          <cell r="C727" t="str">
            <v>3000太極龍神紅利卡(30天非綁定)</v>
          </cell>
          <cell r="D727" t="str">
            <v>R_g044_bg_3000_30_1</v>
          </cell>
          <cell r="E727">
            <v>12</v>
          </cell>
          <cell r="I727">
            <v>150000</v>
          </cell>
        </row>
        <row r="728">
          <cell r="C728" t="str">
            <v>10000太極龍神紅利卡(30天非綁定)</v>
          </cell>
          <cell r="D728" t="str">
            <v>R_g044_bg_10000_30_1</v>
          </cell>
          <cell r="E728">
            <v>12</v>
          </cell>
          <cell r="I728">
            <v>500000</v>
          </cell>
        </row>
        <row r="729">
          <cell r="C729" t="str">
            <v>30000太極龍神紅利卡(30天非綁定)</v>
          </cell>
          <cell r="D729" t="str">
            <v>R_g044_bg_30000_30_1</v>
          </cell>
          <cell r="E729">
            <v>12</v>
          </cell>
          <cell r="I729">
            <v>1500000</v>
          </cell>
        </row>
        <row r="730">
          <cell r="C730" t="str">
            <v>100000太極龍神紅利卡(30天非綁定)</v>
          </cell>
          <cell r="D730" t="str">
            <v>R_g044_bg_100000_30_1</v>
          </cell>
          <cell r="E730">
            <v>12</v>
          </cell>
          <cell r="I730">
            <v>5000000</v>
          </cell>
        </row>
        <row r="731">
          <cell r="C731" t="str">
            <v>300000太極龍神紅利卡(30天非綁定)</v>
          </cell>
          <cell r="D731" t="str">
            <v>R_g044_bg_300000_30_1</v>
          </cell>
          <cell r="E731">
            <v>12</v>
          </cell>
          <cell r="I731">
            <v>15000000</v>
          </cell>
        </row>
        <row r="732">
          <cell r="C732" t="str">
            <v>1000000太極龍神紅利卡(30天非綁定)</v>
          </cell>
          <cell r="D732" t="str">
            <v>R_g044_bg_1000000_30_1</v>
          </cell>
          <cell r="E732">
            <v>12</v>
          </cell>
          <cell r="I732">
            <v>50000000</v>
          </cell>
        </row>
        <row r="733">
          <cell r="C733" t="str">
            <v>3000000太極龍神紅利卡(30天非綁定)</v>
          </cell>
          <cell r="D733" t="str">
            <v>R_g044_bg_3000000_30_1</v>
          </cell>
          <cell r="E733">
            <v>12</v>
          </cell>
          <cell r="I733">
            <v>150000000</v>
          </cell>
        </row>
        <row r="734">
          <cell r="C734" t="str">
            <v>6000000太極龍神紅利卡(30天非綁定)</v>
          </cell>
          <cell r="D734" t="str">
            <v>R_g044_bg_6000000_30_1</v>
          </cell>
          <cell r="E734">
            <v>12</v>
          </cell>
          <cell r="I734">
            <v>300000000</v>
          </cell>
        </row>
        <row r="735">
          <cell r="C735" t="str">
            <v>9000000太極龍神紅利卡(30天非綁定)</v>
          </cell>
          <cell r="D735" t="str">
            <v>R_g044_bg_9000000_30_1</v>
          </cell>
          <cell r="E735">
            <v>12</v>
          </cell>
          <cell r="I735">
            <v>450000000</v>
          </cell>
        </row>
        <row r="736">
          <cell r="C736" t="str">
            <v>10000000太極龍神紅利卡(30天非綁定)</v>
          </cell>
          <cell r="D736" t="str">
            <v>R_g044_bg_10000000_30_1</v>
          </cell>
          <cell r="E736">
            <v>12</v>
          </cell>
          <cell r="I736">
            <v>500000000</v>
          </cell>
        </row>
        <row r="737">
          <cell r="C737" t="str">
            <v>15000000太極龍神紅利卡(30天非綁定)</v>
          </cell>
          <cell r="D737" t="str">
            <v>R_g044_bg_15000000_30_1</v>
          </cell>
          <cell r="E737">
            <v>12</v>
          </cell>
          <cell r="I737">
            <v>750000000</v>
          </cell>
        </row>
        <row r="738">
          <cell r="C738" t="str">
            <v>30000000太極龍神紅利卡(30天非綁定)</v>
          </cell>
          <cell r="D738" t="str">
            <v>R_g044_bg_30000000_30_1</v>
          </cell>
          <cell r="E738">
            <v>12</v>
          </cell>
          <cell r="I738">
            <v>1500000000</v>
          </cell>
        </row>
        <row r="739">
          <cell r="C739" t="str">
            <v>50000000太極龍神紅利卡(30天非綁定)</v>
          </cell>
          <cell r="D739" t="str">
            <v>R_g044_bg_50000000_30_1</v>
          </cell>
          <cell r="E739">
            <v>12</v>
          </cell>
          <cell r="I739">
            <v>2500000000</v>
          </cell>
        </row>
        <row r="740">
          <cell r="C740" t="str">
            <v>100000000太極龍神紅利卡(30天非綁定)</v>
          </cell>
          <cell r="D740" t="str">
            <v>R_g044_bg_100000000_30_1</v>
          </cell>
          <cell r="E740">
            <v>12</v>
          </cell>
          <cell r="I740">
            <v>5000000000</v>
          </cell>
        </row>
        <row r="741">
          <cell r="C741" t="str">
            <v>200000000太極龍神紅利卡(30天非綁定)</v>
          </cell>
          <cell r="D741" t="str">
            <v>R_g044_bg_200000000_30_1</v>
          </cell>
          <cell r="E741">
            <v>12</v>
          </cell>
          <cell r="I741">
            <v>10000000000</v>
          </cell>
        </row>
        <row r="742">
          <cell r="C742" t="str">
            <v>300000000太極龍神紅利卡(30天非綁定)</v>
          </cell>
          <cell r="D742" t="str">
            <v>R_g044_bg_300000000_30_1</v>
          </cell>
          <cell r="E742">
            <v>12</v>
          </cell>
          <cell r="I742">
            <v>15000000000</v>
          </cell>
        </row>
        <row r="743">
          <cell r="C743" t="str">
            <v>500000000太極龍神紅利卡(30天非綁定)</v>
          </cell>
          <cell r="D743" t="str">
            <v>R_g044_bg_500000000_30_1</v>
          </cell>
          <cell r="E743">
            <v>12</v>
          </cell>
          <cell r="I743">
            <v>25000000000</v>
          </cell>
        </row>
        <row r="744">
          <cell r="C744" t="str">
            <v>1000000000太極龍神紅利卡(30天非綁定)</v>
          </cell>
          <cell r="D744" t="str">
            <v>R_g044_bg_1000000000_30_1</v>
          </cell>
          <cell r="E744">
            <v>12</v>
          </cell>
          <cell r="I744">
            <v>50000000000</v>
          </cell>
        </row>
        <row r="745">
          <cell r="C745" t="str">
            <v>3000太極熊貓紅利卡(7天綁定)</v>
          </cell>
          <cell r="D745" t="str">
            <v>R_g045_bg_3000_7</v>
          </cell>
          <cell r="E745">
            <v>12</v>
          </cell>
          <cell r="I745">
            <v>150000</v>
          </cell>
        </row>
        <row r="746">
          <cell r="C746" t="str">
            <v>10000太極熊貓紅利卡(7天綁定)</v>
          </cell>
          <cell r="D746" t="str">
            <v>R_g045_bg_10000_7</v>
          </cell>
          <cell r="E746">
            <v>12</v>
          </cell>
          <cell r="I746">
            <v>500000</v>
          </cell>
        </row>
        <row r="747">
          <cell r="C747" t="str">
            <v>30000太極熊貓紅利卡(7天綁定)</v>
          </cell>
          <cell r="D747" t="str">
            <v>R_g045_bg_30000_7</v>
          </cell>
          <cell r="E747">
            <v>12</v>
          </cell>
          <cell r="I747">
            <v>1500000</v>
          </cell>
        </row>
        <row r="748">
          <cell r="C748" t="str">
            <v>100000太極熊貓紅利卡(7天綁定)</v>
          </cell>
          <cell r="D748" t="str">
            <v>R_g045_bg_100000_7</v>
          </cell>
          <cell r="E748">
            <v>12</v>
          </cell>
          <cell r="I748">
            <v>5000000</v>
          </cell>
        </row>
        <row r="749">
          <cell r="C749" t="str">
            <v>300000太極熊貓紅利卡(7天綁定)</v>
          </cell>
          <cell r="D749" t="str">
            <v>R_g045_bg_300000_7</v>
          </cell>
          <cell r="E749">
            <v>12</v>
          </cell>
          <cell r="I749">
            <v>15000000</v>
          </cell>
        </row>
        <row r="750">
          <cell r="C750" t="str">
            <v>1000000太極熊貓紅利卡(7天綁定)</v>
          </cell>
          <cell r="D750" t="str">
            <v>R_g045_bg_1000000_7</v>
          </cell>
          <cell r="E750">
            <v>12</v>
          </cell>
          <cell r="I750">
            <v>50000000</v>
          </cell>
        </row>
        <row r="751">
          <cell r="C751" t="str">
            <v>3000000太極熊貓紅利卡(7天綁定)</v>
          </cell>
          <cell r="D751" t="str">
            <v>R_g045_bg_3000000_7</v>
          </cell>
          <cell r="E751">
            <v>12</v>
          </cell>
          <cell r="I751">
            <v>150000000</v>
          </cell>
        </row>
        <row r="752">
          <cell r="C752" t="str">
            <v>6000000太極熊貓紅利卡(7天綁定)</v>
          </cell>
          <cell r="D752" t="str">
            <v>R_g045_bg_6000000_7</v>
          </cell>
          <cell r="E752">
            <v>12</v>
          </cell>
          <cell r="I752">
            <v>300000000</v>
          </cell>
        </row>
        <row r="753">
          <cell r="C753" t="str">
            <v>9000000太極熊貓紅利卡(7天綁定)</v>
          </cell>
          <cell r="D753" t="str">
            <v>R_g045_bg_9000000_7</v>
          </cell>
          <cell r="E753">
            <v>12</v>
          </cell>
          <cell r="I753">
            <v>450000000</v>
          </cell>
        </row>
        <row r="754">
          <cell r="C754" t="str">
            <v>10000000太極熊貓紅利卡(7天綁定)</v>
          </cell>
          <cell r="D754" t="str">
            <v>R_g045_bg_10000000_7</v>
          </cell>
          <cell r="E754">
            <v>12</v>
          </cell>
          <cell r="I754">
            <v>500000000</v>
          </cell>
        </row>
        <row r="755">
          <cell r="C755" t="str">
            <v>15000000太極熊貓紅利卡(7天綁定)</v>
          </cell>
          <cell r="D755" t="str">
            <v>R_g045_bg_15000000_7</v>
          </cell>
          <cell r="E755">
            <v>12</v>
          </cell>
          <cell r="I755">
            <v>750000000</v>
          </cell>
        </row>
        <row r="756">
          <cell r="C756" t="str">
            <v>30000000太極熊貓紅利卡(7天綁定)</v>
          </cell>
          <cell r="D756" t="str">
            <v>R_g045_bg_30000000_7</v>
          </cell>
          <cell r="E756">
            <v>12</v>
          </cell>
          <cell r="I756">
            <v>1500000000</v>
          </cell>
        </row>
        <row r="757">
          <cell r="C757" t="str">
            <v>50000000太極熊貓紅利卡(7天綁定)</v>
          </cell>
          <cell r="D757" t="str">
            <v>R_g045_bg_50000000_7</v>
          </cell>
          <cell r="E757">
            <v>12</v>
          </cell>
          <cell r="I757">
            <v>2500000000</v>
          </cell>
        </row>
        <row r="758">
          <cell r="C758" t="str">
            <v>100000000太極熊貓紅利卡(7天綁定)</v>
          </cell>
          <cell r="D758" t="str">
            <v>R_g045_bg_100000000_7</v>
          </cell>
          <cell r="E758">
            <v>12</v>
          </cell>
          <cell r="I758">
            <v>5000000000</v>
          </cell>
        </row>
        <row r="759">
          <cell r="C759" t="str">
            <v>200000000太極熊貓紅利卡(7天綁定)</v>
          </cell>
          <cell r="D759" t="str">
            <v>R_g045_bg_200000000_7</v>
          </cell>
          <cell r="E759">
            <v>12</v>
          </cell>
          <cell r="I759">
            <v>10000000000</v>
          </cell>
        </row>
        <row r="760">
          <cell r="C760" t="str">
            <v>300000000太極熊貓紅利卡(7天綁定)</v>
          </cell>
          <cell r="D760" t="str">
            <v>R_g045_bg_300000000_7</v>
          </cell>
          <cell r="E760">
            <v>12</v>
          </cell>
          <cell r="I760">
            <v>15000000000</v>
          </cell>
        </row>
        <row r="761">
          <cell r="C761" t="str">
            <v>500000000太極熊貓紅利卡(7天綁定)</v>
          </cell>
          <cell r="D761" t="str">
            <v>R_g045_bg_500000000_7</v>
          </cell>
          <cell r="E761">
            <v>12</v>
          </cell>
          <cell r="I761">
            <v>25000000000</v>
          </cell>
        </row>
        <row r="762">
          <cell r="C762" t="str">
            <v>1000000000太極熊貓紅利卡(7天綁定)</v>
          </cell>
          <cell r="D762" t="str">
            <v>R_g045_bg_1000000000_7</v>
          </cell>
          <cell r="E762">
            <v>12</v>
          </cell>
          <cell r="I762">
            <v>50000000000</v>
          </cell>
        </row>
        <row r="763">
          <cell r="C763" t="str">
            <v>3000太極熊貓紅利卡(30天非綁定)</v>
          </cell>
          <cell r="D763" t="str">
            <v>R_g045_bg_3000_30_1</v>
          </cell>
          <cell r="E763">
            <v>12</v>
          </cell>
          <cell r="I763">
            <v>150000</v>
          </cell>
        </row>
        <row r="764">
          <cell r="C764" t="str">
            <v>10000太極熊貓紅利卡(30天非綁定)</v>
          </cell>
          <cell r="D764" t="str">
            <v>R_g045_bg_10000_30_1</v>
          </cell>
          <cell r="E764">
            <v>12</v>
          </cell>
          <cell r="I764">
            <v>500000</v>
          </cell>
        </row>
        <row r="765">
          <cell r="C765" t="str">
            <v>30000太極熊貓紅利卡(30天非綁定)</v>
          </cell>
          <cell r="D765" t="str">
            <v>R_g045_bg_30000_30_1</v>
          </cell>
          <cell r="E765">
            <v>12</v>
          </cell>
          <cell r="I765">
            <v>1500000</v>
          </cell>
        </row>
        <row r="766">
          <cell r="C766" t="str">
            <v>100000太極熊貓紅利卡(30天非綁定)</v>
          </cell>
          <cell r="D766" t="str">
            <v>R_g045_bg_100000_30_1</v>
          </cell>
          <cell r="E766">
            <v>12</v>
          </cell>
          <cell r="I766">
            <v>5000000</v>
          </cell>
        </row>
        <row r="767">
          <cell r="C767" t="str">
            <v>300000太極熊貓紅利卡(30天非綁定)</v>
          </cell>
          <cell r="D767" t="str">
            <v>R_g045_bg_300000_30_1</v>
          </cell>
          <cell r="E767">
            <v>12</v>
          </cell>
          <cell r="I767">
            <v>15000000</v>
          </cell>
        </row>
        <row r="768">
          <cell r="C768" t="str">
            <v>1000000太極熊貓紅利卡(30天非綁定)</v>
          </cell>
          <cell r="D768" t="str">
            <v>R_g045_bg_1000000_30_1</v>
          </cell>
          <cell r="E768">
            <v>12</v>
          </cell>
          <cell r="I768">
            <v>50000000</v>
          </cell>
        </row>
        <row r="769">
          <cell r="C769" t="str">
            <v>3000000太極熊貓紅利卡(30天非綁定)</v>
          </cell>
          <cell r="D769" t="str">
            <v>R_g045_bg_3000000_30_1</v>
          </cell>
          <cell r="E769">
            <v>12</v>
          </cell>
          <cell r="I769">
            <v>150000000</v>
          </cell>
        </row>
        <row r="770">
          <cell r="C770" t="str">
            <v>6000000太極熊貓紅利卡(30天非綁定)</v>
          </cell>
          <cell r="D770" t="str">
            <v>R_g045_bg_6000000_30_1</v>
          </cell>
          <cell r="E770">
            <v>12</v>
          </cell>
          <cell r="I770">
            <v>300000000</v>
          </cell>
        </row>
        <row r="771">
          <cell r="C771" t="str">
            <v>9000000太極熊貓紅利卡(30天非綁定)</v>
          </cell>
          <cell r="D771" t="str">
            <v>R_g045_bg_9000000_30_1</v>
          </cell>
          <cell r="E771">
            <v>12</v>
          </cell>
          <cell r="I771">
            <v>450000000</v>
          </cell>
        </row>
        <row r="772">
          <cell r="C772" t="str">
            <v>10000000太極熊貓紅利卡(30天非綁定)</v>
          </cell>
          <cell r="D772" t="str">
            <v>R_g045_bg_10000000_30_1</v>
          </cell>
          <cell r="E772">
            <v>12</v>
          </cell>
          <cell r="I772">
            <v>500000000</v>
          </cell>
        </row>
        <row r="773">
          <cell r="C773" t="str">
            <v>15000000太極熊貓紅利卡(30天非綁定)</v>
          </cell>
          <cell r="D773" t="str">
            <v>R_g045_bg_15000000_30_1</v>
          </cell>
          <cell r="E773">
            <v>12</v>
          </cell>
          <cell r="I773">
            <v>750000000</v>
          </cell>
        </row>
        <row r="774">
          <cell r="C774" t="str">
            <v>30000000太極熊貓紅利卡(30天非綁定)</v>
          </cell>
          <cell r="D774" t="str">
            <v>R_g045_bg_30000000_30_1</v>
          </cell>
          <cell r="E774">
            <v>12</v>
          </cell>
          <cell r="I774">
            <v>1500000000</v>
          </cell>
        </row>
        <row r="775">
          <cell r="C775" t="str">
            <v>50000000太極熊貓紅利卡(30天非綁定)</v>
          </cell>
          <cell r="D775" t="str">
            <v>R_g045_bg_50000000_30_1</v>
          </cell>
          <cell r="E775">
            <v>12</v>
          </cell>
          <cell r="I775">
            <v>2500000000</v>
          </cell>
        </row>
        <row r="776">
          <cell r="C776" t="str">
            <v>100000000太極熊貓紅利卡(30天非綁定)</v>
          </cell>
          <cell r="D776" t="str">
            <v>R_g045_bg_100000000_30_1</v>
          </cell>
          <cell r="E776">
            <v>12</v>
          </cell>
          <cell r="I776">
            <v>5000000000</v>
          </cell>
        </row>
        <row r="777">
          <cell r="C777" t="str">
            <v>200000000太極熊貓紅利卡(30天非綁定)</v>
          </cell>
          <cell r="D777" t="str">
            <v>R_g045_bg_200000000_30_1</v>
          </cell>
          <cell r="E777">
            <v>12</v>
          </cell>
          <cell r="I777">
            <v>10000000000</v>
          </cell>
        </row>
        <row r="778">
          <cell r="C778" t="str">
            <v>300000000太極熊貓紅利卡(30天非綁定)</v>
          </cell>
          <cell r="D778" t="str">
            <v>R_g045_bg_300000000_30_1</v>
          </cell>
          <cell r="E778">
            <v>12</v>
          </cell>
          <cell r="I778">
            <v>15000000000</v>
          </cell>
        </row>
        <row r="779">
          <cell r="C779" t="str">
            <v>500000000太極熊貓紅利卡(30天非綁定)</v>
          </cell>
          <cell r="D779" t="str">
            <v>R_g045_bg_500000000_30_1</v>
          </cell>
          <cell r="E779">
            <v>12</v>
          </cell>
          <cell r="I779">
            <v>25000000000</v>
          </cell>
        </row>
        <row r="780">
          <cell r="C780" t="str">
            <v>1000000000太極熊貓紅利卡(30天非綁定)</v>
          </cell>
          <cell r="D780" t="str">
            <v>R_g045_bg_1000000000_30_1</v>
          </cell>
          <cell r="E780">
            <v>12</v>
          </cell>
          <cell r="I780">
            <v>50000000000</v>
          </cell>
        </row>
        <row r="781">
          <cell r="C781" t="str">
            <v>3000獅王傳說免費卡(7天綁定)</v>
          </cell>
          <cell r="D781" t="str">
            <v>R_g047_fg_3000_7</v>
          </cell>
          <cell r="E781">
            <v>12</v>
          </cell>
          <cell r="I781">
            <v>162000</v>
          </cell>
        </row>
        <row r="782">
          <cell r="C782" t="str">
            <v>10000獅王傳說免費卡(7天綁定)</v>
          </cell>
          <cell r="D782" t="str">
            <v>R_g047_fg_10000_7</v>
          </cell>
          <cell r="E782">
            <v>12</v>
          </cell>
          <cell r="I782">
            <v>540000</v>
          </cell>
        </row>
        <row r="783">
          <cell r="C783" t="str">
            <v>30000獅王傳說免費卡(7天綁定)</v>
          </cell>
          <cell r="D783" t="str">
            <v>R_g047_fg_30000_7</v>
          </cell>
          <cell r="E783">
            <v>12</v>
          </cell>
          <cell r="I783">
            <v>1620000</v>
          </cell>
        </row>
        <row r="784">
          <cell r="C784" t="str">
            <v>100000獅王傳說免費卡(7天綁定)</v>
          </cell>
          <cell r="D784" t="str">
            <v>R_g047_fg_100000_7</v>
          </cell>
          <cell r="E784">
            <v>12</v>
          </cell>
          <cell r="I784">
            <v>5400000</v>
          </cell>
        </row>
        <row r="785">
          <cell r="C785" t="str">
            <v>300000獅王傳說免費卡(7天綁定)</v>
          </cell>
          <cell r="D785" t="str">
            <v>R_g047_fg_300000_7</v>
          </cell>
          <cell r="E785">
            <v>12</v>
          </cell>
          <cell r="I785">
            <v>16200000</v>
          </cell>
        </row>
        <row r="786">
          <cell r="C786" t="str">
            <v>1000000獅王傳說免費卡(7天綁定)</v>
          </cell>
          <cell r="D786" t="str">
            <v>R_g047_fg_1000000_7</v>
          </cell>
          <cell r="E786">
            <v>12</v>
          </cell>
          <cell r="I786">
            <v>54000000</v>
          </cell>
        </row>
        <row r="787">
          <cell r="C787" t="str">
            <v>3000000獅王傳說免費卡(7天綁定)</v>
          </cell>
          <cell r="D787" t="str">
            <v>R_g047_fg_3000000_7</v>
          </cell>
          <cell r="E787">
            <v>12</v>
          </cell>
          <cell r="I787">
            <v>162000000</v>
          </cell>
        </row>
        <row r="788">
          <cell r="C788" t="str">
            <v>6000000獅王傳說免費卡(7天綁定)</v>
          </cell>
          <cell r="D788" t="str">
            <v>R_g047_fg_6000000_7</v>
          </cell>
          <cell r="E788">
            <v>12</v>
          </cell>
          <cell r="I788">
            <v>324000000</v>
          </cell>
        </row>
        <row r="789">
          <cell r="C789" t="str">
            <v>9000000獅王傳說免費卡(7天綁定)</v>
          </cell>
          <cell r="D789" t="str">
            <v>R_g047_fg_9000000_7</v>
          </cell>
          <cell r="E789">
            <v>12</v>
          </cell>
          <cell r="I789">
            <v>486000000</v>
          </cell>
        </row>
        <row r="790">
          <cell r="C790" t="str">
            <v>10000000獅王傳說免費卡(7天綁定)</v>
          </cell>
          <cell r="D790" t="str">
            <v>R_g047_fg_10000000_7</v>
          </cell>
          <cell r="E790">
            <v>12</v>
          </cell>
          <cell r="I790">
            <v>540000000</v>
          </cell>
        </row>
        <row r="791">
          <cell r="C791" t="str">
            <v>15000000獅王傳說免費卡(7天綁定)</v>
          </cell>
          <cell r="D791" t="str">
            <v>R_g047_fg_15000000_7</v>
          </cell>
          <cell r="E791">
            <v>12</v>
          </cell>
          <cell r="I791">
            <v>810000000</v>
          </cell>
        </row>
        <row r="792">
          <cell r="C792" t="str">
            <v>30000000獅王傳說免費卡(7天綁定)</v>
          </cell>
          <cell r="D792" t="str">
            <v>R_g047_fg_30000000_7</v>
          </cell>
          <cell r="E792">
            <v>12</v>
          </cell>
          <cell r="I792">
            <v>1620000000</v>
          </cell>
        </row>
        <row r="793">
          <cell r="C793" t="str">
            <v>50000000獅王傳說免費卡(7天綁定)</v>
          </cell>
          <cell r="D793" t="str">
            <v>R_g047_fg_50000000_7</v>
          </cell>
          <cell r="E793">
            <v>12</v>
          </cell>
          <cell r="I793">
            <v>2700000000</v>
          </cell>
        </row>
        <row r="794">
          <cell r="C794" t="str">
            <v>100000000獅王傳說免費卡(7天綁定)</v>
          </cell>
          <cell r="D794" t="str">
            <v>R_g047_fg_100000000_7</v>
          </cell>
          <cell r="E794">
            <v>12</v>
          </cell>
          <cell r="I794">
            <v>5400000000</v>
          </cell>
        </row>
        <row r="795">
          <cell r="C795" t="str">
            <v>200000000獅王傳說免費卡(7天綁定)</v>
          </cell>
          <cell r="D795" t="str">
            <v>R_g047_fg_200000000_7</v>
          </cell>
          <cell r="E795">
            <v>12</v>
          </cell>
          <cell r="I795">
            <v>10800000000</v>
          </cell>
        </row>
        <row r="796">
          <cell r="C796" t="str">
            <v>300000000獅王傳說免費卡(7天綁定)</v>
          </cell>
          <cell r="D796" t="str">
            <v>R_g047_fg_300000000_7</v>
          </cell>
          <cell r="E796">
            <v>12</v>
          </cell>
          <cell r="I796">
            <v>16200000000</v>
          </cell>
        </row>
        <row r="797">
          <cell r="C797" t="str">
            <v>500000000獅王傳說免費卡(7天綁定)</v>
          </cell>
          <cell r="D797" t="str">
            <v>R_g047_fg_500000000_7</v>
          </cell>
          <cell r="E797">
            <v>12</v>
          </cell>
          <cell r="I797">
            <v>27000000000</v>
          </cell>
        </row>
        <row r="798">
          <cell r="C798" t="str">
            <v>1000000000獅王傳說免費卡(7天綁定)</v>
          </cell>
          <cell r="D798" t="str">
            <v>R_g047_fg_1000000000_7</v>
          </cell>
          <cell r="E798">
            <v>12</v>
          </cell>
          <cell r="I798">
            <v>54000000000</v>
          </cell>
        </row>
        <row r="799">
          <cell r="C799" t="str">
            <v>3000獅王傳說免費卡(30天非綁定)</v>
          </cell>
          <cell r="D799" t="str">
            <v>R_g047_fg_3000_30_1</v>
          </cell>
          <cell r="E799">
            <v>12</v>
          </cell>
          <cell r="I799">
            <v>162000</v>
          </cell>
        </row>
        <row r="800">
          <cell r="C800" t="str">
            <v>10000獅王傳說免費卡(30天非綁定)</v>
          </cell>
          <cell r="D800" t="str">
            <v>R_g047_fg_10000_30_1</v>
          </cell>
          <cell r="E800">
            <v>12</v>
          </cell>
          <cell r="I800">
            <v>540000</v>
          </cell>
        </row>
        <row r="801">
          <cell r="C801" t="str">
            <v>30000獅王傳說免費卡(30天非綁定)</v>
          </cell>
          <cell r="D801" t="str">
            <v>R_g047_fg_30000_30_1</v>
          </cell>
          <cell r="E801">
            <v>12</v>
          </cell>
          <cell r="I801">
            <v>1620000</v>
          </cell>
        </row>
        <row r="802">
          <cell r="C802" t="str">
            <v>100000獅王傳說免費卡(30天非綁定)</v>
          </cell>
          <cell r="D802" t="str">
            <v>R_g047_fg_100000_30_1</v>
          </cell>
          <cell r="E802">
            <v>12</v>
          </cell>
          <cell r="I802">
            <v>5400000</v>
          </cell>
        </row>
        <row r="803">
          <cell r="C803" t="str">
            <v>300000獅王傳說免費卡(30天非綁定)</v>
          </cell>
          <cell r="D803" t="str">
            <v>R_g047_fg_300000_30_1</v>
          </cell>
          <cell r="E803">
            <v>12</v>
          </cell>
          <cell r="I803">
            <v>16200000</v>
          </cell>
        </row>
        <row r="804">
          <cell r="C804" t="str">
            <v>1000000獅王傳說免費卡(30天非綁定)</v>
          </cell>
          <cell r="D804" t="str">
            <v>R_g047_fg_1000000_30_1</v>
          </cell>
          <cell r="E804">
            <v>12</v>
          </cell>
          <cell r="I804">
            <v>54000000</v>
          </cell>
        </row>
        <row r="805">
          <cell r="C805" t="str">
            <v>3000000獅王傳說免費卡(30天非綁定)</v>
          </cell>
          <cell r="D805" t="str">
            <v>R_g047_fg_3000000_30_1</v>
          </cell>
          <cell r="E805">
            <v>12</v>
          </cell>
          <cell r="I805">
            <v>162000000</v>
          </cell>
        </row>
        <row r="806">
          <cell r="C806" t="str">
            <v>6000000獅王傳說免費卡(30天非綁定)</v>
          </cell>
          <cell r="D806" t="str">
            <v>R_g047_fg_6000000_30_1</v>
          </cell>
          <cell r="E806">
            <v>12</v>
          </cell>
          <cell r="I806">
            <v>324000000</v>
          </cell>
        </row>
        <row r="807">
          <cell r="C807" t="str">
            <v>9000000獅王傳說免費卡(30天非綁定)</v>
          </cell>
          <cell r="D807" t="str">
            <v>R_g047_fg_9000000_30_1</v>
          </cell>
          <cell r="E807">
            <v>12</v>
          </cell>
          <cell r="I807">
            <v>486000000</v>
          </cell>
        </row>
        <row r="808">
          <cell r="C808" t="str">
            <v>10000000獅王傳說免費卡(30天非綁定)</v>
          </cell>
          <cell r="D808" t="str">
            <v>R_g047_fg_10000000_30_1</v>
          </cell>
          <cell r="E808">
            <v>12</v>
          </cell>
          <cell r="I808">
            <v>540000000</v>
          </cell>
        </row>
        <row r="809">
          <cell r="C809" t="str">
            <v>15000000獅王傳說免費卡(30天非綁定)</v>
          </cell>
          <cell r="D809" t="str">
            <v>R_g047_fg_15000000_30_1</v>
          </cell>
          <cell r="E809">
            <v>12</v>
          </cell>
          <cell r="I809">
            <v>810000000</v>
          </cell>
        </row>
        <row r="810">
          <cell r="C810" t="str">
            <v>30000000獅王傳說免費卡(30天非綁定)</v>
          </cell>
          <cell r="D810" t="str">
            <v>R_g047_fg_30000000_30_1</v>
          </cell>
          <cell r="E810">
            <v>12</v>
          </cell>
          <cell r="I810">
            <v>1620000000</v>
          </cell>
        </row>
        <row r="811">
          <cell r="C811" t="str">
            <v>50000000獅王傳說免費卡(30天非綁定)</v>
          </cell>
          <cell r="D811" t="str">
            <v>R_g047_fg_50000000_30_1</v>
          </cell>
          <cell r="E811">
            <v>12</v>
          </cell>
          <cell r="I811">
            <v>2700000000</v>
          </cell>
        </row>
        <row r="812">
          <cell r="C812" t="str">
            <v>100000000獅王傳說免費卡(30天非綁定)</v>
          </cell>
          <cell r="D812" t="str">
            <v>R_g047_fg_100000000_30_1</v>
          </cell>
          <cell r="E812">
            <v>12</v>
          </cell>
          <cell r="I812">
            <v>5400000000</v>
          </cell>
        </row>
        <row r="813">
          <cell r="C813" t="str">
            <v>200000000獅王傳說免費卡(30天非綁定)</v>
          </cell>
          <cell r="D813" t="str">
            <v>R_g047_fg_200000000_30_1</v>
          </cell>
          <cell r="E813">
            <v>12</v>
          </cell>
          <cell r="I813">
            <v>10800000000</v>
          </cell>
        </row>
        <row r="814">
          <cell r="C814" t="str">
            <v>300000000獅王傳說免費卡(30天非綁定)</v>
          </cell>
          <cell r="D814" t="str">
            <v>R_g047_fg_300000000_30_1</v>
          </cell>
          <cell r="E814">
            <v>12</v>
          </cell>
          <cell r="I814">
            <v>16200000000</v>
          </cell>
        </row>
        <row r="815">
          <cell r="C815" t="str">
            <v>500000000獅王傳說免費卡(30天非綁定)</v>
          </cell>
          <cell r="D815" t="str">
            <v>R_g047_fg_500000000_30_1</v>
          </cell>
          <cell r="E815">
            <v>12</v>
          </cell>
          <cell r="I815">
            <v>27000000000</v>
          </cell>
        </row>
        <row r="816">
          <cell r="C816" t="str">
            <v>1000000000獅王傳說免費卡(30天非綁定)</v>
          </cell>
          <cell r="D816" t="str">
            <v>R_g047_fg_1000000000_30_1</v>
          </cell>
          <cell r="E816">
            <v>12</v>
          </cell>
          <cell r="I816">
            <v>54000000000</v>
          </cell>
        </row>
        <row r="817">
          <cell r="C817" t="str">
            <v>3000太極財神紅利卡(7天綁定)</v>
          </cell>
          <cell r="D817" t="str">
            <v>R_g050_bg_3000_7</v>
          </cell>
          <cell r="E817">
            <v>12</v>
          </cell>
          <cell r="I817">
            <v>150000</v>
          </cell>
        </row>
        <row r="818">
          <cell r="C818" t="str">
            <v>10000太極財神紅利卡(7天綁定)</v>
          </cell>
          <cell r="D818" t="str">
            <v>R_g050_bg_10000_7</v>
          </cell>
          <cell r="E818">
            <v>12</v>
          </cell>
          <cell r="I818">
            <v>500000</v>
          </cell>
        </row>
        <row r="819">
          <cell r="C819" t="str">
            <v>30000太極財神紅利卡(7天綁定)</v>
          </cell>
          <cell r="D819" t="str">
            <v>R_g050_bg_30000_7</v>
          </cell>
          <cell r="E819">
            <v>12</v>
          </cell>
          <cell r="I819">
            <v>1500000</v>
          </cell>
        </row>
        <row r="820">
          <cell r="C820" t="str">
            <v>100000太極財神紅利卡(7天綁定)</v>
          </cell>
          <cell r="D820" t="str">
            <v>R_g050_bg_100000_7</v>
          </cell>
          <cell r="E820">
            <v>12</v>
          </cell>
          <cell r="I820">
            <v>5000000</v>
          </cell>
        </row>
        <row r="821">
          <cell r="C821" t="str">
            <v>300000太極財神紅利卡(7天綁定)</v>
          </cell>
          <cell r="D821" t="str">
            <v>R_g050_bg_300000_7</v>
          </cell>
          <cell r="E821">
            <v>12</v>
          </cell>
          <cell r="I821">
            <v>15000000</v>
          </cell>
        </row>
        <row r="822">
          <cell r="C822" t="str">
            <v>1000000太極財神紅利卡(7天綁定)</v>
          </cell>
          <cell r="D822" t="str">
            <v>R_g050_bg_1000000_7</v>
          </cell>
          <cell r="E822">
            <v>12</v>
          </cell>
          <cell r="I822">
            <v>50000000</v>
          </cell>
        </row>
        <row r="823">
          <cell r="C823" t="str">
            <v>3000000太極財神紅利卡(7天綁定)</v>
          </cell>
          <cell r="D823" t="str">
            <v>R_g050_bg_3000000_7</v>
          </cell>
          <cell r="E823">
            <v>12</v>
          </cell>
          <cell r="I823">
            <v>150000000</v>
          </cell>
        </row>
        <row r="824">
          <cell r="C824" t="str">
            <v>6000000太極財神紅利卡(7天綁定)</v>
          </cell>
          <cell r="D824" t="str">
            <v>R_g050_bg_6000000_7</v>
          </cell>
          <cell r="E824">
            <v>12</v>
          </cell>
          <cell r="I824">
            <v>300000000</v>
          </cell>
        </row>
        <row r="825">
          <cell r="C825" t="str">
            <v>9000000太極財神紅利卡(7天綁定)</v>
          </cell>
          <cell r="D825" t="str">
            <v>R_g050_bg_9000000_7</v>
          </cell>
          <cell r="E825">
            <v>12</v>
          </cell>
          <cell r="I825">
            <v>450000000</v>
          </cell>
        </row>
        <row r="826">
          <cell r="C826" t="str">
            <v>10000000太極財神紅利卡(7天綁定)</v>
          </cell>
          <cell r="D826" t="str">
            <v>R_g050_bg_10000000_7</v>
          </cell>
          <cell r="E826">
            <v>12</v>
          </cell>
          <cell r="I826">
            <v>500000000</v>
          </cell>
        </row>
        <row r="827">
          <cell r="C827" t="str">
            <v>15000000太極財神紅利卡(7天綁定)</v>
          </cell>
          <cell r="D827" t="str">
            <v>R_g050_bg_15000000_7</v>
          </cell>
          <cell r="E827">
            <v>12</v>
          </cell>
          <cell r="I827">
            <v>750000000</v>
          </cell>
        </row>
        <row r="828">
          <cell r="C828" t="str">
            <v>30000000太極財神紅利卡(7天綁定)</v>
          </cell>
          <cell r="D828" t="str">
            <v>R_g050_bg_30000000_7</v>
          </cell>
          <cell r="E828">
            <v>12</v>
          </cell>
          <cell r="I828">
            <v>1500000000</v>
          </cell>
        </row>
        <row r="829">
          <cell r="C829" t="str">
            <v>50000000太極財神紅利卡(7天綁定)</v>
          </cell>
          <cell r="D829" t="str">
            <v>R_g050_bg_50000000_7</v>
          </cell>
          <cell r="E829">
            <v>12</v>
          </cell>
          <cell r="I829">
            <v>2500000000</v>
          </cell>
        </row>
        <row r="830">
          <cell r="C830" t="str">
            <v>100000000太極財神紅利卡(7天綁定)</v>
          </cell>
          <cell r="D830" t="str">
            <v>R_g050_bg_100000000_7</v>
          </cell>
          <cell r="E830">
            <v>12</v>
          </cell>
          <cell r="I830">
            <v>5000000000</v>
          </cell>
        </row>
        <row r="831">
          <cell r="C831" t="str">
            <v>200000000太極財神紅利卡(7天綁定)</v>
          </cell>
          <cell r="D831" t="str">
            <v>R_g050_bg_200000000_7</v>
          </cell>
          <cell r="E831">
            <v>12</v>
          </cell>
          <cell r="I831">
            <v>10000000000</v>
          </cell>
        </row>
        <row r="832">
          <cell r="C832" t="str">
            <v>300000000太極財神紅利卡(7天綁定)</v>
          </cell>
          <cell r="D832" t="str">
            <v>R_g050_bg_300000000_7</v>
          </cell>
          <cell r="E832">
            <v>12</v>
          </cell>
          <cell r="I832">
            <v>15000000000</v>
          </cell>
        </row>
        <row r="833">
          <cell r="C833" t="str">
            <v>500000000太極財神紅利卡(7天綁定)</v>
          </cell>
          <cell r="D833" t="str">
            <v>R_g050_bg_500000000_7</v>
          </cell>
          <cell r="E833">
            <v>12</v>
          </cell>
          <cell r="I833">
            <v>25000000000</v>
          </cell>
        </row>
        <row r="834">
          <cell r="C834" t="str">
            <v>1000000000太極財神紅利卡(7天綁定)</v>
          </cell>
          <cell r="D834" t="str">
            <v>R_g050_bg_1000000000_7</v>
          </cell>
          <cell r="E834">
            <v>12</v>
          </cell>
          <cell r="I834">
            <v>50000000000</v>
          </cell>
        </row>
        <row r="835">
          <cell r="C835" t="str">
            <v>3000太極財神紅利卡(30天非綁定)</v>
          </cell>
          <cell r="D835" t="str">
            <v>R_g050_bg_3000_30_1</v>
          </cell>
          <cell r="E835">
            <v>12</v>
          </cell>
          <cell r="I835">
            <v>150000</v>
          </cell>
        </row>
        <row r="836">
          <cell r="C836" t="str">
            <v>10000太極財神紅利卡(30天非綁定)</v>
          </cell>
          <cell r="D836" t="str">
            <v>R_g050_bg_10000_30_1</v>
          </cell>
          <cell r="E836">
            <v>12</v>
          </cell>
          <cell r="I836">
            <v>500000</v>
          </cell>
        </row>
        <row r="837">
          <cell r="C837" t="str">
            <v>30000太極財神紅利卡(30天非綁定)</v>
          </cell>
          <cell r="D837" t="str">
            <v>R_g050_bg_30000_30_1</v>
          </cell>
          <cell r="E837">
            <v>12</v>
          </cell>
          <cell r="I837">
            <v>1500000</v>
          </cell>
        </row>
        <row r="838">
          <cell r="C838" t="str">
            <v>100000太極財神紅利卡(30天非綁定)</v>
          </cell>
          <cell r="D838" t="str">
            <v>R_g050_bg_100000_30_1</v>
          </cell>
          <cell r="E838">
            <v>12</v>
          </cell>
          <cell r="I838">
            <v>5000000</v>
          </cell>
        </row>
        <row r="839">
          <cell r="C839" t="str">
            <v>300000太極財神紅利卡(30天非綁定)</v>
          </cell>
          <cell r="D839" t="str">
            <v>R_g050_bg_300000_30_1</v>
          </cell>
          <cell r="E839">
            <v>12</v>
          </cell>
          <cell r="I839">
            <v>15000000</v>
          </cell>
        </row>
        <row r="840">
          <cell r="C840" t="str">
            <v>1000000太極財神紅利卡(30天非綁定)</v>
          </cell>
          <cell r="D840" t="str">
            <v>R_g050_bg_1000000_30_1</v>
          </cell>
          <cell r="E840">
            <v>12</v>
          </cell>
          <cell r="I840">
            <v>50000000</v>
          </cell>
        </row>
        <row r="841">
          <cell r="C841" t="str">
            <v>3000000太極財神紅利卡(30天非綁定)</v>
          </cell>
          <cell r="D841" t="str">
            <v>R_g050_bg_3000000_30_1</v>
          </cell>
          <cell r="E841">
            <v>12</v>
          </cell>
          <cell r="I841">
            <v>150000000</v>
          </cell>
        </row>
        <row r="842">
          <cell r="C842" t="str">
            <v>6000000太極財神紅利卡(30天非綁定)</v>
          </cell>
          <cell r="D842" t="str">
            <v>R_g050_bg_6000000_30_1</v>
          </cell>
          <cell r="E842">
            <v>12</v>
          </cell>
          <cell r="I842">
            <v>300000000</v>
          </cell>
        </row>
        <row r="843">
          <cell r="C843" t="str">
            <v>9000000太極財神紅利卡(30天非綁定)</v>
          </cell>
          <cell r="D843" t="str">
            <v>R_g050_bg_9000000_30_1</v>
          </cell>
          <cell r="E843">
            <v>12</v>
          </cell>
          <cell r="I843">
            <v>450000000</v>
          </cell>
        </row>
        <row r="844">
          <cell r="C844" t="str">
            <v>10000000太極財神紅利卡(30天非綁定)</v>
          </cell>
          <cell r="D844" t="str">
            <v>R_g050_bg_10000000_30_1</v>
          </cell>
          <cell r="E844">
            <v>12</v>
          </cell>
          <cell r="I844">
            <v>500000000</v>
          </cell>
        </row>
        <row r="845">
          <cell r="C845" t="str">
            <v>15000000太極財神紅利卡(30天非綁定)</v>
          </cell>
          <cell r="D845" t="str">
            <v>R_g050_bg_15000000_30_1</v>
          </cell>
          <cell r="E845">
            <v>12</v>
          </cell>
          <cell r="I845">
            <v>750000000</v>
          </cell>
        </row>
        <row r="846">
          <cell r="C846" t="str">
            <v>30000000太極財神紅利卡(30天非綁定)</v>
          </cell>
          <cell r="D846" t="str">
            <v>R_g050_bg_30000000_30_1</v>
          </cell>
          <cell r="E846">
            <v>12</v>
          </cell>
          <cell r="I846">
            <v>1500000000</v>
          </cell>
        </row>
        <row r="847">
          <cell r="C847" t="str">
            <v>50000000太極財神紅利卡(30天非綁定)</v>
          </cell>
          <cell r="D847" t="str">
            <v>R_g050_bg_50000000_30_1</v>
          </cell>
          <cell r="E847">
            <v>12</v>
          </cell>
          <cell r="I847">
            <v>2500000000</v>
          </cell>
        </row>
        <row r="848">
          <cell r="C848" t="str">
            <v>100000000太極財神紅利卡(30天非綁定)</v>
          </cell>
          <cell r="D848" t="str">
            <v>R_g050_bg_100000000_30_1</v>
          </cell>
          <cell r="E848">
            <v>12</v>
          </cell>
          <cell r="I848">
            <v>5000000000</v>
          </cell>
        </row>
        <row r="849">
          <cell r="C849" t="str">
            <v>200000000太極財神紅利卡(30天非綁定)</v>
          </cell>
          <cell r="D849" t="str">
            <v>R_g050_bg_200000000_30_1</v>
          </cell>
          <cell r="E849">
            <v>12</v>
          </cell>
          <cell r="I849">
            <v>10000000000</v>
          </cell>
        </row>
        <row r="850">
          <cell r="C850" t="str">
            <v>300000000太極財神紅利卡(30天非綁定)</v>
          </cell>
          <cell r="D850" t="str">
            <v>R_g050_bg_300000000_30_1</v>
          </cell>
          <cell r="E850">
            <v>12</v>
          </cell>
          <cell r="I850">
            <v>15000000000</v>
          </cell>
        </row>
        <row r="851">
          <cell r="C851" t="str">
            <v>500000000太極財神紅利卡(30天非綁定)</v>
          </cell>
          <cell r="D851" t="str">
            <v>R_g050_bg_500000000_30_1</v>
          </cell>
          <cell r="E851">
            <v>12</v>
          </cell>
          <cell r="I851">
            <v>25000000000</v>
          </cell>
        </row>
        <row r="852">
          <cell r="C852" t="str">
            <v>1000000000太極財神紅利卡(30天非綁定)</v>
          </cell>
          <cell r="D852" t="str">
            <v>R_g050_bg_1000000000_30_1</v>
          </cell>
          <cell r="E852">
            <v>12</v>
          </cell>
          <cell r="I852">
            <v>50000000000</v>
          </cell>
        </row>
        <row r="853">
          <cell r="C853" t="str">
            <v>3000武則天免費卡(7天綁定)</v>
          </cell>
          <cell r="D853" t="str">
            <v>R_g051_fg_3000_7</v>
          </cell>
          <cell r="E853">
            <v>12</v>
          </cell>
          <cell r="I853">
            <v>210000</v>
          </cell>
        </row>
        <row r="854">
          <cell r="C854" t="str">
            <v>10000武則天免費卡(7天綁定)</v>
          </cell>
          <cell r="D854" t="str">
            <v>R_g051_fg_10000_7</v>
          </cell>
          <cell r="E854">
            <v>12</v>
          </cell>
          <cell r="I854">
            <v>700000</v>
          </cell>
        </row>
        <row r="855">
          <cell r="C855" t="str">
            <v>30000武則天免費卡(7天綁定)</v>
          </cell>
          <cell r="D855" t="str">
            <v>R_g051_fg_30000_7</v>
          </cell>
          <cell r="E855">
            <v>12</v>
          </cell>
          <cell r="I855">
            <v>2100000</v>
          </cell>
        </row>
        <row r="856">
          <cell r="C856" t="str">
            <v>100000武則天免費卡(7天綁定)</v>
          </cell>
          <cell r="D856" t="str">
            <v>R_g051_fg_100000_7</v>
          </cell>
          <cell r="E856">
            <v>12</v>
          </cell>
          <cell r="I856">
            <v>7000000</v>
          </cell>
        </row>
        <row r="857">
          <cell r="C857" t="str">
            <v>300000武則天免費卡(7天綁定)</v>
          </cell>
          <cell r="D857" t="str">
            <v>R_g051_fg_300000_7</v>
          </cell>
          <cell r="E857">
            <v>12</v>
          </cell>
          <cell r="I857">
            <v>21000000</v>
          </cell>
        </row>
        <row r="858">
          <cell r="C858" t="str">
            <v>1000000武則天免費卡(7天綁定)</v>
          </cell>
          <cell r="D858" t="str">
            <v>R_g051_fg_1000000_7</v>
          </cell>
          <cell r="E858">
            <v>12</v>
          </cell>
          <cell r="I858">
            <v>70000000</v>
          </cell>
        </row>
        <row r="859">
          <cell r="C859" t="str">
            <v>3000000武則天免費卡(7天綁定)</v>
          </cell>
          <cell r="D859" t="str">
            <v>R_g051_fg_3000000_7</v>
          </cell>
          <cell r="E859">
            <v>12</v>
          </cell>
          <cell r="I859">
            <v>210000000</v>
          </cell>
        </row>
        <row r="860">
          <cell r="C860" t="str">
            <v>6000000武則天免費卡(7天綁定)</v>
          </cell>
          <cell r="D860" t="str">
            <v>R_g051_fg_6000000_7</v>
          </cell>
          <cell r="E860">
            <v>12</v>
          </cell>
          <cell r="I860">
            <v>420000000</v>
          </cell>
        </row>
        <row r="861">
          <cell r="C861" t="str">
            <v>9000000武則天免費卡(7天綁定)</v>
          </cell>
          <cell r="D861" t="str">
            <v>R_g051_fg_9000000_7</v>
          </cell>
          <cell r="E861">
            <v>12</v>
          </cell>
          <cell r="I861">
            <v>630000000</v>
          </cell>
        </row>
        <row r="862">
          <cell r="C862" t="str">
            <v>10000000武則天免費卡(7天綁定)</v>
          </cell>
          <cell r="D862" t="str">
            <v>R_g051_fg_10000000_7</v>
          </cell>
          <cell r="E862">
            <v>12</v>
          </cell>
          <cell r="I862">
            <v>700000000</v>
          </cell>
        </row>
        <row r="863">
          <cell r="C863" t="str">
            <v>15000000武則天免費卡(7天綁定)</v>
          </cell>
          <cell r="D863" t="str">
            <v>R_g051_fg_15000000_7</v>
          </cell>
          <cell r="E863">
            <v>12</v>
          </cell>
          <cell r="I863">
            <v>1050000000</v>
          </cell>
        </row>
        <row r="864">
          <cell r="C864" t="str">
            <v>30000000武則天免費卡(7天綁定)</v>
          </cell>
          <cell r="D864" t="str">
            <v>R_g051_fg_30000000_7</v>
          </cell>
          <cell r="E864">
            <v>12</v>
          </cell>
          <cell r="I864">
            <v>2100000000</v>
          </cell>
        </row>
        <row r="865">
          <cell r="C865" t="str">
            <v>50000000武則天免費卡(7天綁定)</v>
          </cell>
          <cell r="D865" t="str">
            <v>R_g051_fg_50000000_7</v>
          </cell>
          <cell r="E865">
            <v>12</v>
          </cell>
          <cell r="I865">
            <v>3500000000</v>
          </cell>
        </row>
        <row r="866">
          <cell r="C866" t="str">
            <v>100000000武則天免費卡(7天綁定)</v>
          </cell>
          <cell r="D866" t="str">
            <v>R_g051_fg_100000000_7</v>
          </cell>
          <cell r="E866">
            <v>12</v>
          </cell>
          <cell r="I866">
            <v>7000000000</v>
          </cell>
        </row>
        <row r="867">
          <cell r="C867" t="str">
            <v>200000000武則天免費卡(7天綁定)</v>
          </cell>
          <cell r="D867" t="str">
            <v>R_g051_fg_200000000_7</v>
          </cell>
          <cell r="E867">
            <v>12</v>
          </cell>
          <cell r="I867">
            <v>14000000000</v>
          </cell>
        </row>
        <row r="868">
          <cell r="C868" t="str">
            <v>300000000武則天免費卡(7天綁定)</v>
          </cell>
          <cell r="D868" t="str">
            <v>R_g051_fg_300000000_7</v>
          </cell>
          <cell r="E868">
            <v>12</v>
          </cell>
          <cell r="I868">
            <v>21000000000</v>
          </cell>
        </row>
        <row r="869">
          <cell r="C869" t="str">
            <v>500000000武則天免費卡(7天綁定)</v>
          </cell>
          <cell r="D869" t="str">
            <v>R_g051_fg_500000000_7</v>
          </cell>
          <cell r="E869">
            <v>12</v>
          </cell>
          <cell r="I869">
            <v>35000000000</v>
          </cell>
        </row>
        <row r="870">
          <cell r="C870" t="str">
            <v>1000000000武則天免費卡(7天綁定)</v>
          </cell>
          <cell r="D870" t="str">
            <v>R_g051_fg_1000000000_7</v>
          </cell>
          <cell r="E870">
            <v>12</v>
          </cell>
          <cell r="I870">
            <v>70000000000</v>
          </cell>
        </row>
        <row r="871">
          <cell r="C871" t="str">
            <v>3000武則天免費卡(30天非綁定)</v>
          </cell>
          <cell r="D871" t="str">
            <v>R_g051_fg_3000_30_1</v>
          </cell>
          <cell r="E871">
            <v>12</v>
          </cell>
          <cell r="I871">
            <v>210000</v>
          </cell>
        </row>
        <row r="872">
          <cell r="C872" t="str">
            <v>10000武則天免費卡(30天非綁定)</v>
          </cell>
          <cell r="D872" t="str">
            <v>R_g051_fg_10000_30_1</v>
          </cell>
          <cell r="E872">
            <v>12</v>
          </cell>
          <cell r="I872">
            <v>700000</v>
          </cell>
        </row>
        <row r="873">
          <cell r="C873" t="str">
            <v>30000武則天免費卡(30天非綁定)</v>
          </cell>
          <cell r="D873" t="str">
            <v>R_g051_fg_30000_30_1</v>
          </cell>
          <cell r="E873">
            <v>12</v>
          </cell>
          <cell r="I873">
            <v>2100000</v>
          </cell>
        </row>
        <row r="874">
          <cell r="C874" t="str">
            <v>100000武則天免費卡(30天非綁定)</v>
          </cell>
          <cell r="D874" t="str">
            <v>R_g051_fg_100000_30_1</v>
          </cell>
          <cell r="E874">
            <v>12</v>
          </cell>
          <cell r="I874">
            <v>7000000</v>
          </cell>
        </row>
        <row r="875">
          <cell r="C875" t="str">
            <v>300000武則天免費卡(30天非綁定)</v>
          </cell>
          <cell r="D875" t="str">
            <v>R_g051_fg_300000_30_1</v>
          </cell>
          <cell r="E875">
            <v>12</v>
          </cell>
          <cell r="I875">
            <v>21000000</v>
          </cell>
        </row>
        <row r="876">
          <cell r="C876" t="str">
            <v>1000000武則天免費卡(30天非綁定)</v>
          </cell>
          <cell r="D876" t="str">
            <v>R_g051_fg_1000000_30_1</v>
          </cell>
          <cell r="E876">
            <v>12</v>
          </cell>
          <cell r="I876">
            <v>70000000</v>
          </cell>
        </row>
        <row r="877">
          <cell r="C877" t="str">
            <v>3000000武則天免費卡(30天非綁定)</v>
          </cell>
          <cell r="D877" t="str">
            <v>R_g051_fg_3000000_30_1</v>
          </cell>
          <cell r="E877">
            <v>12</v>
          </cell>
          <cell r="I877">
            <v>210000000</v>
          </cell>
        </row>
        <row r="878">
          <cell r="C878" t="str">
            <v>6000000武則天免費卡(30天非綁定)</v>
          </cell>
          <cell r="D878" t="str">
            <v>R_g051_fg_6000000_30_1</v>
          </cell>
          <cell r="E878">
            <v>12</v>
          </cell>
          <cell r="I878">
            <v>420000000</v>
          </cell>
        </row>
        <row r="879">
          <cell r="C879" t="str">
            <v>9000000武則天免費卡(30天非綁定)</v>
          </cell>
          <cell r="D879" t="str">
            <v>R_g051_fg_9000000_30_1</v>
          </cell>
          <cell r="E879">
            <v>12</v>
          </cell>
          <cell r="I879">
            <v>630000000</v>
          </cell>
        </row>
        <row r="880">
          <cell r="C880" t="str">
            <v>10000000武則天免費卡(30天非綁定)</v>
          </cell>
          <cell r="D880" t="str">
            <v>R_g051_fg_10000000_30_1</v>
          </cell>
          <cell r="E880">
            <v>12</v>
          </cell>
          <cell r="I880">
            <v>700000000</v>
          </cell>
        </row>
        <row r="881">
          <cell r="C881" t="str">
            <v>15000000武則天免費卡(30天非綁定)</v>
          </cell>
          <cell r="D881" t="str">
            <v>R_g051_fg_15000000_30_1</v>
          </cell>
          <cell r="E881">
            <v>12</v>
          </cell>
          <cell r="I881">
            <v>1050000000</v>
          </cell>
        </row>
        <row r="882">
          <cell r="C882" t="str">
            <v>30000000武則天免費卡(30天非綁定)</v>
          </cell>
          <cell r="D882" t="str">
            <v>R_g051_fg_30000000_30_1</v>
          </cell>
          <cell r="E882">
            <v>12</v>
          </cell>
          <cell r="I882">
            <v>2100000000</v>
          </cell>
        </row>
        <row r="883">
          <cell r="C883" t="str">
            <v>50000000武則天免費卡(30天非綁定)</v>
          </cell>
          <cell r="D883" t="str">
            <v>R_g051_fg_50000000_30_1</v>
          </cell>
          <cell r="E883">
            <v>12</v>
          </cell>
          <cell r="I883">
            <v>3500000000</v>
          </cell>
        </row>
        <row r="884">
          <cell r="C884" t="str">
            <v>100000000武則天免費卡(30天非綁定)</v>
          </cell>
          <cell r="D884" t="str">
            <v>R_g051_fg_100000000_30_1</v>
          </cell>
          <cell r="E884">
            <v>12</v>
          </cell>
          <cell r="I884">
            <v>7000000000</v>
          </cell>
        </row>
        <row r="885">
          <cell r="C885" t="str">
            <v>200000000武則天免費卡(30天非綁定)</v>
          </cell>
          <cell r="D885" t="str">
            <v>R_g051_fg_200000000_30_1</v>
          </cell>
          <cell r="E885">
            <v>12</v>
          </cell>
          <cell r="I885">
            <v>14000000000</v>
          </cell>
        </row>
        <row r="886">
          <cell r="C886" t="str">
            <v>300000000武則天免費卡(30天非綁定)</v>
          </cell>
          <cell r="D886" t="str">
            <v>R_g051_fg_300000000_30_1</v>
          </cell>
          <cell r="E886">
            <v>12</v>
          </cell>
          <cell r="I886">
            <v>21000000000</v>
          </cell>
        </row>
        <row r="887">
          <cell r="C887" t="str">
            <v>500000000武則天免費卡(30天非綁定)</v>
          </cell>
          <cell r="D887" t="str">
            <v>R_g051_fg_500000000_30_1</v>
          </cell>
          <cell r="E887">
            <v>12</v>
          </cell>
          <cell r="I887">
            <v>35000000000</v>
          </cell>
        </row>
        <row r="888">
          <cell r="C888" t="str">
            <v>1000000000武則天免費卡(30天非綁定)</v>
          </cell>
          <cell r="D888" t="str">
            <v>R_g051_fg_1000000000_30_1</v>
          </cell>
          <cell r="E888">
            <v>12</v>
          </cell>
          <cell r="I888">
            <v>70000000000</v>
          </cell>
        </row>
        <row r="889">
          <cell r="C889" t="str">
            <v>3000武則天彩金卡(30天非綁定)</v>
          </cell>
          <cell r="D889" t="str">
            <v>R_g051_njp_3000_30_1</v>
          </cell>
          <cell r="E889">
            <v>12</v>
          </cell>
          <cell r="I889">
            <v>438000</v>
          </cell>
        </row>
        <row r="890">
          <cell r="C890" t="str">
            <v>10000武則天彩金卡(30天非綁定)</v>
          </cell>
          <cell r="D890" t="str">
            <v>R_g051_njp_10000_30_1</v>
          </cell>
          <cell r="E890">
            <v>12</v>
          </cell>
          <cell r="I890">
            <v>1460000</v>
          </cell>
        </row>
        <row r="891">
          <cell r="C891" t="str">
            <v>30000武則天彩金卡(30天非綁定)</v>
          </cell>
          <cell r="D891" t="str">
            <v>R_g051_njp_30000_30_1</v>
          </cell>
          <cell r="E891">
            <v>12</v>
          </cell>
          <cell r="I891">
            <v>4380000</v>
          </cell>
        </row>
        <row r="892">
          <cell r="C892" t="str">
            <v>100000武則天彩金卡(30天非綁定)</v>
          </cell>
          <cell r="D892" t="str">
            <v>R_g051_njp_100000_30_1</v>
          </cell>
          <cell r="E892">
            <v>12</v>
          </cell>
          <cell r="I892">
            <v>14600000</v>
          </cell>
        </row>
        <row r="893">
          <cell r="C893" t="str">
            <v>300000武則天彩金卡(30天非綁定)</v>
          </cell>
          <cell r="D893" t="str">
            <v>R_g051_njp_300000_30_1</v>
          </cell>
          <cell r="E893">
            <v>12</v>
          </cell>
          <cell r="I893">
            <v>43800000</v>
          </cell>
        </row>
        <row r="894">
          <cell r="C894" t="str">
            <v>1000000武則天彩金卡(30天非綁定)</v>
          </cell>
          <cell r="D894" t="str">
            <v>R_g051_njp_1000000_30_1</v>
          </cell>
          <cell r="E894">
            <v>12</v>
          </cell>
          <cell r="I894">
            <v>146000000</v>
          </cell>
        </row>
        <row r="895">
          <cell r="C895" t="str">
            <v>3000000武則天彩金卡(30天非綁定)</v>
          </cell>
          <cell r="D895" t="str">
            <v>R_g051_njp_3000000_30_1</v>
          </cell>
          <cell r="E895">
            <v>12</v>
          </cell>
          <cell r="I895">
            <v>438000000</v>
          </cell>
        </row>
        <row r="896">
          <cell r="C896" t="str">
            <v>6000000武則天彩金卡(30天非綁定)</v>
          </cell>
          <cell r="D896" t="str">
            <v>R_g051_njp_6000000_30_1</v>
          </cell>
          <cell r="E896">
            <v>12</v>
          </cell>
          <cell r="I896">
            <v>876000000</v>
          </cell>
        </row>
        <row r="897">
          <cell r="C897" t="str">
            <v>9000000武則天彩金卡(30天非綁定)</v>
          </cell>
          <cell r="D897" t="str">
            <v>R_g051_njp_9000000_30_1</v>
          </cell>
          <cell r="E897">
            <v>12</v>
          </cell>
          <cell r="I897">
            <v>1314000000</v>
          </cell>
        </row>
        <row r="898">
          <cell r="C898" t="str">
            <v>10000000武則天彩金卡(30天非綁定)</v>
          </cell>
          <cell r="D898" t="str">
            <v>R_g051_njp_10000000_30_1</v>
          </cell>
          <cell r="E898">
            <v>12</v>
          </cell>
          <cell r="I898">
            <v>1460000000</v>
          </cell>
        </row>
        <row r="899">
          <cell r="C899" t="str">
            <v>15000000武則天彩金卡(30天非綁定)</v>
          </cell>
          <cell r="D899" t="str">
            <v>R_g051_njp_15000000_30_1</v>
          </cell>
          <cell r="E899">
            <v>12</v>
          </cell>
          <cell r="I899">
            <v>2190000000</v>
          </cell>
        </row>
        <row r="900">
          <cell r="C900" t="str">
            <v>30000000武則天彩金卡(30天非綁定)</v>
          </cell>
          <cell r="D900" t="str">
            <v>R_g051_njp_30000000_30_1</v>
          </cell>
          <cell r="E900">
            <v>12</v>
          </cell>
          <cell r="I900">
            <v>4380000000</v>
          </cell>
        </row>
        <row r="901">
          <cell r="C901" t="str">
            <v>50000000武則天彩金卡(30天非綁定)</v>
          </cell>
          <cell r="D901" t="str">
            <v>R_g051_njp_50000000_30_1</v>
          </cell>
          <cell r="E901">
            <v>12</v>
          </cell>
          <cell r="I901">
            <v>7300000000</v>
          </cell>
        </row>
        <row r="902">
          <cell r="C902" t="str">
            <v>100000000武則天彩金卡(30天非綁定)</v>
          </cell>
          <cell r="D902" t="str">
            <v>R_g051_njp_100000000_30_1</v>
          </cell>
          <cell r="E902">
            <v>12</v>
          </cell>
          <cell r="I902">
            <v>14600000000</v>
          </cell>
        </row>
        <row r="903">
          <cell r="C903" t="str">
            <v>200000000武則天彩金卡(30天非綁定)</v>
          </cell>
          <cell r="D903" t="str">
            <v>R_g051_njp_200000000_30_1</v>
          </cell>
          <cell r="E903">
            <v>12</v>
          </cell>
          <cell r="I903">
            <v>29200000000</v>
          </cell>
        </row>
        <row r="904">
          <cell r="C904" t="str">
            <v>300000000武則天彩金卡(30天非綁定)</v>
          </cell>
          <cell r="D904" t="str">
            <v>R_g051_njp_300000000_30_1</v>
          </cell>
          <cell r="E904">
            <v>12</v>
          </cell>
          <cell r="I904">
            <v>43800000000</v>
          </cell>
        </row>
        <row r="905">
          <cell r="C905" t="str">
            <v>500000000武則天彩金卡(30天非綁定)</v>
          </cell>
          <cell r="D905" t="str">
            <v>R_g051_njp_500000000_30_1</v>
          </cell>
          <cell r="E905">
            <v>12</v>
          </cell>
          <cell r="I905">
            <v>73000000000</v>
          </cell>
        </row>
        <row r="906">
          <cell r="C906" t="str">
            <v>1000000000武則天彩金卡(30天非綁定)</v>
          </cell>
          <cell r="D906" t="str">
            <v>R_g051_njp_1000000000_30_1</v>
          </cell>
          <cell r="E906">
            <v>12</v>
          </cell>
          <cell r="I906">
            <v>146000000000</v>
          </cell>
        </row>
        <row r="907">
          <cell r="C907" t="str">
            <v>2000000000武則天彩金卡(31天非綁定)</v>
          </cell>
          <cell r="D907" t="str">
            <v>R_g051_njp_2000000000_30_1</v>
          </cell>
          <cell r="E907">
            <v>12</v>
          </cell>
          <cell r="I907">
            <v>292000000000</v>
          </cell>
        </row>
        <row r="908">
          <cell r="C908" t="str">
            <v>5000000000武則天彩金卡(32天非綁定)</v>
          </cell>
          <cell r="D908" t="str">
            <v>R_g051_njp_5000000000_30_1</v>
          </cell>
          <cell r="E908">
            <v>12</v>
          </cell>
          <cell r="I908">
            <v>730000000000</v>
          </cell>
        </row>
        <row r="909">
          <cell r="C909" t="str">
            <v>10000000000武則天彩金卡(33天非綁定)</v>
          </cell>
          <cell r="D909" t="str">
            <v>R_g051_njp_10000000000_30_1</v>
          </cell>
          <cell r="E909">
            <v>12</v>
          </cell>
          <cell r="I909">
            <v>1460000000000</v>
          </cell>
        </row>
        <row r="910">
          <cell r="C910" t="str">
            <v>3000武則天超級免費卡(30天非綁定)</v>
          </cell>
          <cell r="D910" t="str">
            <v>R_g051_sfg_3000_30_1</v>
          </cell>
          <cell r="E910">
            <v>12</v>
          </cell>
          <cell r="I910">
            <v>1578000</v>
          </cell>
        </row>
        <row r="911">
          <cell r="C911" t="str">
            <v>10000武則天超級免費卡(30天非綁定)</v>
          </cell>
          <cell r="D911" t="str">
            <v>R_g051_sfg_10000_30_1</v>
          </cell>
          <cell r="E911">
            <v>12</v>
          </cell>
          <cell r="I911">
            <v>5260000</v>
          </cell>
        </row>
        <row r="912">
          <cell r="C912" t="str">
            <v>30000武則天超級免費卡(30天非綁定)</v>
          </cell>
          <cell r="D912" t="str">
            <v>R_g051_sfg_30000_30_1</v>
          </cell>
          <cell r="E912">
            <v>12</v>
          </cell>
          <cell r="I912">
            <v>15780000</v>
          </cell>
        </row>
        <row r="913">
          <cell r="C913" t="str">
            <v>100000武則天超級免費卡(30天非綁定)</v>
          </cell>
          <cell r="D913" t="str">
            <v>R_g051_sfg_100000_30_1</v>
          </cell>
          <cell r="E913">
            <v>12</v>
          </cell>
          <cell r="I913">
            <v>52600000</v>
          </cell>
        </row>
        <row r="914">
          <cell r="C914" t="str">
            <v>300000武則天超級免費卡(30天非綁定)</v>
          </cell>
          <cell r="D914" t="str">
            <v>R_g051_sfg_300000_30_1</v>
          </cell>
          <cell r="E914">
            <v>12</v>
          </cell>
          <cell r="I914">
            <v>157800000</v>
          </cell>
        </row>
        <row r="915">
          <cell r="C915" t="str">
            <v>1000000武則天超級免費卡(30天非綁定)</v>
          </cell>
          <cell r="D915" t="str">
            <v>R_g051_sfg_1000000_30_1</v>
          </cell>
          <cell r="E915">
            <v>12</v>
          </cell>
          <cell r="I915">
            <v>526000000</v>
          </cell>
        </row>
        <row r="916">
          <cell r="C916" t="str">
            <v>3000000武則天超級免費卡(30天非綁定)</v>
          </cell>
          <cell r="D916" t="str">
            <v>R_g051_sfg_3000000_30_1</v>
          </cell>
          <cell r="E916">
            <v>12</v>
          </cell>
          <cell r="I916">
            <v>1578000000</v>
          </cell>
        </row>
        <row r="917">
          <cell r="C917" t="str">
            <v>6000000武則天超級免費卡(30天非綁定)</v>
          </cell>
          <cell r="D917" t="str">
            <v>R_g051_sfg_6000000_30_1</v>
          </cell>
          <cell r="E917">
            <v>12</v>
          </cell>
          <cell r="I917">
            <v>3156000000</v>
          </cell>
        </row>
        <row r="918">
          <cell r="C918" t="str">
            <v>9000000武則天超級免費卡(30天非綁定)</v>
          </cell>
          <cell r="D918" t="str">
            <v>R_g051_sfg_9000000_30_1</v>
          </cell>
          <cell r="E918">
            <v>12</v>
          </cell>
          <cell r="I918">
            <v>4734000000</v>
          </cell>
        </row>
        <row r="919">
          <cell r="C919" t="str">
            <v>10000000武則天超級免費卡(30天非綁定)</v>
          </cell>
          <cell r="D919" t="str">
            <v>R_g051_sfg_10000000_30_1</v>
          </cell>
          <cell r="E919">
            <v>12</v>
          </cell>
          <cell r="I919">
            <v>5260000000</v>
          </cell>
        </row>
        <row r="920">
          <cell r="C920" t="str">
            <v>15000000武則天超級免費卡(30天非綁定)</v>
          </cell>
          <cell r="D920" t="str">
            <v>R_g051_sfg_15000000_30_1</v>
          </cell>
          <cell r="E920">
            <v>12</v>
          </cell>
          <cell r="I920">
            <v>7890000000</v>
          </cell>
        </row>
        <row r="921">
          <cell r="C921" t="str">
            <v>30000000武則天超級免費卡(30天非綁定)</v>
          </cell>
          <cell r="D921" t="str">
            <v>R_g051_sfg_30000000_30_1</v>
          </cell>
          <cell r="E921">
            <v>12</v>
          </cell>
          <cell r="I921">
            <v>15780000000</v>
          </cell>
        </row>
        <row r="922">
          <cell r="C922" t="str">
            <v>50000000武則天超級免費卡(30天非綁定)</v>
          </cell>
          <cell r="D922" t="str">
            <v>R_g051_sfg_50000000_30_1</v>
          </cell>
          <cell r="E922">
            <v>12</v>
          </cell>
          <cell r="I922">
            <v>26300000000</v>
          </cell>
        </row>
        <row r="923">
          <cell r="C923" t="str">
            <v>100000000武則天超級免費卡(30天非綁定)</v>
          </cell>
          <cell r="D923" t="str">
            <v>R_g051_sfg_100000000_30_1</v>
          </cell>
          <cell r="E923">
            <v>12</v>
          </cell>
          <cell r="I923">
            <v>52600000000</v>
          </cell>
        </row>
        <row r="924">
          <cell r="C924" t="str">
            <v>200000000武則天超級免費卡(30天非綁定)</v>
          </cell>
          <cell r="D924" t="str">
            <v>R_g051_sfg_200000000_30_1</v>
          </cell>
          <cell r="E924">
            <v>12</v>
          </cell>
          <cell r="I924">
            <v>105200000000</v>
          </cell>
        </row>
        <row r="925">
          <cell r="C925" t="str">
            <v>300000000武則天超級免費卡(30天非綁定)</v>
          </cell>
          <cell r="D925" t="str">
            <v>R_g051_sfg_300000000_30_1</v>
          </cell>
          <cell r="E925">
            <v>12</v>
          </cell>
          <cell r="I925">
            <v>157800000000</v>
          </cell>
        </row>
        <row r="926">
          <cell r="C926" t="str">
            <v>500000000武則天超級免費卡(30天非綁定)</v>
          </cell>
          <cell r="D926" t="str">
            <v>R_g051_sfg_500000000_30_1</v>
          </cell>
          <cell r="E926">
            <v>12</v>
          </cell>
          <cell r="I926">
            <v>263000000000</v>
          </cell>
        </row>
        <row r="927">
          <cell r="C927" t="str">
            <v>1000000000武則天超級免費卡(30天非綁定)</v>
          </cell>
          <cell r="D927" t="str">
            <v>R_g051_sfg_1000000000_30_1</v>
          </cell>
          <cell r="E927">
            <v>12</v>
          </cell>
          <cell r="I927">
            <v>526000000000</v>
          </cell>
        </row>
        <row r="928">
          <cell r="C928" t="str">
            <v>2000000000武則天超級免費卡(31天非綁定)</v>
          </cell>
          <cell r="D928" t="str">
            <v>R_g051_sfg_2000000000_30_1</v>
          </cell>
          <cell r="E928">
            <v>12</v>
          </cell>
          <cell r="I928">
            <v>1052000000000</v>
          </cell>
        </row>
        <row r="929">
          <cell r="C929" t="str">
            <v>5000000000武則天超級免費卡(32天非綁定)</v>
          </cell>
          <cell r="D929" t="str">
            <v>R_g051_sfg_5000000000_30_1</v>
          </cell>
          <cell r="E929">
            <v>12</v>
          </cell>
          <cell r="I929">
            <v>2630000000000</v>
          </cell>
        </row>
        <row r="930">
          <cell r="C930" t="str">
            <v>10000000000武則天超級免費卡(33天非綁定)</v>
          </cell>
          <cell r="D930" t="str">
            <v>R_g051_sfg_10000000000_30_1</v>
          </cell>
          <cell r="E930">
            <v>12</v>
          </cell>
          <cell r="I930">
            <v>5260000000000</v>
          </cell>
        </row>
        <row r="931">
          <cell r="C931" t="str">
            <v>3000武則天超級彩金卡(30天非綁定)</v>
          </cell>
          <cell r="D931" t="str">
            <v>R_g051_jp_3000_30_1</v>
          </cell>
          <cell r="E931">
            <v>12</v>
          </cell>
          <cell r="I931">
            <v>6204000</v>
          </cell>
        </row>
        <row r="932">
          <cell r="C932" t="str">
            <v>10000武則天超級彩金卡(30天非綁定)</v>
          </cell>
          <cell r="D932" t="str">
            <v>R_g051_jp_10000_30_1</v>
          </cell>
          <cell r="E932">
            <v>12</v>
          </cell>
          <cell r="I932">
            <v>20680000</v>
          </cell>
        </row>
        <row r="933">
          <cell r="C933" t="str">
            <v>30000武則天超級彩金卡(30天非綁定)</v>
          </cell>
          <cell r="D933" t="str">
            <v>R_g051_jp_30000_30_1</v>
          </cell>
          <cell r="E933">
            <v>12</v>
          </cell>
          <cell r="I933">
            <v>62040000</v>
          </cell>
        </row>
        <row r="934">
          <cell r="C934" t="str">
            <v>100000武則天超級彩金卡(30天非綁定)</v>
          </cell>
          <cell r="D934" t="str">
            <v>R_g051_jp_100000_30_1</v>
          </cell>
          <cell r="E934">
            <v>12</v>
          </cell>
          <cell r="I934">
            <v>206800000</v>
          </cell>
        </row>
        <row r="935">
          <cell r="C935" t="str">
            <v>300000武則天超級彩金卡(30天非綁定)</v>
          </cell>
          <cell r="D935" t="str">
            <v>R_g051_jp_300000_30_1</v>
          </cell>
          <cell r="E935">
            <v>12</v>
          </cell>
          <cell r="I935">
            <v>620400000</v>
          </cell>
        </row>
        <row r="936">
          <cell r="C936" t="str">
            <v>1000000武則天超級彩金卡(30天非綁定)</v>
          </cell>
          <cell r="D936" t="str">
            <v>R_g051_jp_1000000_30_1</v>
          </cell>
          <cell r="E936">
            <v>12</v>
          </cell>
          <cell r="I936">
            <v>2068000000</v>
          </cell>
        </row>
        <row r="937">
          <cell r="C937" t="str">
            <v>3000000武則天超級彩金卡(30天非綁定)</v>
          </cell>
          <cell r="D937" t="str">
            <v>R_g051_jp_3000000_30_1</v>
          </cell>
          <cell r="E937">
            <v>12</v>
          </cell>
          <cell r="I937">
            <v>6204000000</v>
          </cell>
        </row>
        <row r="938">
          <cell r="C938" t="str">
            <v>6000000武則天超級彩金卡(30天非綁定)</v>
          </cell>
          <cell r="D938" t="str">
            <v>R_g051_jp_6000000_30_1</v>
          </cell>
          <cell r="E938">
            <v>12</v>
          </cell>
          <cell r="I938">
            <v>12408000000</v>
          </cell>
        </row>
        <row r="939">
          <cell r="C939" t="str">
            <v>9000000武則天超級彩金卡(30天非綁定)</v>
          </cell>
          <cell r="D939" t="str">
            <v>R_g051_jp_9000000_30_1</v>
          </cell>
          <cell r="E939">
            <v>12</v>
          </cell>
          <cell r="I939">
            <v>18612000000</v>
          </cell>
        </row>
        <row r="940">
          <cell r="C940" t="str">
            <v>10000000武則天超級彩金卡(30天非綁定)</v>
          </cell>
          <cell r="D940" t="str">
            <v>R_g051_jp_10000000_30_1</v>
          </cell>
          <cell r="E940">
            <v>12</v>
          </cell>
          <cell r="I940">
            <v>20680000000</v>
          </cell>
        </row>
        <row r="941">
          <cell r="C941" t="str">
            <v>15000000武則天超級彩金卡(30天非綁定)</v>
          </cell>
          <cell r="D941" t="str">
            <v>R_g051_jp_15000000_30_1</v>
          </cell>
          <cell r="E941">
            <v>12</v>
          </cell>
          <cell r="I941">
            <v>31020000000</v>
          </cell>
        </row>
        <row r="942">
          <cell r="C942" t="str">
            <v>30000000武則天超級彩金卡(30天非綁定)</v>
          </cell>
          <cell r="D942" t="str">
            <v>R_g051_jp_30000000_30_1</v>
          </cell>
          <cell r="E942">
            <v>12</v>
          </cell>
          <cell r="I942">
            <v>62040000000</v>
          </cell>
        </row>
        <row r="943">
          <cell r="C943" t="str">
            <v>50000000武則天超級彩金卡(30天非綁定)</v>
          </cell>
          <cell r="D943" t="str">
            <v>R_g051_jp_50000000_30_1</v>
          </cell>
          <cell r="E943">
            <v>12</v>
          </cell>
          <cell r="I943">
            <v>103400000000</v>
          </cell>
        </row>
        <row r="944">
          <cell r="C944" t="str">
            <v>100000000武則天超級彩金卡(30天非綁定)</v>
          </cell>
          <cell r="D944" t="str">
            <v>R_g051_jp_100000000_30_1</v>
          </cell>
          <cell r="E944">
            <v>12</v>
          </cell>
          <cell r="I944">
            <v>206800000000</v>
          </cell>
        </row>
        <row r="945">
          <cell r="C945" t="str">
            <v>200000000武則天超級彩金卡(30天非綁定)</v>
          </cell>
          <cell r="D945" t="str">
            <v>R_g051_jp_200000000_30_1</v>
          </cell>
          <cell r="E945">
            <v>12</v>
          </cell>
          <cell r="I945">
            <v>413600000000</v>
          </cell>
        </row>
        <row r="946">
          <cell r="C946" t="str">
            <v>300000000武則天超級彩金卡(30天非綁定)</v>
          </cell>
          <cell r="D946" t="str">
            <v>R_g051_jp_300000000_30_1</v>
          </cell>
          <cell r="E946">
            <v>12</v>
          </cell>
          <cell r="I946">
            <v>620400000000</v>
          </cell>
        </row>
        <row r="947">
          <cell r="C947" t="str">
            <v>500000000武則天超級彩金卡(30天非綁定)</v>
          </cell>
          <cell r="D947" t="str">
            <v>R_g051_jp_500000000_30_1</v>
          </cell>
          <cell r="E947">
            <v>12</v>
          </cell>
          <cell r="I947">
            <v>1034000000000</v>
          </cell>
        </row>
        <row r="948">
          <cell r="C948" t="str">
            <v>1000000000武則天超級彩金卡(30天非綁定)</v>
          </cell>
          <cell r="D948" t="str">
            <v>R_g051_jp_1000000000_30_1</v>
          </cell>
          <cell r="E948">
            <v>12</v>
          </cell>
          <cell r="I948">
            <v>2068000000000</v>
          </cell>
        </row>
        <row r="949">
          <cell r="C949" t="str">
            <v>2000000000武則天超級彩金卡(30天非綁定)</v>
          </cell>
          <cell r="D949" t="str">
            <v>R_g051_jp_2000000000_30_1</v>
          </cell>
          <cell r="E949">
            <v>12</v>
          </cell>
          <cell r="I949">
            <v>4136000000000</v>
          </cell>
        </row>
        <row r="950">
          <cell r="C950" t="str">
            <v>5000000000武則天超級彩金卡(30天非綁定)</v>
          </cell>
          <cell r="D950" t="str">
            <v>R_g051_jp_5000000000_30_1</v>
          </cell>
          <cell r="E950">
            <v>12</v>
          </cell>
          <cell r="I950">
            <v>10340000000000</v>
          </cell>
        </row>
        <row r="951">
          <cell r="C951" t="str">
            <v>10000000000武則天超級彩金卡(30天非綁定)</v>
          </cell>
          <cell r="D951" t="str">
            <v>R_g051_jp_10000000000_30_1</v>
          </cell>
          <cell r="E951">
            <v>12</v>
          </cell>
          <cell r="I951">
            <v>20680000000000</v>
          </cell>
        </row>
        <row r="952">
          <cell r="C952" t="str">
            <v>3000太極鳳凰免費卡(7天綁定)</v>
          </cell>
          <cell r="D952" t="str">
            <v>R_g053_fg_3000_7</v>
          </cell>
          <cell r="E952">
            <v>12</v>
          </cell>
          <cell r="I952">
            <v>144000</v>
          </cell>
        </row>
        <row r="953">
          <cell r="C953" t="str">
            <v>10000太極鳳凰免費卡(7天綁定)</v>
          </cell>
          <cell r="D953" t="str">
            <v>R_g053_fg_10000_7</v>
          </cell>
          <cell r="E953">
            <v>12</v>
          </cell>
          <cell r="I953">
            <v>480000</v>
          </cell>
        </row>
        <row r="954">
          <cell r="C954" t="str">
            <v>30000太極鳳凰免費卡(7天綁定)</v>
          </cell>
          <cell r="D954" t="str">
            <v>R_g053_fg_30000_7</v>
          </cell>
          <cell r="E954">
            <v>12</v>
          </cell>
          <cell r="I954">
            <v>1440000</v>
          </cell>
        </row>
        <row r="955">
          <cell r="C955" t="str">
            <v>100000太極鳳凰免費卡(7天綁定)</v>
          </cell>
          <cell r="D955" t="str">
            <v>R_g053_fg_100000_7</v>
          </cell>
          <cell r="E955">
            <v>12</v>
          </cell>
          <cell r="I955">
            <v>4800000</v>
          </cell>
        </row>
        <row r="956">
          <cell r="C956" t="str">
            <v>300000太極鳳凰免費卡(7天綁定)</v>
          </cell>
          <cell r="D956" t="str">
            <v>R_g053_fg_300000_7</v>
          </cell>
          <cell r="E956">
            <v>12</v>
          </cell>
          <cell r="I956">
            <v>14400000</v>
          </cell>
        </row>
        <row r="957">
          <cell r="C957" t="str">
            <v>1000000太極鳳凰免費卡(7天綁定)</v>
          </cell>
          <cell r="D957" t="str">
            <v>R_g053_fg_1000000_7</v>
          </cell>
          <cell r="E957">
            <v>12</v>
          </cell>
          <cell r="I957">
            <v>48000000</v>
          </cell>
        </row>
        <row r="958">
          <cell r="C958" t="str">
            <v>3000000太極鳳凰免費卡(7天綁定)</v>
          </cell>
          <cell r="D958" t="str">
            <v>R_g053_fg_3000000_7</v>
          </cell>
          <cell r="E958">
            <v>12</v>
          </cell>
          <cell r="I958">
            <v>144000000</v>
          </cell>
        </row>
        <row r="959">
          <cell r="C959" t="str">
            <v>6000000太極鳳凰免費卡(7天綁定)</v>
          </cell>
          <cell r="D959" t="str">
            <v>R_g053_fg_6000000_7</v>
          </cell>
          <cell r="E959">
            <v>12</v>
          </cell>
          <cell r="I959">
            <v>288000000</v>
          </cell>
        </row>
        <row r="960">
          <cell r="C960" t="str">
            <v>9000000太極鳳凰免費卡(7天綁定)</v>
          </cell>
          <cell r="D960" t="str">
            <v>R_g053_fg_9000000_7</v>
          </cell>
          <cell r="E960">
            <v>12</v>
          </cell>
          <cell r="I960">
            <v>432000000</v>
          </cell>
        </row>
        <row r="961">
          <cell r="C961" t="str">
            <v>10000000太極鳳凰免費卡(7天綁定)</v>
          </cell>
          <cell r="D961" t="str">
            <v>R_g053_fg_10000000_7</v>
          </cell>
          <cell r="E961">
            <v>12</v>
          </cell>
          <cell r="I961">
            <v>480000000</v>
          </cell>
        </row>
        <row r="962">
          <cell r="C962" t="str">
            <v>15000000太極鳳凰免費卡(7天綁定)</v>
          </cell>
          <cell r="D962" t="str">
            <v>R_g053_fg_15000000_7</v>
          </cell>
          <cell r="E962">
            <v>12</v>
          </cell>
          <cell r="I962">
            <v>720000000</v>
          </cell>
        </row>
        <row r="963">
          <cell r="C963" t="str">
            <v>30000000太極鳳凰免費卡(7天綁定)</v>
          </cell>
          <cell r="D963" t="str">
            <v>R_g053_fg_30000000_7</v>
          </cell>
          <cell r="E963">
            <v>12</v>
          </cell>
          <cell r="I963">
            <v>1440000000</v>
          </cell>
        </row>
        <row r="964">
          <cell r="C964" t="str">
            <v>50000000太極鳳凰免費卡(7天綁定)</v>
          </cell>
          <cell r="D964" t="str">
            <v>R_g053_fg_50000000_7</v>
          </cell>
          <cell r="E964">
            <v>12</v>
          </cell>
          <cell r="I964">
            <v>2400000000</v>
          </cell>
        </row>
        <row r="965">
          <cell r="C965" t="str">
            <v>100000000太極鳳凰免費卡(7天綁定)</v>
          </cell>
          <cell r="D965" t="str">
            <v>R_g053_fg_100000000_7</v>
          </cell>
          <cell r="E965">
            <v>12</v>
          </cell>
          <cell r="I965">
            <v>4800000000</v>
          </cell>
        </row>
        <row r="966">
          <cell r="C966" t="str">
            <v>200000000太極鳳凰免費卡(7天綁定)</v>
          </cell>
          <cell r="D966" t="str">
            <v>R_g053_fg_200000000_7</v>
          </cell>
          <cell r="E966">
            <v>12</v>
          </cell>
          <cell r="I966">
            <v>9600000000</v>
          </cell>
        </row>
        <row r="967">
          <cell r="C967" t="str">
            <v>300000000太極鳳凰免費卡(7天綁定)</v>
          </cell>
          <cell r="D967" t="str">
            <v>R_g053_fg_300000000_7</v>
          </cell>
          <cell r="E967">
            <v>12</v>
          </cell>
          <cell r="I967">
            <v>14400000000</v>
          </cell>
        </row>
        <row r="968">
          <cell r="C968" t="str">
            <v>500000000太極鳳凰免費卡(7天綁定)</v>
          </cell>
          <cell r="D968" t="str">
            <v>R_g053_fg_500000000_7</v>
          </cell>
          <cell r="E968">
            <v>12</v>
          </cell>
          <cell r="I968">
            <v>24000000000</v>
          </cell>
        </row>
        <row r="969">
          <cell r="C969" t="str">
            <v>1000000000太極鳳凰免費卡(7天綁定)</v>
          </cell>
          <cell r="D969" t="str">
            <v>R_g053_fg_1000000000_7</v>
          </cell>
          <cell r="E969">
            <v>12</v>
          </cell>
          <cell r="I969">
            <v>48000000000</v>
          </cell>
        </row>
        <row r="970">
          <cell r="C970" t="str">
            <v>3000太極鳳凰免費卡(30天非綁定)</v>
          </cell>
          <cell r="D970" t="str">
            <v>R_g053_fg_3000_30_1</v>
          </cell>
          <cell r="E970">
            <v>12</v>
          </cell>
          <cell r="I970">
            <v>144000</v>
          </cell>
        </row>
        <row r="971">
          <cell r="C971" t="str">
            <v>10000太極鳳凰免費卡(30天非綁定)</v>
          </cell>
          <cell r="D971" t="str">
            <v>R_g053_fg_10000_30_1</v>
          </cell>
          <cell r="E971">
            <v>12</v>
          </cell>
          <cell r="I971">
            <v>480000</v>
          </cell>
        </row>
        <row r="972">
          <cell r="C972" t="str">
            <v>30000太極鳳凰免費卡(30天非綁定)</v>
          </cell>
          <cell r="D972" t="str">
            <v>R_g053_fg_30000_30_1</v>
          </cell>
          <cell r="E972">
            <v>12</v>
          </cell>
          <cell r="I972">
            <v>1440000</v>
          </cell>
        </row>
        <row r="973">
          <cell r="C973" t="str">
            <v>100000太極鳳凰免費卡(30天非綁定)</v>
          </cell>
          <cell r="D973" t="str">
            <v>R_g053_fg_100000_30_1</v>
          </cell>
          <cell r="E973">
            <v>12</v>
          </cell>
          <cell r="I973">
            <v>4800000</v>
          </cell>
        </row>
        <row r="974">
          <cell r="C974" t="str">
            <v>300000太極鳳凰免費卡(30天非綁定)</v>
          </cell>
          <cell r="D974" t="str">
            <v>R_g053_fg_300000_30_1</v>
          </cell>
          <cell r="E974">
            <v>12</v>
          </cell>
          <cell r="I974">
            <v>14400000</v>
          </cell>
        </row>
        <row r="975">
          <cell r="C975" t="str">
            <v>1000000太極鳳凰免費卡(30天非綁定)</v>
          </cell>
          <cell r="D975" t="str">
            <v>R_g053_fg_1000000_30_1</v>
          </cell>
          <cell r="E975">
            <v>12</v>
          </cell>
          <cell r="I975">
            <v>48000000</v>
          </cell>
        </row>
        <row r="976">
          <cell r="C976" t="str">
            <v>3000000太極鳳凰免費卡(30天非綁定)</v>
          </cell>
          <cell r="D976" t="str">
            <v>R_g053_fg_3000000_30_1</v>
          </cell>
          <cell r="E976">
            <v>12</v>
          </cell>
          <cell r="I976">
            <v>144000000</v>
          </cell>
        </row>
        <row r="977">
          <cell r="C977" t="str">
            <v>6000000太極鳳凰免費卡(30天非綁定)</v>
          </cell>
          <cell r="D977" t="str">
            <v>R_g053_fg_6000000_30_1</v>
          </cell>
          <cell r="E977">
            <v>12</v>
          </cell>
          <cell r="I977">
            <v>288000000</v>
          </cell>
        </row>
        <row r="978">
          <cell r="C978" t="str">
            <v>9000000太極鳳凰免費卡(30天非綁定)</v>
          </cell>
          <cell r="D978" t="str">
            <v>R_g053_fg_9000000_30_1</v>
          </cell>
          <cell r="E978">
            <v>12</v>
          </cell>
          <cell r="I978">
            <v>432000000</v>
          </cell>
        </row>
        <row r="979">
          <cell r="C979" t="str">
            <v>10000000太極鳳凰免費卡(30天非綁定)</v>
          </cell>
          <cell r="D979" t="str">
            <v>R_g053_fg_10000000_30_1</v>
          </cell>
          <cell r="E979">
            <v>12</v>
          </cell>
          <cell r="I979">
            <v>480000000</v>
          </cell>
        </row>
        <row r="980">
          <cell r="C980" t="str">
            <v>15000000太極鳳凰免費卡(30天非綁定)</v>
          </cell>
          <cell r="D980" t="str">
            <v>R_g053_fg_15000000_30_1</v>
          </cell>
          <cell r="E980">
            <v>12</v>
          </cell>
          <cell r="I980">
            <v>720000000</v>
          </cell>
        </row>
        <row r="981">
          <cell r="C981" t="str">
            <v>30000000太極鳳凰免費卡(30天非綁定)</v>
          </cell>
          <cell r="D981" t="str">
            <v>R_g053_fg_30000000_30_1</v>
          </cell>
          <cell r="E981">
            <v>12</v>
          </cell>
          <cell r="I981">
            <v>1440000000</v>
          </cell>
        </row>
        <row r="982">
          <cell r="C982" t="str">
            <v>50000000太極鳳凰免費卡(30天非綁定)</v>
          </cell>
          <cell r="D982" t="str">
            <v>R_g053_fg_50000000_30_1</v>
          </cell>
          <cell r="E982">
            <v>12</v>
          </cell>
          <cell r="I982">
            <v>2400000000</v>
          </cell>
        </row>
        <row r="983">
          <cell r="C983" t="str">
            <v>100000000太極鳳凰免費卡(30天非綁定)</v>
          </cell>
          <cell r="D983" t="str">
            <v>R_g053_fg_100000000_30_1</v>
          </cell>
          <cell r="E983">
            <v>12</v>
          </cell>
          <cell r="I983">
            <v>4800000000</v>
          </cell>
        </row>
        <row r="984">
          <cell r="C984" t="str">
            <v>200000000太極鳳凰免費卡(30天非綁定)</v>
          </cell>
          <cell r="D984" t="str">
            <v>R_g053_fg_200000000_30_1</v>
          </cell>
          <cell r="E984">
            <v>12</v>
          </cell>
          <cell r="I984">
            <v>9600000000</v>
          </cell>
        </row>
        <row r="985">
          <cell r="C985" t="str">
            <v>300000000太極鳳凰免費卡(30天非綁定)</v>
          </cell>
          <cell r="D985" t="str">
            <v>R_g053_fg_300000000_30_1</v>
          </cell>
          <cell r="E985">
            <v>12</v>
          </cell>
          <cell r="I985">
            <v>14400000000</v>
          </cell>
        </row>
        <row r="986">
          <cell r="C986" t="str">
            <v>500000000太極鳳凰免費卡(30天非綁定)</v>
          </cell>
          <cell r="D986" t="str">
            <v>R_g053_fg_500000000_30_1</v>
          </cell>
          <cell r="E986">
            <v>12</v>
          </cell>
          <cell r="I986">
            <v>24000000000</v>
          </cell>
        </row>
        <row r="987">
          <cell r="C987" t="str">
            <v>1000000000太極鳳凰免費卡(30天非綁定)</v>
          </cell>
          <cell r="D987" t="str">
            <v>R_g053_fg_1000000000_30_1</v>
          </cell>
          <cell r="E987">
            <v>12</v>
          </cell>
          <cell r="I987">
            <v>48000000000</v>
          </cell>
        </row>
        <row r="988">
          <cell r="C988" t="str">
            <v>3000猛虎傳免費卡(7天綁定)</v>
          </cell>
          <cell r="D988" t="str">
            <v>R_g054_fg_3000_7</v>
          </cell>
          <cell r="E988">
            <v>12</v>
          </cell>
          <cell r="I988">
            <v>201000</v>
          </cell>
        </row>
        <row r="989">
          <cell r="C989" t="str">
            <v>10000猛虎傳免費卡(7天綁定)</v>
          </cell>
          <cell r="D989" t="str">
            <v>R_g054_fg_10000_7</v>
          </cell>
          <cell r="E989">
            <v>12</v>
          </cell>
          <cell r="I989">
            <v>670000</v>
          </cell>
        </row>
        <row r="990">
          <cell r="C990" t="str">
            <v>30000猛虎傳免費卡(7天綁定)</v>
          </cell>
          <cell r="D990" t="str">
            <v>R_g054_fg_30000_7</v>
          </cell>
          <cell r="E990">
            <v>12</v>
          </cell>
          <cell r="I990">
            <v>2010000</v>
          </cell>
        </row>
        <row r="991">
          <cell r="C991" t="str">
            <v>100000猛虎傳免費卡(7天綁定)</v>
          </cell>
          <cell r="D991" t="str">
            <v>R_g054_fg_100000_7</v>
          </cell>
          <cell r="E991">
            <v>12</v>
          </cell>
          <cell r="I991">
            <v>6700000</v>
          </cell>
        </row>
        <row r="992">
          <cell r="C992" t="str">
            <v>300000猛虎傳免費卡(7天綁定)</v>
          </cell>
          <cell r="D992" t="str">
            <v>R_g054_fg_300000_7</v>
          </cell>
          <cell r="E992">
            <v>12</v>
          </cell>
          <cell r="I992">
            <v>20100000</v>
          </cell>
        </row>
        <row r="993">
          <cell r="C993" t="str">
            <v>1000000猛虎傳免費卡(7天綁定)</v>
          </cell>
          <cell r="D993" t="str">
            <v>R_g054_fg_1000000_7</v>
          </cell>
          <cell r="E993">
            <v>12</v>
          </cell>
          <cell r="I993">
            <v>67000000</v>
          </cell>
        </row>
        <row r="994">
          <cell r="C994" t="str">
            <v>3000000猛虎傳免費卡(7天綁定)</v>
          </cell>
          <cell r="D994" t="str">
            <v>R_g054_fg_3000000_7</v>
          </cell>
          <cell r="E994">
            <v>12</v>
          </cell>
          <cell r="I994">
            <v>201000000</v>
          </cell>
        </row>
        <row r="995">
          <cell r="C995" t="str">
            <v>6000000猛虎傳免費卡(7天綁定)</v>
          </cell>
          <cell r="D995" t="str">
            <v>R_g054_fg_6000000_7</v>
          </cell>
          <cell r="E995">
            <v>12</v>
          </cell>
          <cell r="I995">
            <v>402000000</v>
          </cell>
        </row>
        <row r="996">
          <cell r="C996" t="str">
            <v>9000000猛虎傳免費卡(7天綁定)</v>
          </cell>
          <cell r="D996" t="str">
            <v>R_g054_fg_9000000_7</v>
          </cell>
          <cell r="E996">
            <v>12</v>
          </cell>
          <cell r="I996">
            <v>603000000</v>
          </cell>
        </row>
        <row r="997">
          <cell r="C997" t="str">
            <v>10000000猛虎傳免費卡(7天綁定)</v>
          </cell>
          <cell r="D997" t="str">
            <v>R_g054_fg_10000000_7</v>
          </cell>
          <cell r="E997">
            <v>12</v>
          </cell>
          <cell r="I997">
            <v>670000000</v>
          </cell>
        </row>
        <row r="998">
          <cell r="C998" t="str">
            <v>15000000猛虎傳免費卡(7天綁定)</v>
          </cell>
          <cell r="D998" t="str">
            <v>R_g054_fg_15000000_7</v>
          </cell>
          <cell r="E998">
            <v>12</v>
          </cell>
          <cell r="I998">
            <v>1005000000</v>
          </cell>
        </row>
        <row r="999">
          <cell r="C999" t="str">
            <v>30000000猛虎傳免費卡(7天綁定)</v>
          </cell>
          <cell r="D999" t="str">
            <v>R_g054_fg_30000000_7</v>
          </cell>
          <cell r="E999">
            <v>12</v>
          </cell>
          <cell r="I999">
            <v>2010000000</v>
          </cell>
        </row>
        <row r="1000">
          <cell r="C1000" t="str">
            <v>50000000猛虎傳免費卡(7天綁定)</v>
          </cell>
          <cell r="D1000" t="str">
            <v>R_g054_fg_50000000_7</v>
          </cell>
          <cell r="E1000">
            <v>12</v>
          </cell>
          <cell r="I1000">
            <v>3350000000</v>
          </cell>
        </row>
        <row r="1001">
          <cell r="C1001" t="str">
            <v>100000000猛虎傳免費卡(7天綁定)</v>
          </cell>
          <cell r="D1001" t="str">
            <v>R_g054_fg_100000000_7</v>
          </cell>
          <cell r="E1001">
            <v>12</v>
          </cell>
          <cell r="I1001">
            <v>6700000000</v>
          </cell>
        </row>
        <row r="1002">
          <cell r="C1002" t="str">
            <v>200000000猛虎傳免費卡(7天綁定)</v>
          </cell>
          <cell r="D1002" t="str">
            <v>R_g054_fg_200000000_7</v>
          </cell>
          <cell r="E1002">
            <v>12</v>
          </cell>
          <cell r="I1002">
            <v>13400000000</v>
          </cell>
        </row>
        <row r="1003">
          <cell r="C1003" t="str">
            <v>300000000猛虎傳免費卡(7天綁定)</v>
          </cell>
          <cell r="D1003" t="str">
            <v>R_g054_fg_300000000_7</v>
          </cell>
          <cell r="E1003">
            <v>12</v>
          </cell>
          <cell r="I1003">
            <v>20100000000</v>
          </cell>
        </row>
        <row r="1004">
          <cell r="C1004" t="str">
            <v>500000000猛虎傳免費卡(7天綁定)</v>
          </cell>
          <cell r="D1004" t="str">
            <v>R_g054_fg_500000000_7</v>
          </cell>
          <cell r="E1004">
            <v>12</v>
          </cell>
          <cell r="I1004">
            <v>33500000000</v>
          </cell>
        </row>
        <row r="1005">
          <cell r="C1005" t="str">
            <v>1000000000猛虎傳免費卡(7天綁定)</v>
          </cell>
          <cell r="D1005" t="str">
            <v>R_g054_fg_1000000000_7</v>
          </cell>
          <cell r="E1005">
            <v>12</v>
          </cell>
          <cell r="I1005">
            <v>67000000000</v>
          </cell>
        </row>
        <row r="1006">
          <cell r="C1006" t="str">
            <v>3000猛虎傳免費卡(30天非綁定)</v>
          </cell>
          <cell r="D1006" t="str">
            <v>R_g054_fg_3000_30_1</v>
          </cell>
          <cell r="E1006">
            <v>12</v>
          </cell>
          <cell r="I1006">
            <v>201000</v>
          </cell>
        </row>
        <row r="1007">
          <cell r="C1007" t="str">
            <v>10000猛虎傳免費卡(30天非綁定)</v>
          </cell>
          <cell r="D1007" t="str">
            <v>R_g054_fg_10000_30_1</v>
          </cell>
          <cell r="E1007">
            <v>12</v>
          </cell>
          <cell r="I1007">
            <v>670000</v>
          </cell>
        </row>
        <row r="1008">
          <cell r="C1008" t="str">
            <v>30000猛虎傳免費卡(30天非綁定)</v>
          </cell>
          <cell r="D1008" t="str">
            <v>R_g054_fg_30000_30_1</v>
          </cell>
          <cell r="E1008">
            <v>12</v>
          </cell>
          <cell r="I1008">
            <v>2010000</v>
          </cell>
        </row>
        <row r="1009">
          <cell r="C1009" t="str">
            <v>100000猛虎傳免費卡(30天非綁定)</v>
          </cell>
          <cell r="D1009" t="str">
            <v>R_g054_fg_100000_30_1</v>
          </cell>
          <cell r="E1009">
            <v>12</v>
          </cell>
          <cell r="I1009">
            <v>6700000</v>
          </cell>
        </row>
        <row r="1010">
          <cell r="C1010" t="str">
            <v>300000猛虎傳免費卡(30天非綁定)</v>
          </cell>
          <cell r="D1010" t="str">
            <v>R_g054_fg_300000_30_1</v>
          </cell>
          <cell r="E1010">
            <v>12</v>
          </cell>
          <cell r="I1010">
            <v>20100000</v>
          </cell>
        </row>
        <row r="1011">
          <cell r="C1011" t="str">
            <v>1000000猛虎傳免費卡(30天非綁定)</v>
          </cell>
          <cell r="D1011" t="str">
            <v>R_g054_fg_1000000_30_1</v>
          </cell>
          <cell r="E1011">
            <v>12</v>
          </cell>
          <cell r="I1011">
            <v>67000000</v>
          </cell>
        </row>
        <row r="1012">
          <cell r="C1012" t="str">
            <v>3000000猛虎傳免費卡(30天非綁定)</v>
          </cell>
          <cell r="D1012" t="str">
            <v>R_g054_fg_3000000_30_1</v>
          </cell>
          <cell r="E1012">
            <v>12</v>
          </cell>
          <cell r="I1012">
            <v>201000000</v>
          </cell>
        </row>
        <row r="1013">
          <cell r="C1013" t="str">
            <v>6000000猛虎傳免費卡(30天非綁定)</v>
          </cell>
          <cell r="D1013" t="str">
            <v>R_g054_fg_6000000_30_1</v>
          </cell>
          <cell r="E1013">
            <v>12</v>
          </cell>
          <cell r="I1013">
            <v>402000000</v>
          </cell>
        </row>
        <row r="1014">
          <cell r="C1014" t="str">
            <v>9000000猛虎傳免費卡(30天非綁定)</v>
          </cell>
          <cell r="D1014" t="str">
            <v>R_g054_fg_9000000_30_1</v>
          </cell>
          <cell r="E1014">
            <v>12</v>
          </cell>
          <cell r="I1014">
            <v>603000000</v>
          </cell>
        </row>
        <row r="1015">
          <cell r="C1015" t="str">
            <v>10000000猛虎傳免費卡(30天非綁定)</v>
          </cell>
          <cell r="D1015" t="str">
            <v>R_g054_fg_10000000_30_1</v>
          </cell>
          <cell r="E1015">
            <v>12</v>
          </cell>
          <cell r="I1015">
            <v>670000000</v>
          </cell>
        </row>
        <row r="1016">
          <cell r="C1016" t="str">
            <v>15000000猛虎傳免費卡(30天非綁定)</v>
          </cell>
          <cell r="D1016" t="str">
            <v>R_g054_fg_15000000_30_1</v>
          </cell>
          <cell r="E1016">
            <v>12</v>
          </cell>
          <cell r="I1016">
            <v>1005000000</v>
          </cell>
        </row>
        <row r="1017">
          <cell r="C1017" t="str">
            <v>30000000猛虎傳免費卡(30天非綁定)</v>
          </cell>
          <cell r="D1017" t="str">
            <v>R_g054_fg_30000000_30_1</v>
          </cell>
          <cell r="E1017">
            <v>12</v>
          </cell>
          <cell r="I1017">
            <v>2010000000</v>
          </cell>
        </row>
        <row r="1018">
          <cell r="C1018" t="str">
            <v>50000000猛虎傳免費卡(30天非綁定)</v>
          </cell>
          <cell r="D1018" t="str">
            <v>R_g054_fg_50000000_30_1</v>
          </cell>
          <cell r="E1018">
            <v>12</v>
          </cell>
          <cell r="I1018">
            <v>3350000000</v>
          </cell>
        </row>
        <row r="1019">
          <cell r="C1019" t="str">
            <v>100000000猛虎傳免費卡(30天非綁定)</v>
          </cell>
          <cell r="D1019" t="str">
            <v>R_g054_fg_100000000_30_1</v>
          </cell>
          <cell r="E1019">
            <v>12</v>
          </cell>
          <cell r="I1019">
            <v>6700000000</v>
          </cell>
        </row>
        <row r="1020">
          <cell r="C1020" t="str">
            <v>200000000猛虎傳免費卡(30天非綁定)</v>
          </cell>
          <cell r="D1020" t="str">
            <v>R_g054_fg_200000000_30_1</v>
          </cell>
          <cell r="E1020">
            <v>12</v>
          </cell>
          <cell r="I1020">
            <v>13400000000</v>
          </cell>
        </row>
        <row r="1021">
          <cell r="C1021" t="str">
            <v>300000000猛虎傳免費卡(30天非綁定)</v>
          </cell>
          <cell r="D1021" t="str">
            <v>R_g054_fg_300000000_30_1</v>
          </cell>
          <cell r="E1021">
            <v>12</v>
          </cell>
          <cell r="I1021">
            <v>20100000000</v>
          </cell>
        </row>
        <row r="1022">
          <cell r="C1022" t="str">
            <v>500000000猛虎傳免費卡(30天非綁定)</v>
          </cell>
          <cell r="D1022" t="str">
            <v>R_g054_fg_500000000_30_1</v>
          </cell>
          <cell r="E1022">
            <v>12</v>
          </cell>
          <cell r="I1022">
            <v>33500000000</v>
          </cell>
        </row>
        <row r="1023">
          <cell r="C1023" t="str">
            <v>1000000000猛虎傳免費卡(30天非綁定)</v>
          </cell>
          <cell r="D1023" t="str">
            <v>R_g054_fg_1000000000_30_1</v>
          </cell>
          <cell r="E1023">
            <v>12</v>
          </cell>
          <cell r="I1023">
            <v>67000000000</v>
          </cell>
        </row>
        <row r="1024">
          <cell r="C1024" t="str">
            <v>3000太極舞獅免費卡(7天綁定)</v>
          </cell>
          <cell r="D1024" t="str">
            <v>R_g056_fg_3000_7</v>
          </cell>
          <cell r="E1024">
            <v>12</v>
          </cell>
          <cell r="I1024">
            <v>144000</v>
          </cell>
        </row>
        <row r="1025">
          <cell r="C1025" t="str">
            <v>10000太極舞獅免費卡(7天綁定)</v>
          </cell>
          <cell r="D1025" t="str">
            <v>R_g056_fg_10000_7</v>
          </cell>
          <cell r="E1025">
            <v>12</v>
          </cell>
          <cell r="I1025">
            <v>480000</v>
          </cell>
        </row>
        <row r="1026">
          <cell r="C1026" t="str">
            <v>30000太極舞獅免費卡(7天綁定)</v>
          </cell>
          <cell r="D1026" t="str">
            <v>R_g056_fg_30000_7</v>
          </cell>
          <cell r="E1026">
            <v>12</v>
          </cell>
          <cell r="I1026">
            <v>1440000</v>
          </cell>
        </row>
        <row r="1027">
          <cell r="C1027" t="str">
            <v>100000太極舞獅免費卡(7天綁定)</v>
          </cell>
          <cell r="D1027" t="str">
            <v>R_g056_fg_100000_7</v>
          </cell>
          <cell r="E1027">
            <v>12</v>
          </cell>
          <cell r="I1027">
            <v>4800000</v>
          </cell>
        </row>
        <row r="1028">
          <cell r="C1028" t="str">
            <v>300000太極舞獅免費卡(7天綁定)</v>
          </cell>
          <cell r="D1028" t="str">
            <v>R_g056_fg_300000_7</v>
          </cell>
          <cell r="E1028">
            <v>12</v>
          </cell>
          <cell r="I1028">
            <v>14400000</v>
          </cell>
        </row>
        <row r="1029">
          <cell r="C1029" t="str">
            <v>1000000太極舞獅免費卡(7天綁定)</v>
          </cell>
          <cell r="D1029" t="str">
            <v>R_g056_fg_1000000_7</v>
          </cell>
          <cell r="E1029">
            <v>12</v>
          </cell>
          <cell r="I1029">
            <v>48000000</v>
          </cell>
        </row>
        <row r="1030">
          <cell r="C1030" t="str">
            <v>3000000太極舞獅免費卡(7天綁定)</v>
          </cell>
          <cell r="D1030" t="str">
            <v>R_g056_fg_3000000_7</v>
          </cell>
          <cell r="E1030">
            <v>12</v>
          </cell>
          <cell r="I1030">
            <v>144000000</v>
          </cell>
        </row>
        <row r="1031">
          <cell r="C1031" t="str">
            <v>6000000太極舞獅免費卡(7天綁定)</v>
          </cell>
          <cell r="D1031" t="str">
            <v>R_g056_fg_6000000_7</v>
          </cell>
          <cell r="E1031">
            <v>12</v>
          </cell>
          <cell r="I1031">
            <v>288000000</v>
          </cell>
        </row>
        <row r="1032">
          <cell r="C1032" t="str">
            <v>9000000太極舞獅免費卡(7天綁定)</v>
          </cell>
          <cell r="D1032" t="str">
            <v>R_g056_fg_9000000_7</v>
          </cell>
          <cell r="E1032">
            <v>12</v>
          </cell>
          <cell r="I1032">
            <v>432000000</v>
          </cell>
        </row>
        <row r="1033">
          <cell r="C1033" t="str">
            <v>10000000太極舞獅免費卡(7天綁定)</v>
          </cell>
          <cell r="D1033" t="str">
            <v>R_g056_fg_10000000_7</v>
          </cell>
          <cell r="E1033">
            <v>12</v>
          </cell>
          <cell r="I1033">
            <v>480000000</v>
          </cell>
        </row>
        <row r="1034">
          <cell r="C1034" t="str">
            <v>15000000太極舞獅免費卡(7天綁定)</v>
          </cell>
          <cell r="D1034" t="str">
            <v>R_g056_fg_15000000_7</v>
          </cell>
          <cell r="E1034">
            <v>12</v>
          </cell>
          <cell r="I1034">
            <v>720000000</v>
          </cell>
        </row>
        <row r="1035">
          <cell r="C1035" t="str">
            <v>30000000太極舞獅免費卡(7天綁定)</v>
          </cell>
          <cell r="D1035" t="str">
            <v>R_g056_fg_30000000_7</v>
          </cell>
          <cell r="E1035">
            <v>12</v>
          </cell>
          <cell r="I1035">
            <v>1440000000</v>
          </cell>
        </row>
        <row r="1036">
          <cell r="C1036" t="str">
            <v>50000000太極舞獅免費卡(7天綁定)</v>
          </cell>
          <cell r="D1036" t="str">
            <v>R_g056_fg_50000000_7</v>
          </cell>
          <cell r="E1036">
            <v>12</v>
          </cell>
          <cell r="I1036">
            <v>2400000000</v>
          </cell>
        </row>
        <row r="1037">
          <cell r="C1037" t="str">
            <v>100000000太極舞獅免費卡(7天綁定)</v>
          </cell>
          <cell r="D1037" t="str">
            <v>R_g056_fg_100000000_7</v>
          </cell>
          <cell r="E1037">
            <v>12</v>
          </cell>
          <cell r="I1037">
            <v>4800000000</v>
          </cell>
        </row>
        <row r="1038">
          <cell r="C1038" t="str">
            <v>200000000太極舞獅免費卡(7天綁定)</v>
          </cell>
          <cell r="D1038" t="str">
            <v>R_g056_fg_200000000_7</v>
          </cell>
          <cell r="E1038">
            <v>12</v>
          </cell>
          <cell r="I1038">
            <v>9600000000</v>
          </cell>
        </row>
        <row r="1039">
          <cell r="C1039" t="str">
            <v>300000000太極舞獅免費卡(7天綁定)</v>
          </cell>
          <cell r="D1039" t="str">
            <v>R_g056_fg_300000000_7</v>
          </cell>
          <cell r="E1039">
            <v>12</v>
          </cell>
          <cell r="I1039">
            <v>14400000000</v>
          </cell>
        </row>
        <row r="1040">
          <cell r="C1040" t="str">
            <v>500000000太極舞獅免費卡(7天綁定)</v>
          </cell>
          <cell r="D1040" t="str">
            <v>R_g056_fg_500000000_7</v>
          </cell>
          <cell r="E1040">
            <v>12</v>
          </cell>
          <cell r="I1040">
            <v>24000000000</v>
          </cell>
        </row>
        <row r="1041">
          <cell r="C1041" t="str">
            <v>1000000000太極舞獅免費卡(7天綁定)</v>
          </cell>
          <cell r="D1041" t="str">
            <v>R_g056_fg_1000000000_7</v>
          </cell>
          <cell r="E1041">
            <v>12</v>
          </cell>
          <cell r="I1041">
            <v>48000000000</v>
          </cell>
        </row>
        <row r="1042">
          <cell r="C1042" t="str">
            <v>3000太極舞獅免費卡(30天非綁定)</v>
          </cell>
          <cell r="D1042" t="str">
            <v>R_g056_fg_3000_30_1</v>
          </cell>
          <cell r="E1042">
            <v>12</v>
          </cell>
          <cell r="I1042">
            <v>144000</v>
          </cell>
        </row>
        <row r="1043">
          <cell r="C1043" t="str">
            <v>10000太極舞獅免費卡(30天非綁定)</v>
          </cell>
          <cell r="D1043" t="str">
            <v>R_g056_fg_10000_30_1</v>
          </cell>
          <cell r="E1043">
            <v>12</v>
          </cell>
          <cell r="I1043">
            <v>480000</v>
          </cell>
        </row>
        <row r="1044">
          <cell r="C1044" t="str">
            <v>30000太極舞獅免費卡(30天非綁定)</v>
          </cell>
          <cell r="D1044" t="str">
            <v>R_g056_fg_30000_30_1</v>
          </cell>
          <cell r="E1044">
            <v>12</v>
          </cell>
          <cell r="I1044">
            <v>1440000</v>
          </cell>
        </row>
        <row r="1045">
          <cell r="C1045" t="str">
            <v>100000太極舞獅免費卡(30天非綁定)</v>
          </cell>
          <cell r="D1045" t="str">
            <v>R_g056_fg_100000_30_1</v>
          </cell>
          <cell r="E1045">
            <v>12</v>
          </cell>
          <cell r="I1045">
            <v>4800000</v>
          </cell>
        </row>
        <row r="1046">
          <cell r="C1046" t="str">
            <v>300000太極舞獅免費卡(30天非綁定)</v>
          </cell>
          <cell r="D1046" t="str">
            <v>R_g056_fg_300000_30_1</v>
          </cell>
          <cell r="E1046">
            <v>12</v>
          </cell>
          <cell r="I1046">
            <v>14400000</v>
          </cell>
        </row>
        <row r="1047">
          <cell r="C1047" t="str">
            <v>1000000太極舞獅免費卡(30天非綁定)</v>
          </cell>
          <cell r="D1047" t="str">
            <v>R_g056_fg_1000000_30_1</v>
          </cell>
          <cell r="E1047">
            <v>12</v>
          </cell>
          <cell r="I1047">
            <v>48000000</v>
          </cell>
        </row>
        <row r="1048">
          <cell r="C1048" t="str">
            <v>3000000太極舞獅免費卡(30天非綁定)</v>
          </cell>
          <cell r="D1048" t="str">
            <v>R_g056_fg_3000000_30_1</v>
          </cell>
          <cell r="E1048">
            <v>12</v>
          </cell>
          <cell r="I1048">
            <v>144000000</v>
          </cell>
        </row>
        <row r="1049">
          <cell r="C1049" t="str">
            <v>6000000太極舞獅免費卡(30天非綁定)</v>
          </cell>
          <cell r="D1049" t="str">
            <v>R_g056_fg_6000000_30_1</v>
          </cell>
          <cell r="E1049">
            <v>12</v>
          </cell>
          <cell r="I1049">
            <v>288000000</v>
          </cell>
        </row>
        <row r="1050">
          <cell r="C1050" t="str">
            <v>9000000太極舞獅免費卡(30天非綁定)</v>
          </cell>
          <cell r="D1050" t="str">
            <v>R_g056_fg_9000000_30_1</v>
          </cell>
          <cell r="E1050">
            <v>12</v>
          </cell>
          <cell r="I1050">
            <v>432000000</v>
          </cell>
        </row>
        <row r="1051">
          <cell r="C1051" t="str">
            <v>10000000太極舞獅免費卡(30天非綁定)</v>
          </cell>
          <cell r="D1051" t="str">
            <v>R_g056_fg_10000000_30_1</v>
          </cell>
          <cell r="E1051">
            <v>12</v>
          </cell>
          <cell r="I1051">
            <v>480000000</v>
          </cell>
        </row>
        <row r="1052">
          <cell r="C1052" t="str">
            <v>15000000太極舞獅免費卡(30天非綁定)</v>
          </cell>
          <cell r="D1052" t="str">
            <v>R_g056_fg_15000000_30_1</v>
          </cell>
          <cell r="E1052">
            <v>12</v>
          </cell>
          <cell r="I1052">
            <v>720000000</v>
          </cell>
        </row>
        <row r="1053">
          <cell r="C1053" t="str">
            <v>30000000太極舞獅免費卡(30天非綁定)</v>
          </cell>
          <cell r="D1053" t="str">
            <v>R_g056_fg_30000000_30_1</v>
          </cell>
          <cell r="E1053">
            <v>12</v>
          </cell>
          <cell r="I1053">
            <v>1440000000</v>
          </cell>
        </row>
        <row r="1054">
          <cell r="C1054" t="str">
            <v>50000000太極舞獅免費卡(30天非綁定)</v>
          </cell>
          <cell r="D1054" t="str">
            <v>R_g056_fg_50000000_30_1</v>
          </cell>
          <cell r="E1054">
            <v>12</v>
          </cell>
          <cell r="I1054">
            <v>2400000000</v>
          </cell>
        </row>
        <row r="1055">
          <cell r="C1055" t="str">
            <v>100000000太極舞獅免費卡(30天非綁定)</v>
          </cell>
          <cell r="D1055" t="str">
            <v>R_g056_fg_100000000_30_1</v>
          </cell>
          <cell r="E1055">
            <v>12</v>
          </cell>
          <cell r="I1055">
            <v>4800000000</v>
          </cell>
        </row>
        <row r="1056">
          <cell r="C1056" t="str">
            <v>200000000太極舞獅免費卡(30天非綁定)</v>
          </cell>
          <cell r="D1056" t="str">
            <v>R_g056_fg_200000000_30_1</v>
          </cell>
          <cell r="E1056">
            <v>12</v>
          </cell>
          <cell r="I1056">
            <v>9600000000</v>
          </cell>
        </row>
        <row r="1057">
          <cell r="C1057" t="str">
            <v>300000000太極舞獅免費卡(30天非綁定)</v>
          </cell>
          <cell r="D1057" t="str">
            <v>R_g056_fg_300000000_30_1</v>
          </cell>
          <cell r="E1057">
            <v>12</v>
          </cell>
          <cell r="I1057">
            <v>14400000000</v>
          </cell>
        </row>
        <row r="1058">
          <cell r="C1058" t="str">
            <v>500000000太極舞獅免費卡(30天非綁定)</v>
          </cell>
          <cell r="D1058" t="str">
            <v>R_g056_fg_500000000_30_1</v>
          </cell>
          <cell r="E1058">
            <v>12</v>
          </cell>
          <cell r="I1058">
            <v>24000000000</v>
          </cell>
        </row>
        <row r="1059">
          <cell r="C1059" t="str">
            <v>1000000000太極舞獅免費卡(30天非綁定)</v>
          </cell>
          <cell r="D1059" t="str">
            <v>R_g056_fg_1000000000_30_1</v>
          </cell>
          <cell r="E1059">
            <v>12</v>
          </cell>
          <cell r="I1059">
            <v>48000000000</v>
          </cell>
        </row>
        <row r="1060">
          <cell r="C1060" t="str">
            <v>3000馬戲團紅利卡(7天綁定)</v>
          </cell>
          <cell r="D1060" t="str">
            <v>R_p001_rb_3000_7</v>
          </cell>
          <cell r="E1060">
            <v>12</v>
          </cell>
          <cell r="I1060">
            <v>126000</v>
          </cell>
        </row>
        <row r="1061">
          <cell r="C1061" t="str">
            <v>9000馬戲團紅利卡(7天綁定)</v>
          </cell>
          <cell r="D1061" t="str">
            <v>R_p001_rb_9000_7</v>
          </cell>
          <cell r="E1061">
            <v>12</v>
          </cell>
          <cell r="I1061">
            <v>378000</v>
          </cell>
        </row>
        <row r="1062">
          <cell r="C1062" t="str">
            <v>30000馬戲團紅利卡(7天綁定)</v>
          </cell>
          <cell r="D1062" t="str">
            <v>R_p001_rb_30000_7</v>
          </cell>
          <cell r="E1062">
            <v>12</v>
          </cell>
          <cell r="I1062">
            <v>1260000</v>
          </cell>
        </row>
        <row r="1063">
          <cell r="C1063" t="str">
            <v>90000馬戲團紅利卡(7天綁定)</v>
          </cell>
          <cell r="D1063" t="str">
            <v>R_p001_rb_90000_7</v>
          </cell>
          <cell r="E1063">
            <v>12</v>
          </cell>
          <cell r="I1063">
            <v>3780000</v>
          </cell>
        </row>
        <row r="1064">
          <cell r="C1064" t="str">
            <v>300000馬戲團紅利卡(7天綁定)</v>
          </cell>
          <cell r="D1064" t="str">
            <v>R_p001_rb_300000_7</v>
          </cell>
          <cell r="E1064">
            <v>12</v>
          </cell>
          <cell r="I1064">
            <v>12600000</v>
          </cell>
        </row>
        <row r="1065">
          <cell r="C1065" t="str">
            <v>900000馬戲團紅利卡(7天綁定)</v>
          </cell>
          <cell r="D1065" t="str">
            <v>R_p001_rb_900000_7</v>
          </cell>
          <cell r="E1065">
            <v>12</v>
          </cell>
          <cell r="I1065">
            <v>37800000</v>
          </cell>
        </row>
        <row r="1066">
          <cell r="C1066" t="str">
            <v>3000000馬戲團紅利卡(7天綁定)</v>
          </cell>
          <cell r="D1066" t="str">
            <v>R_p001_rb_3000000_7</v>
          </cell>
          <cell r="E1066">
            <v>12</v>
          </cell>
          <cell r="I1066">
            <v>126000000</v>
          </cell>
        </row>
        <row r="1067">
          <cell r="C1067" t="str">
            <v>6000000馬戲團紅利卡(7天綁定)</v>
          </cell>
          <cell r="D1067" t="str">
            <v>R_p001_rb_6000000_7</v>
          </cell>
          <cell r="E1067">
            <v>12</v>
          </cell>
          <cell r="I1067">
            <v>252000000</v>
          </cell>
        </row>
        <row r="1068">
          <cell r="C1068" t="str">
            <v>9000000馬戲團紅利卡(7天綁定)</v>
          </cell>
          <cell r="D1068" t="str">
            <v>R_p001_rb_9000000_7</v>
          </cell>
          <cell r="E1068">
            <v>12</v>
          </cell>
          <cell r="I1068">
            <v>378000000</v>
          </cell>
        </row>
        <row r="1069">
          <cell r="C1069" t="str">
            <v>15000000馬戲團紅利卡(7天綁定)</v>
          </cell>
          <cell r="D1069" t="str">
            <v>R_p001_rb_15000000_7</v>
          </cell>
          <cell r="E1069">
            <v>12</v>
          </cell>
          <cell r="I1069">
            <v>630000000</v>
          </cell>
        </row>
        <row r="1070">
          <cell r="C1070" t="str">
            <v>30000000馬戲團紅利卡(7天綁定)</v>
          </cell>
          <cell r="D1070" t="str">
            <v>R_p001_rb_30000000_7</v>
          </cell>
          <cell r="E1070">
            <v>12</v>
          </cell>
          <cell r="I1070">
            <v>1260000000</v>
          </cell>
        </row>
        <row r="1071">
          <cell r="C1071" t="str">
            <v>45000000馬戲團紅利卡(7天綁定)</v>
          </cell>
          <cell r="D1071" t="str">
            <v>R_p001_rb_45000000_7</v>
          </cell>
          <cell r="E1071">
            <v>12</v>
          </cell>
          <cell r="I1071">
            <v>1890000000</v>
          </cell>
        </row>
        <row r="1072">
          <cell r="C1072" t="str">
            <v>90000000馬戲團紅利卡(7天綁定)</v>
          </cell>
          <cell r="D1072" t="str">
            <v>R_p001_rb_90000000_7</v>
          </cell>
          <cell r="E1072">
            <v>12</v>
          </cell>
          <cell r="I1072">
            <v>3780000000</v>
          </cell>
        </row>
        <row r="1073">
          <cell r="C1073" t="str">
            <v>150000000馬戲團紅利卡(7天綁定)</v>
          </cell>
          <cell r="D1073" t="str">
            <v>R_p001_rb_150000000_7</v>
          </cell>
          <cell r="E1073">
            <v>12</v>
          </cell>
          <cell r="I1073">
            <v>6300000000</v>
          </cell>
        </row>
        <row r="1074">
          <cell r="C1074" t="str">
            <v>300000000馬戲團紅利卡(7天綁定)</v>
          </cell>
          <cell r="D1074" t="str">
            <v>R_p001_rb_300000000_7</v>
          </cell>
          <cell r="E1074">
            <v>12</v>
          </cell>
          <cell r="I1074">
            <v>12600000000</v>
          </cell>
        </row>
        <row r="1075">
          <cell r="C1075" t="str">
            <v>600000000馬戲團紅利卡(7天綁定)</v>
          </cell>
          <cell r="D1075" t="str">
            <v>R_p001_rb_600000000_7</v>
          </cell>
          <cell r="E1075">
            <v>12</v>
          </cell>
          <cell r="I1075">
            <v>25200000000</v>
          </cell>
        </row>
        <row r="1076">
          <cell r="C1076" t="str">
            <v>1200000000馬戲團紅利卡(7天綁定)</v>
          </cell>
          <cell r="D1076" t="str">
            <v>R_p001_rb_1200000000_7</v>
          </cell>
          <cell r="E1076">
            <v>12</v>
          </cell>
          <cell r="I1076">
            <v>50400000000</v>
          </cell>
        </row>
        <row r="1077">
          <cell r="C1077" t="str">
            <v>3000馬戲團紅利卡(30天非綁定)</v>
          </cell>
          <cell r="D1077" t="str">
            <v>R_p001_rb_3000_30_1</v>
          </cell>
          <cell r="E1077">
            <v>12</v>
          </cell>
          <cell r="I1077">
            <v>126000</v>
          </cell>
        </row>
        <row r="1078">
          <cell r="C1078" t="str">
            <v>9000馬戲團紅利卡(30天非綁定)</v>
          </cell>
          <cell r="D1078" t="str">
            <v>R_p001_rb_9000_30_1</v>
          </cell>
          <cell r="E1078">
            <v>12</v>
          </cell>
          <cell r="I1078">
            <v>378000</v>
          </cell>
        </row>
        <row r="1079">
          <cell r="C1079" t="str">
            <v>30000馬戲團紅利卡(30天非綁定)</v>
          </cell>
          <cell r="D1079" t="str">
            <v>R_p001_rb_30000_30_1</v>
          </cell>
          <cell r="E1079">
            <v>12</v>
          </cell>
          <cell r="I1079">
            <v>1260000</v>
          </cell>
        </row>
        <row r="1080">
          <cell r="C1080" t="str">
            <v>90000馬戲團紅利卡(30天非綁定)</v>
          </cell>
          <cell r="D1080" t="str">
            <v>R_p001_rb_90000_30_1</v>
          </cell>
          <cell r="E1080">
            <v>12</v>
          </cell>
          <cell r="I1080">
            <v>3780000</v>
          </cell>
        </row>
        <row r="1081">
          <cell r="C1081" t="str">
            <v>300000馬戲團紅利卡(30天非綁定)</v>
          </cell>
          <cell r="D1081" t="str">
            <v>R_p001_rb_300000_30_1</v>
          </cell>
          <cell r="E1081">
            <v>12</v>
          </cell>
          <cell r="I1081">
            <v>12600000</v>
          </cell>
        </row>
        <row r="1082">
          <cell r="C1082" t="str">
            <v>900000馬戲團紅利卡(30天非綁定)</v>
          </cell>
          <cell r="D1082" t="str">
            <v>R_p001_rb_900000_30_1</v>
          </cell>
          <cell r="E1082">
            <v>12</v>
          </cell>
          <cell r="I1082">
            <v>37800000</v>
          </cell>
        </row>
        <row r="1083">
          <cell r="C1083" t="str">
            <v>3000000馬戲團紅利卡(30天非綁定)</v>
          </cell>
          <cell r="D1083" t="str">
            <v>R_p001_rb_3000000_30_1</v>
          </cell>
          <cell r="E1083">
            <v>12</v>
          </cell>
          <cell r="I1083">
            <v>126000000</v>
          </cell>
        </row>
        <row r="1084">
          <cell r="C1084" t="str">
            <v>6000000馬戲團紅利卡(30天非綁定)</v>
          </cell>
          <cell r="D1084" t="str">
            <v>R_p001_rb_6000000_30_1</v>
          </cell>
          <cell r="E1084">
            <v>12</v>
          </cell>
          <cell r="I1084">
            <v>252000000</v>
          </cell>
        </row>
        <row r="1085">
          <cell r="C1085" t="str">
            <v>9000000馬戲團紅利卡(30天非綁定)</v>
          </cell>
          <cell r="D1085" t="str">
            <v>R_p001_rb_9000000_30_1</v>
          </cell>
          <cell r="E1085">
            <v>12</v>
          </cell>
          <cell r="I1085">
            <v>378000000</v>
          </cell>
        </row>
        <row r="1086">
          <cell r="C1086" t="str">
            <v>15000000馬戲團紅利卡(30天非綁定)</v>
          </cell>
          <cell r="D1086" t="str">
            <v>R_p001_rb_15000000_30_1</v>
          </cell>
          <cell r="E1086">
            <v>12</v>
          </cell>
          <cell r="I1086">
            <v>630000000</v>
          </cell>
        </row>
        <row r="1087">
          <cell r="C1087" t="str">
            <v>30000000馬戲團紅利卡(30天非綁定)</v>
          </cell>
          <cell r="D1087" t="str">
            <v>R_p001_rb_30000000_30_1</v>
          </cell>
          <cell r="E1087">
            <v>12</v>
          </cell>
          <cell r="I1087">
            <v>1260000000</v>
          </cell>
        </row>
        <row r="1088">
          <cell r="C1088" t="str">
            <v>45000000馬戲團紅利卡(30天非綁定)</v>
          </cell>
          <cell r="D1088" t="str">
            <v>R_p001_rb_45000000_30_1</v>
          </cell>
          <cell r="E1088">
            <v>12</v>
          </cell>
          <cell r="I1088">
            <v>1890000000</v>
          </cell>
        </row>
        <row r="1089">
          <cell r="C1089" t="str">
            <v>90000000馬戲團紅利卡(30天非綁定)</v>
          </cell>
          <cell r="D1089" t="str">
            <v>R_p001_rb_90000000_30_1</v>
          </cell>
          <cell r="E1089">
            <v>12</v>
          </cell>
          <cell r="I1089">
            <v>3780000000</v>
          </cell>
        </row>
        <row r="1090">
          <cell r="C1090" t="str">
            <v>150000000馬戲團紅利卡(30天非綁定)</v>
          </cell>
          <cell r="D1090" t="str">
            <v>R_p001_rb_150000000_30_1</v>
          </cell>
          <cell r="E1090">
            <v>12</v>
          </cell>
          <cell r="I1090">
            <v>6300000000</v>
          </cell>
        </row>
        <row r="1091">
          <cell r="C1091" t="str">
            <v>300000000馬戲團紅利卡(30天非綁定)</v>
          </cell>
          <cell r="D1091" t="str">
            <v>R_p001_rb_300000000_30_1</v>
          </cell>
          <cell r="E1091">
            <v>12</v>
          </cell>
          <cell r="I1091">
            <v>12600000000</v>
          </cell>
        </row>
        <row r="1092">
          <cell r="C1092" t="str">
            <v>600000000馬戲團紅利卡(30天非綁定)</v>
          </cell>
          <cell r="D1092" t="str">
            <v>R_p001_rb_600000000_30_1</v>
          </cell>
          <cell r="E1092">
            <v>12</v>
          </cell>
          <cell r="I1092">
            <v>25200000000</v>
          </cell>
        </row>
        <row r="1093">
          <cell r="C1093" t="str">
            <v>1200000000馬戲團紅利卡(30天非綁定)</v>
          </cell>
          <cell r="D1093" t="str">
            <v>R_p001_rb_1200000000_30_1</v>
          </cell>
          <cell r="E1093">
            <v>12</v>
          </cell>
          <cell r="I1093">
            <v>50400000000</v>
          </cell>
        </row>
        <row r="1094">
          <cell r="C1094" t="str">
            <v>3000馬戲團超級紅利卡(7天綁定)</v>
          </cell>
          <cell r="D1094" t="str">
            <v>R_p001_bb_3000_7</v>
          </cell>
          <cell r="E1094">
            <v>12</v>
          </cell>
          <cell r="I1094">
            <v>336000</v>
          </cell>
        </row>
        <row r="1095">
          <cell r="C1095" t="str">
            <v>9000馬戲團超級紅利卡(7天綁定)</v>
          </cell>
          <cell r="D1095" t="str">
            <v>R_p001_bb_9000_7</v>
          </cell>
          <cell r="E1095">
            <v>12</v>
          </cell>
          <cell r="I1095">
            <v>1008000</v>
          </cell>
        </row>
        <row r="1096">
          <cell r="C1096" t="str">
            <v>30000馬戲團超級紅利卡(7天綁定)</v>
          </cell>
          <cell r="D1096" t="str">
            <v>R_p001_bb_30000_7</v>
          </cell>
          <cell r="E1096">
            <v>12</v>
          </cell>
          <cell r="I1096">
            <v>3360000</v>
          </cell>
        </row>
        <row r="1097">
          <cell r="C1097" t="str">
            <v>90000馬戲團超級紅利卡(7天綁定)</v>
          </cell>
          <cell r="D1097" t="str">
            <v>R_p001_bb_90000_7</v>
          </cell>
          <cell r="E1097">
            <v>12</v>
          </cell>
          <cell r="I1097">
            <v>10080000</v>
          </cell>
        </row>
        <row r="1098">
          <cell r="C1098" t="str">
            <v>300000馬戲團超級紅利卡(7天綁定)</v>
          </cell>
          <cell r="D1098" t="str">
            <v>R_p001_bb_300000_7</v>
          </cell>
          <cell r="E1098">
            <v>12</v>
          </cell>
          <cell r="I1098">
            <v>33600000</v>
          </cell>
        </row>
        <row r="1099">
          <cell r="C1099" t="str">
            <v>900000馬戲團超級紅利卡(7天綁定)</v>
          </cell>
          <cell r="D1099" t="str">
            <v>R_p001_bb_900000_7</v>
          </cell>
          <cell r="E1099">
            <v>12</v>
          </cell>
          <cell r="I1099">
            <v>100800000</v>
          </cell>
        </row>
        <row r="1100">
          <cell r="C1100" t="str">
            <v>3000000馬戲團超級紅利卡(7天綁定)</v>
          </cell>
          <cell r="D1100" t="str">
            <v>R_p001_bb_3000000_7</v>
          </cell>
          <cell r="E1100">
            <v>12</v>
          </cell>
          <cell r="I1100">
            <v>336000000</v>
          </cell>
        </row>
        <row r="1101">
          <cell r="C1101" t="str">
            <v>6000000馬戲團超級紅利卡(7天綁定)</v>
          </cell>
          <cell r="D1101" t="str">
            <v>R_p001_bb_6000000_7</v>
          </cell>
          <cell r="E1101">
            <v>12</v>
          </cell>
          <cell r="I1101">
            <v>672000000</v>
          </cell>
        </row>
        <row r="1102">
          <cell r="C1102" t="str">
            <v>9000000馬戲團超級紅利卡(7天綁定)</v>
          </cell>
          <cell r="D1102" t="str">
            <v>R_p001_bb_9000000_7</v>
          </cell>
          <cell r="E1102">
            <v>12</v>
          </cell>
          <cell r="I1102">
            <v>1008000000</v>
          </cell>
        </row>
        <row r="1103">
          <cell r="C1103" t="str">
            <v>15000000馬戲團超級紅利卡(7天綁定)</v>
          </cell>
          <cell r="D1103" t="str">
            <v>R_p001_bb_15000000_7</v>
          </cell>
          <cell r="E1103">
            <v>12</v>
          </cell>
          <cell r="I1103">
            <v>1680000000</v>
          </cell>
        </row>
        <row r="1104">
          <cell r="C1104" t="str">
            <v>30000000馬戲團超級紅利卡(7天綁定)</v>
          </cell>
          <cell r="D1104" t="str">
            <v>R_p001_bb_30000000_7</v>
          </cell>
          <cell r="E1104">
            <v>12</v>
          </cell>
          <cell r="I1104">
            <v>3360000000</v>
          </cell>
        </row>
        <row r="1105">
          <cell r="C1105" t="str">
            <v>45000000馬戲團超級紅利卡(7天綁定)</v>
          </cell>
          <cell r="D1105" t="str">
            <v>R_p001_bb_45000000_7</v>
          </cell>
          <cell r="E1105">
            <v>12</v>
          </cell>
          <cell r="I1105">
            <v>5040000000</v>
          </cell>
        </row>
        <row r="1106">
          <cell r="C1106" t="str">
            <v>90000000馬戲團超級紅利卡(7天綁定)</v>
          </cell>
          <cell r="D1106" t="str">
            <v>R_p001_bb_90000000_7</v>
          </cell>
          <cell r="E1106">
            <v>12</v>
          </cell>
          <cell r="I1106">
            <v>10080000000</v>
          </cell>
        </row>
        <row r="1107">
          <cell r="C1107" t="str">
            <v>150000000馬戲團超級紅利卡(7天綁定)</v>
          </cell>
          <cell r="D1107" t="str">
            <v>R_p001_bb_150000000_7</v>
          </cell>
          <cell r="E1107">
            <v>12</v>
          </cell>
          <cell r="I1107">
            <v>16800000000</v>
          </cell>
        </row>
        <row r="1108">
          <cell r="C1108" t="str">
            <v>300000000馬戲團超級紅利卡(7天綁定)</v>
          </cell>
          <cell r="D1108" t="str">
            <v>R_p001_bb_300000000_7</v>
          </cell>
          <cell r="E1108">
            <v>12</v>
          </cell>
          <cell r="I1108">
            <v>33600000000</v>
          </cell>
        </row>
        <row r="1109">
          <cell r="C1109" t="str">
            <v>600000000馬戲團超級紅利卡(7天綁定)</v>
          </cell>
          <cell r="D1109" t="str">
            <v>R_p001_bb_600000000_7</v>
          </cell>
          <cell r="E1109">
            <v>12</v>
          </cell>
          <cell r="I1109">
            <v>67200000000</v>
          </cell>
        </row>
        <row r="1110">
          <cell r="C1110" t="str">
            <v>1200000000馬戲團超級紅利卡(7天綁定)</v>
          </cell>
          <cell r="D1110" t="str">
            <v>R_p001_bb_1200000000_7</v>
          </cell>
          <cell r="E1110">
            <v>12</v>
          </cell>
          <cell r="I1110">
            <v>134400000000</v>
          </cell>
        </row>
        <row r="1111">
          <cell r="C1111" t="str">
            <v>3000馬戲團超級紅利卡(30天非綁定)</v>
          </cell>
          <cell r="D1111" t="str">
            <v>R_p001_bb_3000_30_1</v>
          </cell>
          <cell r="E1111">
            <v>12</v>
          </cell>
          <cell r="I1111">
            <v>336000</v>
          </cell>
        </row>
        <row r="1112">
          <cell r="C1112" t="str">
            <v>9000馬戲團超級紅利卡(30天非綁定)</v>
          </cell>
          <cell r="D1112" t="str">
            <v>R_p001_bb_9000_30_1</v>
          </cell>
          <cell r="E1112">
            <v>12</v>
          </cell>
          <cell r="I1112">
            <v>1008000</v>
          </cell>
        </row>
        <row r="1113">
          <cell r="C1113" t="str">
            <v>30000馬戲團超級紅利卡(30天非綁定)</v>
          </cell>
          <cell r="D1113" t="str">
            <v>R_p001_bb_30000_30_1</v>
          </cell>
          <cell r="E1113">
            <v>12</v>
          </cell>
          <cell r="I1113">
            <v>3360000</v>
          </cell>
        </row>
        <row r="1114">
          <cell r="C1114" t="str">
            <v>90000馬戲團超級紅利卡(30天非綁定)</v>
          </cell>
          <cell r="D1114" t="str">
            <v>R_p001_bb_90000_30_1</v>
          </cell>
          <cell r="E1114">
            <v>12</v>
          </cell>
          <cell r="I1114">
            <v>10080000</v>
          </cell>
        </row>
        <row r="1115">
          <cell r="C1115" t="str">
            <v>300000馬戲團超級紅利卡(30天非綁定)</v>
          </cell>
          <cell r="D1115" t="str">
            <v>R_p001_bb_300000_30_1</v>
          </cell>
          <cell r="E1115">
            <v>12</v>
          </cell>
          <cell r="I1115">
            <v>33600000</v>
          </cell>
        </row>
        <row r="1116">
          <cell r="C1116" t="str">
            <v>900000馬戲團超級紅利卡(30天非綁定)</v>
          </cell>
          <cell r="D1116" t="str">
            <v>R_p001_bb_900000_30_1</v>
          </cell>
          <cell r="E1116">
            <v>12</v>
          </cell>
          <cell r="I1116">
            <v>100800000</v>
          </cell>
        </row>
        <row r="1117">
          <cell r="C1117" t="str">
            <v>3000000馬戲團超級紅利卡(30天非綁定)</v>
          </cell>
          <cell r="D1117" t="str">
            <v>R_p001_bb_3000000_30_1</v>
          </cell>
          <cell r="E1117">
            <v>12</v>
          </cell>
          <cell r="I1117">
            <v>336000000</v>
          </cell>
        </row>
        <row r="1118">
          <cell r="C1118" t="str">
            <v>6000000馬戲團超級紅利卡(30天非綁定)</v>
          </cell>
          <cell r="D1118" t="str">
            <v>R_p001_bb_6000000_30_1</v>
          </cell>
          <cell r="E1118">
            <v>12</v>
          </cell>
          <cell r="I1118">
            <v>672000000</v>
          </cell>
        </row>
        <row r="1119">
          <cell r="C1119" t="str">
            <v>9000000馬戲團超級紅利卡(30天非綁定)</v>
          </cell>
          <cell r="D1119" t="str">
            <v>R_p001_bb_9000000_30_1</v>
          </cell>
          <cell r="E1119">
            <v>12</v>
          </cell>
          <cell r="I1119">
            <v>1008000000</v>
          </cell>
        </row>
        <row r="1120">
          <cell r="C1120" t="str">
            <v>15000000馬戲團超級紅利卡(30天非綁定)</v>
          </cell>
          <cell r="D1120" t="str">
            <v>R_p001_bb_15000000_30_1</v>
          </cell>
          <cell r="E1120">
            <v>12</v>
          </cell>
          <cell r="I1120">
            <v>1680000000</v>
          </cell>
        </row>
        <row r="1121">
          <cell r="C1121" t="str">
            <v>30000000馬戲團超級紅利卡(30天非綁定)</v>
          </cell>
          <cell r="D1121" t="str">
            <v>R_p001_bb_30000000_30_1</v>
          </cell>
          <cell r="E1121">
            <v>12</v>
          </cell>
          <cell r="I1121">
            <v>3360000000</v>
          </cell>
        </row>
        <row r="1122">
          <cell r="C1122" t="str">
            <v>45000000馬戲團超級紅利卡(30天非綁定)</v>
          </cell>
          <cell r="D1122" t="str">
            <v>R_p001_bb_45000000_30_1</v>
          </cell>
          <cell r="E1122">
            <v>12</v>
          </cell>
          <cell r="I1122">
            <v>5040000000</v>
          </cell>
        </row>
        <row r="1123">
          <cell r="C1123" t="str">
            <v>90000000馬戲團超級紅利卡(30天非綁定)</v>
          </cell>
          <cell r="D1123" t="str">
            <v>R_p001_bb_90000000_30_1</v>
          </cell>
          <cell r="E1123">
            <v>12</v>
          </cell>
          <cell r="I1123">
            <v>10080000000</v>
          </cell>
        </row>
        <row r="1124">
          <cell r="C1124" t="str">
            <v>150000000馬戲團超級紅利卡(30天非綁定)</v>
          </cell>
          <cell r="D1124" t="str">
            <v>R_p001_bb_150000000_30_1</v>
          </cell>
          <cell r="E1124">
            <v>12</v>
          </cell>
          <cell r="I1124">
            <v>16800000000</v>
          </cell>
        </row>
        <row r="1125">
          <cell r="C1125" t="str">
            <v>300000000馬戲團超級紅利卡(30天非綁定)</v>
          </cell>
          <cell r="D1125" t="str">
            <v>R_p001_bb_300000000_30_1</v>
          </cell>
          <cell r="E1125">
            <v>12</v>
          </cell>
          <cell r="I1125">
            <v>33600000000</v>
          </cell>
        </row>
        <row r="1126">
          <cell r="C1126" t="str">
            <v>600000000馬戲團超級紅利卡(30天非綁定)</v>
          </cell>
          <cell r="D1126" t="str">
            <v>R_p001_bb_600000000_30_1</v>
          </cell>
          <cell r="E1126">
            <v>12</v>
          </cell>
          <cell r="I1126">
            <v>67200000000</v>
          </cell>
        </row>
        <row r="1127">
          <cell r="C1127" t="str">
            <v>1200000000馬戲團超級紅利卡(30天非綁定)</v>
          </cell>
          <cell r="D1127" t="str">
            <v>R_p001_bb_1200000000_30_1</v>
          </cell>
          <cell r="E1127">
            <v>12</v>
          </cell>
          <cell r="I1127">
            <v>134400000000</v>
          </cell>
        </row>
        <row r="1128">
          <cell r="C1128" t="str">
            <v>3000海洋天堂超級紅利卡(7天綁定)</v>
          </cell>
          <cell r="D1128" t="str">
            <v>R_p002_bb_3000_7</v>
          </cell>
          <cell r="E1128">
            <v>12</v>
          </cell>
          <cell r="I1128">
            <v>381000</v>
          </cell>
        </row>
        <row r="1129">
          <cell r="C1129" t="str">
            <v>9000海洋天堂超級紅利卡(7天綁定)</v>
          </cell>
          <cell r="D1129" t="str">
            <v>R_p002_bb_9000_7</v>
          </cell>
          <cell r="E1129">
            <v>12</v>
          </cell>
          <cell r="I1129">
            <v>1143000</v>
          </cell>
        </row>
        <row r="1130">
          <cell r="C1130" t="str">
            <v>30000海洋天堂超級紅利卡(7天綁定)</v>
          </cell>
          <cell r="D1130" t="str">
            <v>R_p002_bb_30000_7</v>
          </cell>
          <cell r="E1130">
            <v>12</v>
          </cell>
          <cell r="I1130">
            <v>3810000</v>
          </cell>
        </row>
        <row r="1131">
          <cell r="C1131" t="str">
            <v>90000海洋天堂超級紅利卡(7天綁定)</v>
          </cell>
          <cell r="D1131" t="str">
            <v>R_p002_bb_90000_7</v>
          </cell>
          <cell r="E1131">
            <v>12</v>
          </cell>
          <cell r="I1131">
            <v>11430000</v>
          </cell>
        </row>
        <row r="1132">
          <cell r="C1132" t="str">
            <v>300000海洋天堂超級紅利卡(7天綁定)</v>
          </cell>
          <cell r="D1132" t="str">
            <v>R_p002_bb_300000_7</v>
          </cell>
          <cell r="E1132">
            <v>12</v>
          </cell>
          <cell r="I1132">
            <v>38100000</v>
          </cell>
        </row>
        <row r="1133">
          <cell r="C1133" t="str">
            <v>900000海洋天堂超級紅利卡(7天綁定)</v>
          </cell>
          <cell r="D1133" t="str">
            <v>R_p002_bb_900000_7</v>
          </cell>
          <cell r="E1133">
            <v>12</v>
          </cell>
          <cell r="I1133">
            <v>114300000</v>
          </cell>
        </row>
        <row r="1134">
          <cell r="C1134" t="str">
            <v>3000000海洋天堂超級紅利卡(7天綁定)</v>
          </cell>
          <cell r="D1134" t="str">
            <v>R_p002_bb_3000000_7</v>
          </cell>
          <cell r="E1134">
            <v>12</v>
          </cell>
          <cell r="I1134">
            <v>381000000</v>
          </cell>
        </row>
        <row r="1135">
          <cell r="C1135" t="str">
            <v>6000000海洋天堂超級紅利卡(7天綁定)</v>
          </cell>
          <cell r="D1135" t="str">
            <v>R_p002_bb_6000000_7</v>
          </cell>
          <cell r="E1135">
            <v>12</v>
          </cell>
          <cell r="I1135">
            <v>762000000</v>
          </cell>
        </row>
        <row r="1136">
          <cell r="C1136" t="str">
            <v>9000000海洋天堂超級紅利卡(7天綁定)</v>
          </cell>
          <cell r="D1136" t="str">
            <v>R_p002_bb_9000000_7</v>
          </cell>
          <cell r="E1136">
            <v>12</v>
          </cell>
          <cell r="I1136">
            <v>1143000000</v>
          </cell>
        </row>
        <row r="1137">
          <cell r="C1137" t="str">
            <v>15000000海洋天堂超級紅利卡(7天綁定)</v>
          </cell>
          <cell r="D1137" t="str">
            <v>R_p002_bb_15000000_7</v>
          </cell>
          <cell r="E1137">
            <v>12</v>
          </cell>
          <cell r="I1137">
            <v>1905000000</v>
          </cell>
        </row>
        <row r="1138">
          <cell r="C1138" t="str">
            <v>30000000海洋天堂超級紅利卡(7天綁定)</v>
          </cell>
          <cell r="D1138" t="str">
            <v>R_p002_bb_30000000_7</v>
          </cell>
          <cell r="E1138">
            <v>12</v>
          </cell>
          <cell r="I1138">
            <v>3810000000</v>
          </cell>
        </row>
        <row r="1139">
          <cell r="C1139" t="str">
            <v>45000000海洋天堂超級紅利卡(7天綁定)</v>
          </cell>
          <cell r="D1139" t="str">
            <v>R_p002_bb_45000000_7</v>
          </cell>
          <cell r="E1139">
            <v>12</v>
          </cell>
          <cell r="I1139">
            <v>5715000000</v>
          </cell>
        </row>
        <row r="1140">
          <cell r="C1140" t="str">
            <v>90000000海洋天堂超級紅利卡(7天綁定)</v>
          </cell>
          <cell r="D1140" t="str">
            <v>R_p002_bb_90000000_7</v>
          </cell>
          <cell r="E1140">
            <v>12</v>
          </cell>
          <cell r="I1140">
            <v>11430000000</v>
          </cell>
        </row>
        <row r="1141">
          <cell r="C1141" t="str">
            <v>150000000海洋天堂超級紅利卡(7天綁定)</v>
          </cell>
          <cell r="D1141" t="str">
            <v>R_p002_bb_150000000_7</v>
          </cell>
          <cell r="E1141">
            <v>12</v>
          </cell>
          <cell r="I1141">
            <v>19050000000</v>
          </cell>
        </row>
        <row r="1142">
          <cell r="C1142" t="str">
            <v>300000000海洋天堂超級紅利卡(7天綁定)</v>
          </cell>
          <cell r="D1142" t="str">
            <v>R_p002_bb_300000000_7</v>
          </cell>
          <cell r="E1142">
            <v>12</v>
          </cell>
          <cell r="I1142">
            <v>38100000000</v>
          </cell>
        </row>
        <row r="1143">
          <cell r="C1143" t="str">
            <v>600000000海洋天堂超級紅利卡(7天綁定)</v>
          </cell>
          <cell r="D1143" t="str">
            <v>R_p002_bb_600000000_7</v>
          </cell>
          <cell r="E1143">
            <v>12</v>
          </cell>
          <cell r="I1143">
            <v>76200000000</v>
          </cell>
        </row>
        <row r="1144">
          <cell r="C1144" t="str">
            <v>1200000000海洋天堂超級紅利卡(7天綁定)</v>
          </cell>
          <cell r="D1144" t="str">
            <v>R_p002_bb_1200000000_7</v>
          </cell>
          <cell r="E1144">
            <v>12</v>
          </cell>
          <cell r="I1144">
            <v>152400000000</v>
          </cell>
        </row>
        <row r="1145">
          <cell r="C1145" t="str">
            <v>3000海洋天堂超級紅利卡(30天非綁定)</v>
          </cell>
          <cell r="D1145" t="str">
            <v>R_p002_bb_3000_30_1</v>
          </cell>
          <cell r="E1145">
            <v>12</v>
          </cell>
          <cell r="I1145">
            <v>381000</v>
          </cell>
        </row>
        <row r="1146">
          <cell r="C1146" t="str">
            <v>9000海洋天堂超級紅利卡(30天非綁定)</v>
          </cell>
          <cell r="D1146" t="str">
            <v>R_p002_bb_9000_30_1</v>
          </cell>
          <cell r="E1146">
            <v>12</v>
          </cell>
          <cell r="I1146">
            <v>1143000</v>
          </cell>
        </row>
        <row r="1147">
          <cell r="C1147" t="str">
            <v>30000海洋天堂超級紅利卡(30天非綁定)</v>
          </cell>
          <cell r="D1147" t="str">
            <v>R_p002_bb_30000_30_1</v>
          </cell>
          <cell r="E1147">
            <v>12</v>
          </cell>
          <cell r="I1147">
            <v>3810000</v>
          </cell>
        </row>
        <row r="1148">
          <cell r="C1148" t="str">
            <v>90000海洋天堂超級紅利卡(30天非綁定)</v>
          </cell>
          <cell r="D1148" t="str">
            <v>R_p002_bb_90000_30_1</v>
          </cell>
          <cell r="E1148">
            <v>12</v>
          </cell>
          <cell r="I1148">
            <v>11430000</v>
          </cell>
        </row>
        <row r="1149">
          <cell r="C1149" t="str">
            <v>300000海洋天堂超級紅利卡(30天非綁定)</v>
          </cell>
          <cell r="D1149" t="str">
            <v>R_p002_bb_300000_30_1</v>
          </cell>
          <cell r="E1149">
            <v>12</v>
          </cell>
          <cell r="I1149">
            <v>38100000</v>
          </cell>
        </row>
        <row r="1150">
          <cell r="C1150" t="str">
            <v>900000海洋天堂超級紅利卡(30天非綁定)</v>
          </cell>
          <cell r="D1150" t="str">
            <v>R_p002_bb_900000_30_1</v>
          </cell>
          <cell r="E1150">
            <v>12</v>
          </cell>
          <cell r="I1150">
            <v>114300000</v>
          </cell>
        </row>
        <row r="1151">
          <cell r="C1151" t="str">
            <v>3000000海洋天堂超級紅利卡(30天非綁定)</v>
          </cell>
          <cell r="D1151" t="str">
            <v>R_p002_bb_3000000_30_1</v>
          </cell>
          <cell r="E1151">
            <v>12</v>
          </cell>
          <cell r="I1151">
            <v>381000000</v>
          </cell>
        </row>
        <row r="1152">
          <cell r="C1152" t="str">
            <v>6000000海洋天堂超級紅利卡(30天非綁定)</v>
          </cell>
          <cell r="D1152" t="str">
            <v>R_p002_bb_6000000_30_1</v>
          </cell>
          <cell r="E1152">
            <v>12</v>
          </cell>
          <cell r="I1152">
            <v>762000000</v>
          </cell>
        </row>
        <row r="1153">
          <cell r="C1153" t="str">
            <v>9000000海洋天堂超級紅利卡(30天非綁定)</v>
          </cell>
          <cell r="D1153" t="str">
            <v>R_p002_bb_9000000_30_1</v>
          </cell>
          <cell r="E1153">
            <v>12</v>
          </cell>
          <cell r="I1153">
            <v>1143000000</v>
          </cell>
        </row>
        <row r="1154">
          <cell r="C1154" t="str">
            <v>15000000海洋天堂超級紅利卡(30天非綁定)</v>
          </cell>
          <cell r="D1154" t="str">
            <v>R_p002_bb_15000000_30_1</v>
          </cell>
          <cell r="E1154">
            <v>12</v>
          </cell>
          <cell r="I1154">
            <v>1905000000</v>
          </cell>
        </row>
        <row r="1155">
          <cell r="C1155" t="str">
            <v>30000000海洋天堂超級紅利卡(30天非綁定)</v>
          </cell>
          <cell r="D1155" t="str">
            <v>R_p002_bb_30000000_30_1</v>
          </cell>
          <cell r="E1155">
            <v>12</v>
          </cell>
          <cell r="I1155">
            <v>3810000000</v>
          </cell>
        </row>
        <row r="1156">
          <cell r="C1156" t="str">
            <v>45000000海洋天堂超級紅利卡(30天非綁定)</v>
          </cell>
          <cell r="D1156" t="str">
            <v>R_p002_bb_45000000_30_1</v>
          </cell>
          <cell r="E1156">
            <v>12</v>
          </cell>
          <cell r="I1156">
            <v>5715000000</v>
          </cell>
        </row>
        <row r="1157">
          <cell r="C1157" t="str">
            <v>90000000海洋天堂超級紅利卡(30天非綁定)</v>
          </cell>
          <cell r="D1157" t="str">
            <v>R_p002_bb_90000000_30_1</v>
          </cell>
          <cell r="E1157">
            <v>12</v>
          </cell>
          <cell r="I1157">
            <v>11430000000</v>
          </cell>
        </row>
        <row r="1158">
          <cell r="C1158" t="str">
            <v>150000000海洋天堂超級紅利卡(30天非綁定)</v>
          </cell>
          <cell r="D1158" t="str">
            <v>R_p002_bb_150000000_30_1</v>
          </cell>
          <cell r="E1158">
            <v>12</v>
          </cell>
          <cell r="I1158">
            <v>19050000000</v>
          </cell>
        </row>
        <row r="1159">
          <cell r="C1159" t="str">
            <v>300000000海洋天堂超級紅利卡(30天非綁定)</v>
          </cell>
          <cell r="D1159" t="str">
            <v>R_p002_bb_300000000_30_1</v>
          </cell>
          <cell r="E1159">
            <v>12</v>
          </cell>
          <cell r="I1159">
            <v>38100000000</v>
          </cell>
        </row>
        <row r="1160">
          <cell r="C1160" t="str">
            <v>600000000海洋天堂超級紅利卡(30天非綁定)</v>
          </cell>
          <cell r="D1160" t="str">
            <v>R_p002_bb_600000000_30_1</v>
          </cell>
          <cell r="E1160">
            <v>12</v>
          </cell>
          <cell r="I1160">
            <v>76200000000</v>
          </cell>
        </row>
        <row r="1161">
          <cell r="C1161" t="str">
            <v>1200000000海洋天堂超級紅利卡(30天非綁定)</v>
          </cell>
          <cell r="D1161" t="str">
            <v>R_p002_bb_1200000000_30_1</v>
          </cell>
          <cell r="E1161">
            <v>12</v>
          </cell>
          <cell r="I1161">
            <v>152400000000</v>
          </cell>
        </row>
        <row r="1162">
          <cell r="C1162" t="str">
            <v>3000海洋天堂紅利卡(7天綁定)</v>
          </cell>
          <cell r="D1162" t="str">
            <v>R_p002_rb_3000_7</v>
          </cell>
          <cell r="E1162">
            <v>12</v>
          </cell>
          <cell r="I1162">
            <v>126000</v>
          </cell>
        </row>
        <row r="1163">
          <cell r="C1163" t="str">
            <v>9000海洋天堂紅利卡(7天綁定)</v>
          </cell>
          <cell r="D1163" t="str">
            <v>R_p002_rb_9000_7</v>
          </cell>
          <cell r="E1163">
            <v>12</v>
          </cell>
          <cell r="I1163">
            <v>378000</v>
          </cell>
        </row>
        <row r="1164">
          <cell r="C1164" t="str">
            <v>30000海洋天堂紅利卡(7天綁定)</v>
          </cell>
          <cell r="D1164" t="str">
            <v>R_p002_rb_30000_7</v>
          </cell>
          <cell r="E1164">
            <v>12</v>
          </cell>
          <cell r="I1164">
            <v>1260000</v>
          </cell>
        </row>
        <row r="1165">
          <cell r="C1165" t="str">
            <v>90000海洋天堂紅利卡(7天綁定)</v>
          </cell>
          <cell r="D1165" t="str">
            <v>R_p002_rb_90000_7</v>
          </cell>
          <cell r="E1165">
            <v>12</v>
          </cell>
          <cell r="I1165">
            <v>3780000</v>
          </cell>
        </row>
        <row r="1166">
          <cell r="C1166" t="str">
            <v>300000海洋天堂紅利卡(7天綁定)</v>
          </cell>
          <cell r="D1166" t="str">
            <v>R_p002_rb_300000_7</v>
          </cell>
          <cell r="E1166">
            <v>12</v>
          </cell>
          <cell r="I1166">
            <v>12600000</v>
          </cell>
        </row>
        <row r="1167">
          <cell r="C1167" t="str">
            <v>900000海洋天堂紅利卡(7天綁定)</v>
          </cell>
          <cell r="D1167" t="str">
            <v>R_p002_rb_900000_7</v>
          </cell>
          <cell r="E1167">
            <v>12</v>
          </cell>
          <cell r="I1167">
            <v>37800000</v>
          </cell>
        </row>
        <row r="1168">
          <cell r="C1168" t="str">
            <v>3000000海洋天堂紅利卡(7天綁定)</v>
          </cell>
          <cell r="D1168" t="str">
            <v>R_p002_rb_3000000_7</v>
          </cell>
          <cell r="E1168">
            <v>12</v>
          </cell>
          <cell r="I1168">
            <v>126000000</v>
          </cell>
        </row>
        <row r="1169">
          <cell r="C1169" t="str">
            <v>6000000海洋天堂紅利卡(7天綁定)</v>
          </cell>
          <cell r="D1169" t="str">
            <v>R_p002_rb_6000000_7</v>
          </cell>
          <cell r="E1169">
            <v>12</v>
          </cell>
          <cell r="I1169">
            <v>252000000</v>
          </cell>
        </row>
        <row r="1170">
          <cell r="C1170" t="str">
            <v>9000000海洋天堂紅利卡(7天綁定)</v>
          </cell>
          <cell r="D1170" t="str">
            <v>R_p002_rb_9000000_7</v>
          </cell>
          <cell r="E1170">
            <v>12</v>
          </cell>
          <cell r="I1170">
            <v>378000000</v>
          </cell>
        </row>
        <row r="1171">
          <cell r="C1171" t="str">
            <v>15000000海洋天堂紅利卡(7天綁定)</v>
          </cell>
          <cell r="D1171" t="str">
            <v>R_p002_rb_15000000_7</v>
          </cell>
          <cell r="E1171">
            <v>12</v>
          </cell>
          <cell r="I1171">
            <v>630000000</v>
          </cell>
        </row>
        <row r="1172">
          <cell r="C1172" t="str">
            <v>30000000海洋天堂紅利卡(7天綁定)</v>
          </cell>
          <cell r="D1172" t="str">
            <v>R_p002_rb_30000000_7</v>
          </cell>
          <cell r="E1172">
            <v>12</v>
          </cell>
          <cell r="I1172">
            <v>1260000000</v>
          </cell>
        </row>
        <row r="1173">
          <cell r="C1173" t="str">
            <v>45000000海洋天堂紅利卡(7天綁定)</v>
          </cell>
          <cell r="D1173" t="str">
            <v>R_p002_rb_45000000_7</v>
          </cell>
          <cell r="E1173">
            <v>12</v>
          </cell>
          <cell r="I1173">
            <v>1890000000</v>
          </cell>
        </row>
        <row r="1174">
          <cell r="C1174" t="str">
            <v>90000000海洋天堂紅利卡(7天綁定)</v>
          </cell>
          <cell r="D1174" t="str">
            <v>R_p002_rb_90000000_7</v>
          </cell>
          <cell r="E1174">
            <v>12</v>
          </cell>
          <cell r="I1174">
            <v>3780000000</v>
          </cell>
        </row>
        <row r="1175">
          <cell r="C1175" t="str">
            <v>150000000海洋天堂紅利卡(7天綁定)</v>
          </cell>
          <cell r="D1175" t="str">
            <v>R_p002_rb_150000000_7</v>
          </cell>
          <cell r="E1175">
            <v>12</v>
          </cell>
          <cell r="I1175">
            <v>6300000000</v>
          </cell>
        </row>
        <row r="1176">
          <cell r="C1176" t="str">
            <v>300000000海洋天堂紅利卡(7天綁定)</v>
          </cell>
          <cell r="D1176" t="str">
            <v>R_p002_rb_300000000_7</v>
          </cell>
          <cell r="E1176">
            <v>12</v>
          </cell>
          <cell r="I1176">
            <v>12600000000</v>
          </cell>
        </row>
        <row r="1177">
          <cell r="C1177" t="str">
            <v>600000000海洋天堂紅利卡(7天綁定)</v>
          </cell>
          <cell r="D1177" t="str">
            <v>R_p002_rb_600000000_7</v>
          </cell>
          <cell r="E1177">
            <v>12</v>
          </cell>
          <cell r="I1177">
            <v>25200000000</v>
          </cell>
        </row>
        <row r="1178">
          <cell r="C1178" t="str">
            <v>1200000000海洋天堂紅利卡(7天綁定)</v>
          </cell>
          <cell r="D1178" t="str">
            <v>R_p002_rb_1200000000_7</v>
          </cell>
          <cell r="E1178">
            <v>12</v>
          </cell>
          <cell r="I1178">
            <v>50400000000</v>
          </cell>
        </row>
        <row r="1179">
          <cell r="C1179" t="str">
            <v>3000海洋天堂紅利卡(30天非綁定)</v>
          </cell>
          <cell r="D1179" t="str">
            <v>R_p002_rb_3000_30_1</v>
          </cell>
          <cell r="E1179">
            <v>12</v>
          </cell>
          <cell r="I1179">
            <v>126000</v>
          </cell>
        </row>
        <row r="1180">
          <cell r="C1180" t="str">
            <v>9000海洋天堂紅利卡(30天非綁定)</v>
          </cell>
          <cell r="D1180" t="str">
            <v>R_p002_rb_9000_30_1</v>
          </cell>
          <cell r="E1180">
            <v>12</v>
          </cell>
          <cell r="I1180">
            <v>378000</v>
          </cell>
        </row>
        <row r="1181">
          <cell r="C1181" t="str">
            <v>30000海洋天堂紅利卡(30天非綁定)</v>
          </cell>
          <cell r="D1181" t="str">
            <v>R_p002_rb_30000_30_1</v>
          </cell>
          <cell r="E1181">
            <v>12</v>
          </cell>
          <cell r="I1181">
            <v>1260000</v>
          </cell>
        </row>
        <row r="1182">
          <cell r="C1182" t="str">
            <v>90000海洋天堂紅利卡(30天非綁定)</v>
          </cell>
          <cell r="D1182" t="str">
            <v>R_p002_rb_90000_30_1</v>
          </cell>
          <cell r="E1182">
            <v>12</v>
          </cell>
          <cell r="I1182">
            <v>3780000</v>
          </cell>
        </row>
        <row r="1183">
          <cell r="C1183" t="str">
            <v>300000海洋天堂紅利卡(30天非綁定)</v>
          </cell>
          <cell r="D1183" t="str">
            <v>R_p002_rb_300000_30_1</v>
          </cell>
          <cell r="E1183">
            <v>12</v>
          </cell>
          <cell r="I1183">
            <v>12600000</v>
          </cell>
        </row>
        <row r="1184">
          <cell r="C1184" t="str">
            <v>900000海洋天堂紅利卡(30天非綁定)</v>
          </cell>
          <cell r="D1184" t="str">
            <v>R_p002_rb_900000_30_1</v>
          </cell>
          <cell r="E1184">
            <v>12</v>
          </cell>
          <cell r="I1184">
            <v>37800000</v>
          </cell>
        </row>
        <row r="1185">
          <cell r="C1185" t="str">
            <v>3000000海洋天堂紅利卡(30天非綁定)</v>
          </cell>
          <cell r="D1185" t="str">
            <v>R_p002_rb_3000000_30_1</v>
          </cell>
          <cell r="E1185">
            <v>12</v>
          </cell>
          <cell r="I1185">
            <v>126000000</v>
          </cell>
        </row>
        <row r="1186">
          <cell r="C1186" t="str">
            <v>6000000海洋天堂紅利卡(30天非綁定)</v>
          </cell>
          <cell r="D1186" t="str">
            <v>R_p002_rb_6000000_30_1</v>
          </cell>
          <cell r="E1186">
            <v>12</v>
          </cell>
          <cell r="I1186">
            <v>252000000</v>
          </cell>
        </row>
        <row r="1187">
          <cell r="C1187" t="str">
            <v>9000000海洋天堂紅利卡(30天非綁定)</v>
          </cell>
          <cell r="D1187" t="str">
            <v>R_p002_rb_9000000_30_1</v>
          </cell>
          <cell r="E1187">
            <v>12</v>
          </cell>
          <cell r="I1187">
            <v>378000000</v>
          </cell>
        </row>
        <row r="1188">
          <cell r="C1188" t="str">
            <v>15000000海洋天堂紅利卡(30天非綁定)</v>
          </cell>
          <cell r="D1188" t="str">
            <v>R_p002_rb_15000000_30_1</v>
          </cell>
          <cell r="E1188">
            <v>12</v>
          </cell>
          <cell r="I1188">
            <v>630000000</v>
          </cell>
        </row>
        <row r="1189">
          <cell r="C1189" t="str">
            <v>30000000海洋天堂紅利卡(30天非綁定)</v>
          </cell>
          <cell r="D1189" t="str">
            <v>R_p002_rb_30000000_30_1</v>
          </cell>
          <cell r="E1189">
            <v>12</v>
          </cell>
          <cell r="I1189">
            <v>1260000000</v>
          </cell>
        </row>
        <row r="1190">
          <cell r="C1190" t="str">
            <v>45000000海洋天堂紅利卡(30天非綁定)</v>
          </cell>
          <cell r="D1190" t="str">
            <v>R_p002_rb_45000000_30_1</v>
          </cell>
          <cell r="E1190">
            <v>12</v>
          </cell>
          <cell r="I1190">
            <v>1890000000</v>
          </cell>
        </row>
        <row r="1191">
          <cell r="C1191" t="str">
            <v>90000000海洋天堂紅利卡(30天非綁定)</v>
          </cell>
          <cell r="D1191" t="str">
            <v>R_p002_rb_90000000_30_1</v>
          </cell>
          <cell r="E1191">
            <v>12</v>
          </cell>
          <cell r="I1191">
            <v>3780000000</v>
          </cell>
        </row>
        <row r="1192">
          <cell r="C1192" t="str">
            <v>150000000海洋天堂紅利卡(30天非綁定)</v>
          </cell>
          <cell r="D1192" t="str">
            <v>R_p002_rb_150000000_30_1</v>
          </cell>
          <cell r="E1192">
            <v>12</v>
          </cell>
          <cell r="I1192">
            <v>6300000000</v>
          </cell>
        </row>
        <row r="1193">
          <cell r="C1193" t="str">
            <v>300000000海洋天堂紅利卡(30天非綁定)</v>
          </cell>
          <cell r="D1193" t="str">
            <v>R_p002_rb_300000000_30_1</v>
          </cell>
          <cell r="E1193">
            <v>12</v>
          </cell>
          <cell r="I1193">
            <v>12600000000</v>
          </cell>
        </row>
        <row r="1194">
          <cell r="C1194" t="str">
            <v>600000000海洋天堂紅利卡(30天非綁定)</v>
          </cell>
          <cell r="D1194" t="str">
            <v>R_p002_rb_600000000_30_1</v>
          </cell>
          <cell r="E1194">
            <v>12</v>
          </cell>
          <cell r="I1194">
            <v>25200000000</v>
          </cell>
        </row>
        <row r="1195">
          <cell r="C1195" t="str">
            <v>1200000000海洋天堂紅利卡(30天非綁定)</v>
          </cell>
          <cell r="D1195" t="str">
            <v>R_p002_rb_1200000000_30_1</v>
          </cell>
          <cell r="E1195">
            <v>12</v>
          </cell>
          <cell r="I1195">
            <v>50400000000</v>
          </cell>
        </row>
        <row r="1196">
          <cell r="C1196" t="str">
            <v>3000小魔女免費卡(7天綁定)</v>
          </cell>
          <cell r="D1196" t="str">
            <v>R_g060_fg_3000_7</v>
          </cell>
          <cell r="E1196">
            <v>12</v>
          </cell>
          <cell r="I1196">
            <v>117000</v>
          </cell>
        </row>
        <row r="1197">
          <cell r="C1197" t="str">
            <v>10000小魔女免費卡(7天綁定)</v>
          </cell>
          <cell r="D1197" t="str">
            <v>R_g060_fg_10000_7</v>
          </cell>
          <cell r="E1197">
            <v>12</v>
          </cell>
          <cell r="I1197">
            <v>390000</v>
          </cell>
        </row>
        <row r="1198">
          <cell r="C1198" t="str">
            <v>30000小魔女免費卡(7天綁定)</v>
          </cell>
          <cell r="D1198" t="str">
            <v>R_g060_fg_30000_7</v>
          </cell>
          <cell r="E1198">
            <v>12</v>
          </cell>
          <cell r="I1198">
            <v>1170000</v>
          </cell>
        </row>
        <row r="1199">
          <cell r="C1199" t="str">
            <v>100000小魔女免費卡(7天綁定)</v>
          </cell>
          <cell r="D1199" t="str">
            <v>R_g060_fg_100000_7</v>
          </cell>
          <cell r="E1199">
            <v>12</v>
          </cell>
          <cell r="I1199">
            <v>3900000</v>
          </cell>
        </row>
        <row r="1200">
          <cell r="C1200" t="str">
            <v>300000小魔女免費卡(7天綁定)</v>
          </cell>
          <cell r="D1200" t="str">
            <v>R_g060_fg_300000_7</v>
          </cell>
          <cell r="E1200">
            <v>12</v>
          </cell>
          <cell r="I1200">
            <v>11700000</v>
          </cell>
        </row>
        <row r="1201">
          <cell r="C1201" t="str">
            <v>1000000小魔女免費卡(7天綁定)</v>
          </cell>
          <cell r="D1201" t="str">
            <v>R_g060_fg_1000000_7</v>
          </cell>
          <cell r="E1201">
            <v>12</v>
          </cell>
          <cell r="I1201">
            <v>39000000</v>
          </cell>
        </row>
        <row r="1202">
          <cell r="C1202" t="str">
            <v>3000000小魔女免費卡(7天綁定)</v>
          </cell>
          <cell r="D1202" t="str">
            <v>R_g060_fg_3000000_7</v>
          </cell>
          <cell r="E1202">
            <v>12</v>
          </cell>
          <cell r="I1202">
            <v>117000000</v>
          </cell>
        </row>
        <row r="1203">
          <cell r="C1203" t="str">
            <v>6000000小魔女免費卡(7天綁定)</v>
          </cell>
          <cell r="D1203" t="str">
            <v>R_g060_fg_6000000_7</v>
          </cell>
          <cell r="E1203">
            <v>12</v>
          </cell>
          <cell r="I1203">
            <v>234000000</v>
          </cell>
        </row>
        <row r="1204">
          <cell r="C1204" t="str">
            <v>9000000小魔女免費卡(7天綁定)</v>
          </cell>
          <cell r="D1204" t="str">
            <v>R_g060_fg_9000000_7</v>
          </cell>
          <cell r="E1204">
            <v>12</v>
          </cell>
          <cell r="I1204">
            <v>351000000</v>
          </cell>
        </row>
        <row r="1205">
          <cell r="C1205" t="str">
            <v>10000000小魔女免費卡(7天綁定)</v>
          </cell>
          <cell r="D1205" t="str">
            <v>R_g060_fg_10000000_7</v>
          </cell>
          <cell r="E1205">
            <v>12</v>
          </cell>
          <cell r="I1205">
            <v>390000000</v>
          </cell>
        </row>
        <row r="1206">
          <cell r="C1206" t="str">
            <v>15000000小魔女免費卡(7天綁定)</v>
          </cell>
          <cell r="D1206" t="str">
            <v>R_g060_fg_15000000_7</v>
          </cell>
          <cell r="E1206">
            <v>12</v>
          </cell>
          <cell r="I1206">
            <v>585000000</v>
          </cell>
        </row>
        <row r="1207">
          <cell r="C1207" t="str">
            <v>30000000小魔女免費卡(7天綁定)</v>
          </cell>
          <cell r="D1207" t="str">
            <v>R_g060_fg_30000000_7</v>
          </cell>
          <cell r="E1207">
            <v>12</v>
          </cell>
          <cell r="I1207">
            <v>1170000000</v>
          </cell>
        </row>
        <row r="1208">
          <cell r="C1208" t="str">
            <v>50000000小魔女免費卡(7天綁定)</v>
          </cell>
          <cell r="D1208" t="str">
            <v>R_g060_fg_50000000_7</v>
          </cell>
          <cell r="E1208">
            <v>12</v>
          </cell>
          <cell r="I1208">
            <v>1950000000</v>
          </cell>
        </row>
        <row r="1209">
          <cell r="C1209" t="str">
            <v>100000000小魔女免費卡(7天綁定)</v>
          </cell>
          <cell r="D1209" t="str">
            <v>R_g060_fg_100000000_7</v>
          </cell>
          <cell r="E1209">
            <v>12</v>
          </cell>
          <cell r="I1209">
            <v>3900000000</v>
          </cell>
        </row>
        <row r="1210">
          <cell r="C1210" t="str">
            <v>200000000小魔女免費卡(7天綁定)</v>
          </cell>
          <cell r="D1210" t="str">
            <v>R_g060_fg_200000000_7</v>
          </cell>
          <cell r="E1210">
            <v>12</v>
          </cell>
          <cell r="I1210">
            <v>7800000000</v>
          </cell>
        </row>
        <row r="1211">
          <cell r="C1211" t="str">
            <v>300000000小魔女免費卡(7天綁定)</v>
          </cell>
          <cell r="D1211" t="str">
            <v>R_g060_fg_300000000_7</v>
          </cell>
          <cell r="E1211">
            <v>12</v>
          </cell>
          <cell r="I1211">
            <v>11700000000</v>
          </cell>
        </row>
        <row r="1212">
          <cell r="C1212" t="str">
            <v>500000000小魔女免費卡(7天綁定)</v>
          </cell>
          <cell r="D1212" t="str">
            <v>R_g060_fg_500000000_7</v>
          </cell>
          <cell r="E1212">
            <v>12</v>
          </cell>
          <cell r="I1212">
            <v>19500000000</v>
          </cell>
        </row>
        <row r="1213">
          <cell r="C1213" t="str">
            <v>1000000000小魔女免費卡(7天綁定)</v>
          </cell>
          <cell r="D1213" t="str">
            <v>R_g060_fg_1000000000_7</v>
          </cell>
          <cell r="E1213">
            <v>12</v>
          </cell>
          <cell r="I1213">
            <v>39000000000</v>
          </cell>
        </row>
        <row r="1214">
          <cell r="C1214" t="str">
            <v>3000小魔女免費卡(30天非綁定)</v>
          </cell>
          <cell r="D1214" t="str">
            <v>R_g060_fg_3000_30_1</v>
          </cell>
          <cell r="E1214">
            <v>12</v>
          </cell>
          <cell r="I1214">
            <v>117000</v>
          </cell>
        </row>
        <row r="1215">
          <cell r="C1215" t="str">
            <v>10000小魔女免費卡(30天非綁定)</v>
          </cell>
          <cell r="D1215" t="str">
            <v>R_g060_fg_10000_30_1</v>
          </cell>
          <cell r="E1215">
            <v>12</v>
          </cell>
          <cell r="I1215">
            <v>390000</v>
          </cell>
        </row>
        <row r="1216">
          <cell r="C1216" t="str">
            <v>30000小魔女免費卡(30天非綁定)</v>
          </cell>
          <cell r="D1216" t="str">
            <v>R_g060_fg_30000_30_1</v>
          </cell>
          <cell r="E1216">
            <v>12</v>
          </cell>
          <cell r="I1216">
            <v>1170000</v>
          </cell>
        </row>
        <row r="1217">
          <cell r="C1217" t="str">
            <v>100000小魔女免費卡(30天非綁定)</v>
          </cell>
          <cell r="D1217" t="str">
            <v>R_g060_fg_100000_30_1</v>
          </cell>
          <cell r="E1217">
            <v>12</v>
          </cell>
          <cell r="I1217">
            <v>3900000</v>
          </cell>
        </row>
        <row r="1218">
          <cell r="C1218" t="str">
            <v>300000小魔女免費卡(30天非綁定)</v>
          </cell>
          <cell r="D1218" t="str">
            <v>R_g060_fg_300000_30_1</v>
          </cell>
          <cell r="E1218">
            <v>12</v>
          </cell>
          <cell r="I1218">
            <v>11700000</v>
          </cell>
        </row>
        <row r="1219">
          <cell r="C1219" t="str">
            <v>1000000小魔女免費卡(30天非綁定)</v>
          </cell>
          <cell r="D1219" t="str">
            <v>R_g060_fg_1000000_30_1</v>
          </cell>
          <cell r="E1219">
            <v>12</v>
          </cell>
          <cell r="I1219">
            <v>39000000</v>
          </cell>
        </row>
        <row r="1220">
          <cell r="C1220" t="str">
            <v>3000000小魔女免費卡(30天非綁定)</v>
          </cell>
          <cell r="D1220" t="str">
            <v>R_g060_fg_3000000_30_1</v>
          </cell>
          <cell r="E1220">
            <v>12</v>
          </cell>
          <cell r="I1220">
            <v>117000000</v>
          </cell>
        </row>
        <row r="1221">
          <cell r="C1221" t="str">
            <v>6000000小魔女免費卡(30天非綁定)</v>
          </cell>
          <cell r="D1221" t="str">
            <v>R_g060_fg_6000000_30_1</v>
          </cell>
          <cell r="E1221">
            <v>12</v>
          </cell>
          <cell r="I1221">
            <v>234000000</v>
          </cell>
        </row>
        <row r="1222">
          <cell r="C1222" t="str">
            <v>9000000小魔女免費卡(30天非綁定)</v>
          </cell>
          <cell r="D1222" t="str">
            <v>R_g060_fg_9000000_30_1</v>
          </cell>
          <cell r="E1222">
            <v>12</v>
          </cell>
          <cell r="I1222">
            <v>351000000</v>
          </cell>
        </row>
        <row r="1223">
          <cell r="C1223" t="str">
            <v>10000000小魔女免費卡(30天非綁定)</v>
          </cell>
          <cell r="D1223" t="str">
            <v>R_g060_fg_10000000_30_1</v>
          </cell>
          <cell r="E1223">
            <v>12</v>
          </cell>
          <cell r="I1223">
            <v>390000000</v>
          </cell>
        </row>
        <row r="1224">
          <cell r="C1224" t="str">
            <v>15000000小魔女免費卡(30天非綁定)</v>
          </cell>
          <cell r="D1224" t="str">
            <v>R_g060_fg_15000000_30_1</v>
          </cell>
          <cell r="E1224">
            <v>12</v>
          </cell>
          <cell r="I1224">
            <v>585000000</v>
          </cell>
        </row>
        <row r="1225">
          <cell r="C1225" t="str">
            <v>30000000小魔女免費卡(30天非綁定)</v>
          </cell>
          <cell r="D1225" t="str">
            <v>R_g060_fg_30000000_30_1</v>
          </cell>
          <cell r="E1225">
            <v>12</v>
          </cell>
          <cell r="I1225">
            <v>1170000000</v>
          </cell>
        </row>
        <row r="1226">
          <cell r="C1226" t="str">
            <v>50000000小魔女免費卡(30天非綁定)</v>
          </cell>
          <cell r="D1226" t="str">
            <v>R_g060_fg_50000000_30_1</v>
          </cell>
          <cell r="E1226">
            <v>12</v>
          </cell>
          <cell r="I1226">
            <v>1950000000</v>
          </cell>
        </row>
        <row r="1227">
          <cell r="C1227" t="str">
            <v>100000000小魔女免費卡(30天非綁定)</v>
          </cell>
          <cell r="D1227" t="str">
            <v>R_g060_fg_100000000_30_1</v>
          </cell>
          <cell r="E1227">
            <v>12</v>
          </cell>
          <cell r="I1227">
            <v>3900000000</v>
          </cell>
        </row>
        <row r="1228">
          <cell r="C1228" t="str">
            <v>200000000小魔女免費卡(30天非綁定)</v>
          </cell>
          <cell r="D1228" t="str">
            <v>R_g060_fg_200000000_30_1</v>
          </cell>
          <cell r="E1228">
            <v>12</v>
          </cell>
          <cell r="I1228">
            <v>7800000000</v>
          </cell>
        </row>
        <row r="1229">
          <cell r="C1229" t="str">
            <v>300000000小魔女免費卡(30天非綁定)</v>
          </cell>
          <cell r="D1229" t="str">
            <v>R_g060_fg_300000000_30_1</v>
          </cell>
          <cell r="E1229">
            <v>12</v>
          </cell>
          <cell r="I1229">
            <v>11700000000</v>
          </cell>
        </row>
        <row r="1230">
          <cell r="C1230" t="str">
            <v>500000000小魔女免費卡(30天非綁定)</v>
          </cell>
          <cell r="D1230" t="str">
            <v>R_g060_fg_500000000_30_1</v>
          </cell>
          <cell r="E1230">
            <v>12</v>
          </cell>
          <cell r="I1230">
            <v>19500000000</v>
          </cell>
        </row>
        <row r="1231">
          <cell r="C1231" t="str">
            <v>1000000000小魔女免費卡(30天非綁定)</v>
          </cell>
          <cell r="D1231" t="str">
            <v>R_g060_fg_1000000000_30_1</v>
          </cell>
          <cell r="E1231">
            <v>12</v>
          </cell>
          <cell r="I1231">
            <v>39000000000</v>
          </cell>
        </row>
        <row r="1232">
          <cell r="C1232" t="str">
            <v>3000火熱野馬免費卡(7天綁定)</v>
          </cell>
          <cell r="D1232" t="str">
            <v>R_g061_fg_3000_7</v>
          </cell>
          <cell r="E1232">
            <v>12</v>
          </cell>
          <cell r="I1232">
            <v>162000</v>
          </cell>
        </row>
        <row r="1233">
          <cell r="C1233" t="str">
            <v>10000火熱野馬免費卡(7天綁定)</v>
          </cell>
          <cell r="D1233" t="str">
            <v>R_g061_fg_10000_7</v>
          </cell>
          <cell r="E1233">
            <v>12</v>
          </cell>
          <cell r="I1233">
            <v>540000</v>
          </cell>
        </row>
        <row r="1234">
          <cell r="C1234" t="str">
            <v>30000火熱野馬免費卡(7天綁定)</v>
          </cell>
          <cell r="D1234" t="str">
            <v>R_g061_fg_30000_7</v>
          </cell>
          <cell r="E1234">
            <v>12</v>
          </cell>
          <cell r="I1234">
            <v>1620000</v>
          </cell>
        </row>
        <row r="1235">
          <cell r="C1235" t="str">
            <v>100000火熱野馬免費卡(7天綁定)</v>
          </cell>
          <cell r="D1235" t="str">
            <v>R_g061_fg_100000_7</v>
          </cell>
          <cell r="E1235">
            <v>12</v>
          </cell>
          <cell r="I1235">
            <v>5400000</v>
          </cell>
        </row>
        <row r="1236">
          <cell r="C1236" t="str">
            <v>300000火熱野馬免費卡(7天綁定)</v>
          </cell>
          <cell r="D1236" t="str">
            <v>R_g061_fg_300000_7</v>
          </cell>
          <cell r="E1236">
            <v>12</v>
          </cell>
          <cell r="I1236">
            <v>16200000</v>
          </cell>
        </row>
        <row r="1237">
          <cell r="C1237" t="str">
            <v>1000000火熱野馬免費卡(7天綁定)</v>
          </cell>
          <cell r="D1237" t="str">
            <v>R_g061_fg_1000000_7</v>
          </cell>
          <cell r="E1237">
            <v>12</v>
          </cell>
          <cell r="I1237">
            <v>54000000</v>
          </cell>
        </row>
        <row r="1238">
          <cell r="C1238" t="str">
            <v>3000000火熱野馬免費卡(7天綁定)</v>
          </cell>
          <cell r="D1238" t="str">
            <v>R_g061_fg_3000000_7</v>
          </cell>
          <cell r="E1238">
            <v>12</v>
          </cell>
          <cell r="I1238">
            <v>162000000</v>
          </cell>
        </row>
        <row r="1239">
          <cell r="C1239" t="str">
            <v>6000000火熱野馬免費卡(7天綁定)</v>
          </cell>
          <cell r="D1239" t="str">
            <v>R_g061_fg_6000000_7</v>
          </cell>
          <cell r="E1239">
            <v>12</v>
          </cell>
          <cell r="I1239">
            <v>324000000</v>
          </cell>
        </row>
        <row r="1240">
          <cell r="C1240" t="str">
            <v>9000000火熱野馬免費卡(7天綁定)</v>
          </cell>
          <cell r="D1240" t="str">
            <v>R_g061_fg_9000000_7</v>
          </cell>
          <cell r="E1240">
            <v>12</v>
          </cell>
          <cell r="I1240">
            <v>486000000</v>
          </cell>
        </row>
        <row r="1241">
          <cell r="C1241" t="str">
            <v>10000000火熱野馬免費卡(7天綁定)</v>
          </cell>
          <cell r="D1241" t="str">
            <v>R_g061_fg_10000000_7</v>
          </cell>
          <cell r="E1241">
            <v>12</v>
          </cell>
          <cell r="I1241">
            <v>540000000</v>
          </cell>
        </row>
        <row r="1242">
          <cell r="C1242" t="str">
            <v>15000000火熱野馬免費卡(7天綁定)</v>
          </cell>
          <cell r="D1242" t="str">
            <v>R_g061_fg_15000000_7</v>
          </cell>
          <cell r="E1242">
            <v>12</v>
          </cell>
          <cell r="I1242">
            <v>810000000</v>
          </cell>
        </row>
        <row r="1243">
          <cell r="C1243" t="str">
            <v>30000000火熱野馬免費卡(7天綁定)</v>
          </cell>
          <cell r="D1243" t="str">
            <v>R_g061_fg_30000000_7</v>
          </cell>
          <cell r="E1243">
            <v>12</v>
          </cell>
          <cell r="I1243">
            <v>1620000000</v>
          </cell>
        </row>
        <row r="1244">
          <cell r="C1244" t="str">
            <v>50000000火熱野馬免費卡(7天綁定)</v>
          </cell>
          <cell r="D1244" t="str">
            <v>R_g061_fg_50000000_7</v>
          </cell>
          <cell r="E1244">
            <v>12</v>
          </cell>
          <cell r="I1244">
            <v>2700000000</v>
          </cell>
        </row>
        <row r="1245">
          <cell r="C1245" t="str">
            <v>100000000火熱野馬免費卡(7天綁定)</v>
          </cell>
          <cell r="D1245" t="str">
            <v>R_g061_fg_100000000_7</v>
          </cell>
          <cell r="E1245">
            <v>12</v>
          </cell>
          <cell r="I1245">
            <v>5400000000</v>
          </cell>
        </row>
        <row r="1246">
          <cell r="C1246" t="str">
            <v>200000000火熱野馬免費卡(7天綁定)</v>
          </cell>
          <cell r="D1246" t="str">
            <v>R_g061_fg_200000000_7</v>
          </cell>
          <cell r="E1246">
            <v>12</v>
          </cell>
          <cell r="I1246">
            <v>10800000000</v>
          </cell>
        </row>
        <row r="1247">
          <cell r="C1247" t="str">
            <v>300000000火熱野馬免費卡(7天綁定)</v>
          </cell>
          <cell r="D1247" t="str">
            <v>R_g061_fg_300000000_7</v>
          </cell>
          <cell r="E1247">
            <v>12</v>
          </cell>
          <cell r="I1247">
            <v>16200000000</v>
          </cell>
        </row>
        <row r="1248">
          <cell r="C1248" t="str">
            <v>500000000火熱野馬免費卡(7天綁定)</v>
          </cell>
          <cell r="D1248" t="str">
            <v>R_g061_fg_500000000_7</v>
          </cell>
          <cell r="E1248">
            <v>12</v>
          </cell>
          <cell r="I1248">
            <v>27000000000</v>
          </cell>
        </row>
        <row r="1249">
          <cell r="C1249" t="str">
            <v>1000000000火熱野馬免費卡(7天綁定)</v>
          </cell>
          <cell r="D1249" t="str">
            <v>R_g061_fg_1000000000_7</v>
          </cell>
          <cell r="E1249">
            <v>12</v>
          </cell>
          <cell r="I1249">
            <v>54000000000</v>
          </cell>
        </row>
        <row r="1250">
          <cell r="C1250" t="str">
            <v>3000火熱野馬免費卡(30天非綁定)</v>
          </cell>
          <cell r="D1250" t="str">
            <v>R_g061_fg_3000_30_1</v>
          </cell>
          <cell r="E1250">
            <v>12</v>
          </cell>
          <cell r="I1250">
            <v>162000</v>
          </cell>
        </row>
        <row r="1251">
          <cell r="C1251" t="str">
            <v>10000火熱野馬免費卡(30天非綁定)</v>
          </cell>
          <cell r="D1251" t="str">
            <v>R_g061_fg_10000_30_1</v>
          </cell>
          <cell r="E1251">
            <v>12</v>
          </cell>
          <cell r="I1251">
            <v>540000</v>
          </cell>
        </row>
        <row r="1252">
          <cell r="C1252" t="str">
            <v>30000火熱野馬免費卡(30天非綁定)</v>
          </cell>
          <cell r="D1252" t="str">
            <v>R_g061_fg_30000_30_1</v>
          </cell>
          <cell r="E1252">
            <v>12</v>
          </cell>
          <cell r="I1252">
            <v>1620000</v>
          </cell>
        </row>
        <row r="1253">
          <cell r="C1253" t="str">
            <v>100000火熱野馬免費卡(30天非綁定)</v>
          </cell>
          <cell r="D1253" t="str">
            <v>R_g061_fg_100000_30_1</v>
          </cell>
          <cell r="E1253">
            <v>12</v>
          </cell>
          <cell r="I1253">
            <v>5400000</v>
          </cell>
        </row>
        <row r="1254">
          <cell r="C1254" t="str">
            <v>300000火熱野馬免費卡(30天非綁定)</v>
          </cell>
          <cell r="D1254" t="str">
            <v>R_g061_fg_300000_30_1</v>
          </cell>
          <cell r="E1254">
            <v>12</v>
          </cell>
          <cell r="I1254">
            <v>16200000</v>
          </cell>
        </row>
        <row r="1255">
          <cell r="C1255" t="str">
            <v>1000000火熱野馬免費卡(30天非綁定)</v>
          </cell>
          <cell r="D1255" t="str">
            <v>R_g061_fg_1000000_30_1</v>
          </cell>
          <cell r="E1255">
            <v>12</v>
          </cell>
          <cell r="I1255">
            <v>54000000</v>
          </cell>
        </row>
        <row r="1256">
          <cell r="C1256" t="str">
            <v>3000000火熱野馬免費卡(30天非綁定)</v>
          </cell>
          <cell r="D1256" t="str">
            <v>R_g061_fg_3000000_30_1</v>
          </cell>
          <cell r="E1256">
            <v>12</v>
          </cell>
          <cell r="I1256">
            <v>162000000</v>
          </cell>
        </row>
        <row r="1257">
          <cell r="C1257" t="str">
            <v>6000000火熱野馬免費卡(30天非綁定)</v>
          </cell>
          <cell r="D1257" t="str">
            <v>R_g061_fg_6000000_30_1</v>
          </cell>
          <cell r="E1257">
            <v>12</v>
          </cell>
          <cell r="I1257">
            <v>324000000</v>
          </cell>
        </row>
        <row r="1258">
          <cell r="C1258" t="str">
            <v>9000000火熱野馬免費卡(30天非綁定)</v>
          </cell>
          <cell r="D1258" t="str">
            <v>R_g061_fg_9000000_30_1</v>
          </cell>
          <cell r="E1258">
            <v>12</v>
          </cell>
          <cell r="I1258">
            <v>486000000</v>
          </cell>
        </row>
        <row r="1259">
          <cell r="C1259" t="str">
            <v>10000000火熱野馬免費卡(30天非綁定)</v>
          </cell>
          <cell r="D1259" t="str">
            <v>R_g061_fg_10000000_30_1</v>
          </cell>
          <cell r="E1259">
            <v>12</v>
          </cell>
          <cell r="I1259">
            <v>540000000</v>
          </cell>
        </row>
        <row r="1260">
          <cell r="C1260" t="str">
            <v>15000000火熱野馬免費卡(30天非綁定)</v>
          </cell>
          <cell r="D1260" t="str">
            <v>R_g061_fg_15000000_30_1</v>
          </cell>
          <cell r="E1260">
            <v>12</v>
          </cell>
          <cell r="I1260">
            <v>810000000</v>
          </cell>
        </row>
        <row r="1261">
          <cell r="C1261" t="str">
            <v>30000000火熱野馬免費卡(30天非綁定)</v>
          </cell>
          <cell r="D1261" t="str">
            <v>R_g061_fg_30000000_30_1</v>
          </cell>
          <cell r="E1261">
            <v>12</v>
          </cell>
          <cell r="I1261">
            <v>1620000000</v>
          </cell>
        </row>
        <row r="1262">
          <cell r="C1262" t="str">
            <v>50000000火熱野馬免費卡(30天非綁定)</v>
          </cell>
          <cell r="D1262" t="str">
            <v>R_g061_fg_50000000_30_1</v>
          </cell>
          <cell r="E1262">
            <v>12</v>
          </cell>
          <cell r="I1262">
            <v>2700000000</v>
          </cell>
        </row>
        <row r="1263">
          <cell r="C1263" t="str">
            <v>100000000火熱野馬免費卡(30天非綁定)</v>
          </cell>
          <cell r="D1263" t="str">
            <v>R_g061_fg_100000000_30_1</v>
          </cell>
          <cell r="E1263">
            <v>12</v>
          </cell>
          <cell r="I1263">
            <v>5400000000</v>
          </cell>
        </row>
        <row r="1264">
          <cell r="C1264" t="str">
            <v>200000000火熱野馬免費卡(30天非綁定)</v>
          </cell>
          <cell r="D1264" t="str">
            <v>R_g061_fg_200000000_30_1</v>
          </cell>
          <cell r="E1264">
            <v>12</v>
          </cell>
          <cell r="I1264">
            <v>10800000000</v>
          </cell>
        </row>
        <row r="1265">
          <cell r="C1265" t="str">
            <v>300000000火熱野馬免費卡(30天非綁定)</v>
          </cell>
          <cell r="D1265" t="str">
            <v>R_g061_fg_300000000_30_1</v>
          </cell>
          <cell r="E1265">
            <v>12</v>
          </cell>
          <cell r="I1265">
            <v>16200000000</v>
          </cell>
        </row>
        <row r="1266">
          <cell r="C1266" t="str">
            <v>500000000火熱野馬免費卡(30天非綁定)</v>
          </cell>
          <cell r="D1266" t="str">
            <v>R_g061_fg_500000000_30_1</v>
          </cell>
          <cell r="E1266">
            <v>12</v>
          </cell>
          <cell r="I1266">
            <v>27000000000</v>
          </cell>
        </row>
        <row r="1267">
          <cell r="C1267" t="str">
            <v>1000000000火熱野馬免費卡(30天非綁定)</v>
          </cell>
          <cell r="D1267" t="str">
            <v>R_g061_fg_1000000000_30_1</v>
          </cell>
          <cell r="E1267">
            <v>12</v>
          </cell>
          <cell r="I1267">
            <v>54000000000</v>
          </cell>
        </row>
        <row r="1268">
          <cell r="C1268" t="str">
            <v>3000櫻之戀超級紅利卡(7天綁定)</v>
          </cell>
          <cell r="D1268" t="str">
            <v>R_p003_bb_3000_7</v>
          </cell>
          <cell r="E1268">
            <v>12</v>
          </cell>
          <cell r="I1268">
            <v>384000</v>
          </cell>
        </row>
        <row r="1269">
          <cell r="C1269" t="str">
            <v>9000櫻之戀超級紅利卡(7天綁定)</v>
          </cell>
          <cell r="D1269" t="str">
            <v>R_p003_bb_9000_7</v>
          </cell>
          <cell r="E1269">
            <v>12</v>
          </cell>
          <cell r="I1269">
            <v>1152000</v>
          </cell>
        </row>
        <row r="1270">
          <cell r="C1270" t="str">
            <v>30000櫻之戀超級紅利卡(7天綁定)</v>
          </cell>
          <cell r="D1270" t="str">
            <v>R_p003_bb_30000_7</v>
          </cell>
          <cell r="E1270">
            <v>12</v>
          </cell>
          <cell r="I1270">
            <v>3840000</v>
          </cell>
        </row>
        <row r="1271">
          <cell r="C1271" t="str">
            <v>90000櫻之戀超級紅利卡(7天綁定)</v>
          </cell>
          <cell r="D1271" t="str">
            <v>R_p003_bb_90000_7</v>
          </cell>
          <cell r="E1271">
            <v>12</v>
          </cell>
          <cell r="I1271">
            <v>11520000</v>
          </cell>
        </row>
        <row r="1272">
          <cell r="C1272" t="str">
            <v>300000櫻之戀超級紅利卡(7天綁定)</v>
          </cell>
          <cell r="D1272" t="str">
            <v>R_p003_bb_300000_7</v>
          </cell>
          <cell r="E1272">
            <v>12</v>
          </cell>
          <cell r="I1272">
            <v>38400000</v>
          </cell>
        </row>
        <row r="1273">
          <cell r="C1273" t="str">
            <v>900000櫻之戀超級紅利卡(7天綁定)</v>
          </cell>
          <cell r="D1273" t="str">
            <v>R_p003_bb_900000_7</v>
          </cell>
          <cell r="E1273">
            <v>12</v>
          </cell>
          <cell r="I1273">
            <v>115200000</v>
          </cell>
        </row>
        <row r="1274">
          <cell r="C1274" t="str">
            <v>3000000櫻之戀超級紅利卡(7天綁定)</v>
          </cell>
          <cell r="D1274" t="str">
            <v>R_p003_bb_3000000_7</v>
          </cell>
          <cell r="E1274">
            <v>12</v>
          </cell>
          <cell r="I1274">
            <v>384000000</v>
          </cell>
        </row>
        <row r="1275">
          <cell r="C1275" t="str">
            <v>6000000櫻之戀超級紅利卡(7天綁定)</v>
          </cell>
          <cell r="D1275" t="str">
            <v>R_p003_bb_6000000_7</v>
          </cell>
          <cell r="E1275">
            <v>12</v>
          </cell>
          <cell r="I1275">
            <v>768000000</v>
          </cell>
        </row>
        <row r="1276">
          <cell r="C1276" t="str">
            <v>9000000櫻之戀超級紅利卡(7天綁定)</v>
          </cell>
          <cell r="D1276" t="str">
            <v>R_p003_bb_9000000_7</v>
          </cell>
          <cell r="E1276">
            <v>12</v>
          </cell>
          <cell r="I1276">
            <v>1152000000</v>
          </cell>
        </row>
        <row r="1277">
          <cell r="C1277" t="str">
            <v>15000000櫻之戀超級紅利卡(7天綁定)</v>
          </cell>
          <cell r="D1277" t="str">
            <v>R_p003_bb_15000000_7</v>
          </cell>
          <cell r="E1277">
            <v>12</v>
          </cell>
          <cell r="I1277">
            <v>1920000000</v>
          </cell>
        </row>
        <row r="1278">
          <cell r="C1278" t="str">
            <v>30000000櫻之戀超級紅利卡(7天綁定)</v>
          </cell>
          <cell r="D1278" t="str">
            <v>R_p003_bb_30000000_7</v>
          </cell>
          <cell r="E1278">
            <v>12</v>
          </cell>
          <cell r="I1278">
            <v>3840000000</v>
          </cell>
        </row>
        <row r="1279">
          <cell r="C1279" t="str">
            <v>45000000櫻之戀超級紅利卡(7天綁定)</v>
          </cell>
          <cell r="D1279" t="str">
            <v>R_p003_bb_45000000_7</v>
          </cell>
          <cell r="E1279">
            <v>12</v>
          </cell>
          <cell r="I1279">
            <v>5760000000</v>
          </cell>
        </row>
        <row r="1280">
          <cell r="C1280" t="str">
            <v>90000000櫻之戀超級紅利卡(7天綁定)</v>
          </cell>
          <cell r="D1280" t="str">
            <v>R_p003_bb_90000000_7</v>
          </cell>
          <cell r="E1280">
            <v>12</v>
          </cell>
          <cell r="I1280">
            <v>11520000000</v>
          </cell>
        </row>
        <row r="1281">
          <cell r="C1281" t="str">
            <v>150000000櫻之戀超級紅利卡(7天綁定)</v>
          </cell>
          <cell r="D1281" t="str">
            <v>R_p003_bb_150000000_7</v>
          </cell>
          <cell r="E1281">
            <v>12</v>
          </cell>
          <cell r="I1281">
            <v>19200000000</v>
          </cell>
        </row>
        <row r="1282">
          <cell r="C1282" t="str">
            <v>300000000櫻之戀超級紅利卡(7天綁定)</v>
          </cell>
          <cell r="D1282" t="str">
            <v>R_p003_bb_300000000_7</v>
          </cell>
          <cell r="E1282">
            <v>12</v>
          </cell>
          <cell r="I1282">
            <v>38400000000</v>
          </cell>
        </row>
        <row r="1283">
          <cell r="C1283" t="str">
            <v>600000000櫻之戀超級紅利卡(7天綁定)</v>
          </cell>
          <cell r="D1283" t="str">
            <v>R_p003_bb_600000000_7</v>
          </cell>
          <cell r="E1283">
            <v>12</v>
          </cell>
          <cell r="I1283">
            <v>76800000000</v>
          </cell>
        </row>
        <row r="1284">
          <cell r="C1284" t="str">
            <v>1200000000櫻之戀超級紅利卡(7天綁定)</v>
          </cell>
          <cell r="D1284" t="str">
            <v>R_p003_bb_1200000000_7</v>
          </cell>
          <cell r="E1284">
            <v>12</v>
          </cell>
          <cell r="I1284">
            <v>153600000000</v>
          </cell>
        </row>
        <row r="1285">
          <cell r="C1285" t="str">
            <v>3000000000櫻之戀超級紅利卡(7天綁定)</v>
          </cell>
          <cell r="D1285" t="str">
            <v>R_p003_bb_3000000000_7</v>
          </cell>
          <cell r="E1285">
            <v>12</v>
          </cell>
          <cell r="I1285">
            <v>384000000000</v>
          </cell>
        </row>
        <row r="1286">
          <cell r="C1286" t="str">
            <v>6000000000櫻之戀超級紅利卡(7天綁定)</v>
          </cell>
          <cell r="D1286" t="str">
            <v>R_p003_bb_6000000000_7</v>
          </cell>
          <cell r="E1286">
            <v>12</v>
          </cell>
          <cell r="I1286">
            <v>768000000000</v>
          </cell>
        </row>
        <row r="1287">
          <cell r="C1287" t="str">
            <v>12000000000櫻之戀超級紅利卡(7天綁定)</v>
          </cell>
          <cell r="D1287" t="str">
            <v>R_p003_bb_12000000000_7</v>
          </cell>
          <cell r="E1287">
            <v>12</v>
          </cell>
          <cell r="I1287">
            <v>1536000000000</v>
          </cell>
        </row>
        <row r="1288">
          <cell r="C1288" t="str">
            <v>3000櫻之戀超級紅利卡(30天非綁定)</v>
          </cell>
          <cell r="D1288" t="str">
            <v>R_p003_bb_3000_30_1</v>
          </cell>
          <cell r="E1288">
            <v>12</v>
          </cell>
          <cell r="I1288">
            <v>384000</v>
          </cell>
        </row>
        <row r="1289">
          <cell r="C1289" t="str">
            <v>9000櫻之戀超級紅利卡(30天非綁定)</v>
          </cell>
          <cell r="D1289" t="str">
            <v>R_p003_bb_9000_30_1</v>
          </cell>
          <cell r="E1289">
            <v>12</v>
          </cell>
          <cell r="I1289">
            <v>1152000</v>
          </cell>
        </row>
        <row r="1290">
          <cell r="C1290" t="str">
            <v>30000櫻之戀超級紅利卡(30天非綁定)</v>
          </cell>
          <cell r="D1290" t="str">
            <v>R_p003_bb_30000_30_1</v>
          </cell>
          <cell r="E1290">
            <v>12</v>
          </cell>
          <cell r="I1290">
            <v>3840000</v>
          </cell>
        </row>
        <row r="1291">
          <cell r="C1291" t="str">
            <v>90000櫻之戀超級紅利卡(30天非綁定)</v>
          </cell>
          <cell r="D1291" t="str">
            <v>R_p003_bb_90000_30_1</v>
          </cell>
          <cell r="E1291">
            <v>12</v>
          </cell>
          <cell r="I1291">
            <v>11520000</v>
          </cell>
        </row>
        <row r="1292">
          <cell r="C1292" t="str">
            <v>300000櫻之戀超級紅利卡(30天非綁定)</v>
          </cell>
          <cell r="D1292" t="str">
            <v>R_p003_bb_300000_30_1</v>
          </cell>
          <cell r="E1292">
            <v>12</v>
          </cell>
          <cell r="I1292">
            <v>38400000</v>
          </cell>
        </row>
        <row r="1293">
          <cell r="C1293" t="str">
            <v>900000櫻之戀超級紅利卡(30天非綁定)</v>
          </cell>
          <cell r="D1293" t="str">
            <v>R_p003_bb_900000_30_1</v>
          </cell>
          <cell r="E1293">
            <v>12</v>
          </cell>
          <cell r="I1293">
            <v>115200000</v>
          </cell>
        </row>
        <row r="1294">
          <cell r="C1294" t="str">
            <v>3000000櫻之戀超級紅利卡(30天非綁定)</v>
          </cell>
          <cell r="D1294" t="str">
            <v>R_p003_bb_3000000_30_1</v>
          </cell>
          <cell r="E1294">
            <v>12</v>
          </cell>
          <cell r="I1294">
            <v>384000000</v>
          </cell>
        </row>
        <row r="1295">
          <cell r="C1295" t="str">
            <v>6000000櫻之戀超級紅利卡(30天非綁定)</v>
          </cell>
          <cell r="D1295" t="str">
            <v>R_p003_bb_6000000_30_1</v>
          </cell>
          <cell r="E1295">
            <v>12</v>
          </cell>
          <cell r="I1295">
            <v>768000000</v>
          </cell>
        </row>
        <row r="1296">
          <cell r="C1296" t="str">
            <v>9000000櫻之戀超級紅利卡(30天非綁定)</v>
          </cell>
          <cell r="D1296" t="str">
            <v>R_p003_bb_9000000_30_1</v>
          </cell>
          <cell r="E1296">
            <v>12</v>
          </cell>
          <cell r="I1296">
            <v>1152000000</v>
          </cell>
        </row>
        <row r="1297">
          <cell r="C1297" t="str">
            <v>15000000櫻之戀超級紅利卡(30天非綁定)</v>
          </cell>
          <cell r="D1297" t="str">
            <v>R_p003_bb_15000000_30_1</v>
          </cell>
          <cell r="E1297">
            <v>12</v>
          </cell>
          <cell r="I1297">
            <v>1920000000</v>
          </cell>
        </row>
        <row r="1298">
          <cell r="C1298" t="str">
            <v>30000000櫻之戀超級紅利卡(30天非綁定)</v>
          </cell>
          <cell r="D1298" t="str">
            <v>R_p003_bb_30000000_30_1</v>
          </cell>
          <cell r="E1298">
            <v>12</v>
          </cell>
          <cell r="I1298">
            <v>3840000000</v>
          </cell>
        </row>
        <row r="1299">
          <cell r="C1299" t="str">
            <v>45000000櫻之戀超級紅利卡(30天非綁定)</v>
          </cell>
          <cell r="D1299" t="str">
            <v>R_p003_bb_45000000_30_1</v>
          </cell>
          <cell r="E1299">
            <v>12</v>
          </cell>
          <cell r="I1299">
            <v>5760000000</v>
          </cell>
        </row>
        <row r="1300">
          <cell r="C1300" t="str">
            <v>90000000櫻之戀超級紅利卡(30天非綁定)</v>
          </cell>
          <cell r="D1300" t="str">
            <v>R_p003_bb_90000000_30_1</v>
          </cell>
          <cell r="E1300">
            <v>12</v>
          </cell>
          <cell r="I1300">
            <v>11520000000</v>
          </cell>
        </row>
        <row r="1301">
          <cell r="C1301" t="str">
            <v>150000000櫻之戀超級紅利卡(30天非綁定)</v>
          </cell>
          <cell r="D1301" t="str">
            <v>R_p003_bb_150000000_30_1</v>
          </cell>
          <cell r="E1301">
            <v>12</v>
          </cell>
          <cell r="I1301">
            <v>19200000000</v>
          </cell>
        </row>
        <row r="1302">
          <cell r="C1302" t="str">
            <v>300000000櫻之戀超級紅利卡(30天非綁定)</v>
          </cell>
          <cell r="D1302" t="str">
            <v>R_p003_bb_300000000_30_1</v>
          </cell>
          <cell r="E1302">
            <v>12</v>
          </cell>
          <cell r="I1302">
            <v>38400000000</v>
          </cell>
        </row>
        <row r="1303">
          <cell r="C1303" t="str">
            <v>600000000櫻之戀超級紅利卡(30天非綁定)</v>
          </cell>
          <cell r="D1303" t="str">
            <v>R_p003_bb_600000000_30_1</v>
          </cell>
          <cell r="E1303">
            <v>12</v>
          </cell>
          <cell r="I1303">
            <v>76800000000</v>
          </cell>
        </row>
        <row r="1304">
          <cell r="C1304" t="str">
            <v>1200000000櫻之戀超級紅利卡(30天非綁定)</v>
          </cell>
          <cell r="D1304" t="str">
            <v>R_p003_bb_1200000000_30_1</v>
          </cell>
          <cell r="E1304">
            <v>12</v>
          </cell>
          <cell r="I1304">
            <v>153600000000</v>
          </cell>
        </row>
        <row r="1305">
          <cell r="C1305" t="str">
            <v>3000000000櫻之戀超級紅利卡(30天非綁定)</v>
          </cell>
          <cell r="D1305" t="str">
            <v>R_p003_bb_3000000000_30_1</v>
          </cell>
          <cell r="E1305">
            <v>12</v>
          </cell>
          <cell r="I1305">
            <v>384000000000</v>
          </cell>
        </row>
        <row r="1306">
          <cell r="C1306" t="str">
            <v>6000000000櫻之戀超級紅利卡(30天非綁定)</v>
          </cell>
          <cell r="D1306" t="str">
            <v>R_p003_bb_6000000000_30_1</v>
          </cell>
          <cell r="E1306">
            <v>12</v>
          </cell>
          <cell r="I1306">
            <v>768000000000</v>
          </cell>
        </row>
        <row r="1307">
          <cell r="C1307" t="str">
            <v>12000000000櫻之戀超級紅利卡(30天非綁定)</v>
          </cell>
          <cell r="D1307" t="str">
            <v>R_p003_bb_12000000000_30_1</v>
          </cell>
          <cell r="E1307">
            <v>12</v>
          </cell>
          <cell r="I1307">
            <v>1536000000000</v>
          </cell>
        </row>
        <row r="1308">
          <cell r="C1308" t="str">
            <v>3000櫻之戀紅利卡(7天綁定)</v>
          </cell>
          <cell r="D1308" t="str">
            <v>R_p003_rb_3000_7</v>
          </cell>
          <cell r="E1308">
            <v>12</v>
          </cell>
          <cell r="I1308">
            <v>126000</v>
          </cell>
        </row>
        <row r="1309">
          <cell r="C1309" t="str">
            <v>9000櫻之戀紅利卡(7天綁定)</v>
          </cell>
          <cell r="D1309" t="str">
            <v>R_p003_rb_9000_7</v>
          </cell>
          <cell r="E1309">
            <v>12</v>
          </cell>
          <cell r="I1309">
            <v>378000</v>
          </cell>
        </row>
        <row r="1310">
          <cell r="C1310" t="str">
            <v>30000櫻之戀紅利卡(7天綁定)</v>
          </cell>
          <cell r="D1310" t="str">
            <v>R_p003_rb_30000_7</v>
          </cell>
          <cell r="E1310">
            <v>12</v>
          </cell>
          <cell r="I1310">
            <v>1260000</v>
          </cell>
        </row>
        <row r="1311">
          <cell r="C1311" t="str">
            <v>90000櫻之戀紅利卡(7天綁定)</v>
          </cell>
          <cell r="D1311" t="str">
            <v>R_p003_rb_90000_7</v>
          </cell>
          <cell r="E1311">
            <v>12</v>
          </cell>
          <cell r="I1311">
            <v>3780000</v>
          </cell>
        </row>
        <row r="1312">
          <cell r="C1312" t="str">
            <v>300000櫻之戀紅利卡(7天綁定)</v>
          </cell>
          <cell r="D1312" t="str">
            <v>R_p003_rb_300000_7</v>
          </cell>
          <cell r="E1312">
            <v>12</v>
          </cell>
          <cell r="I1312">
            <v>12600000</v>
          </cell>
        </row>
        <row r="1313">
          <cell r="C1313" t="str">
            <v>900000櫻之戀紅利卡(7天綁定)</v>
          </cell>
          <cell r="D1313" t="str">
            <v>R_p003_rb_900000_7</v>
          </cell>
          <cell r="E1313">
            <v>12</v>
          </cell>
          <cell r="I1313">
            <v>37800000</v>
          </cell>
        </row>
        <row r="1314">
          <cell r="C1314" t="str">
            <v>3000000櫻之戀紅利卡(7天綁定)</v>
          </cell>
          <cell r="D1314" t="str">
            <v>R_p003_rb_3000000_7</v>
          </cell>
          <cell r="E1314">
            <v>12</v>
          </cell>
          <cell r="I1314">
            <v>126000000</v>
          </cell>
        </row>
        <row r="1315">
          <cell r="C1315" t="str">
            <v>6000000櫻之戀紅利卡(7天綁定)</v>
          </cell>
          <cell r="D1315" t="str">
            <v>R_p003_rb_6000000_7</v>
          </cell>
          <cell r="E1315">
            <v>12</v>
          </cell>
          <cell r="I1315">
            <v>252000000</v>
          </cell>
        </row>
        <row r="1316">
          <cell r="C1316" t="str">
            <v>9000000櫻之戀紅利卡(7天綁定)</v>
          </cell>
          <cell r="D1316" t="str">
            <v>R_p003_rb_9000000_7</v>
          </cell>
          <cell r="E1316">
            <v>12</v>
          </cell>
          <cell r="I1316">
            <v>378000000</v>
          </cell>
        </row>
        <row r="1317">
          <cell r="C1317" t="str">
            <v>15000000櫻之戀紅利卡(7天綁定)</v>
          </cell>
          <cell r="D1317" t="str">
            <v>R_p003_rb_15000000_7</v>
          </cell>
          <cell r="E1317">
            <v>12</v>
          </cell>
          <cell r="I1317">
            <v>630000000</v>
          </cell>
        </row>
        <row r="1318">
          <cell r="C1318" t="str">
            <v>30000000櫻之戀紅利卡(7天綁定)</v>
          </cell>
          <cell r="D1318" t="str">
            <v>R_p003_rb_30000000_7</v>
          </cell>
          <cell r="E1318">
            <v>12</v>
          </cell>
          <cell r="I1318">
            <v>1260000000</v>
          </cell>
        </row>
        <row r="1319">
          <cell r="C1319" t="str">
            <v>45000000櫻之戀紅利卡(7天綁定)</v>
          </cell>
          <cell r="D1319" t="str">
            <v>R_p003_rb_45000000_7</v>
          </cell>
          <cell r="E1319">
            <v>12</v>
          </cell>
          <cell r="I1319">
            <v>1890000000</v>
          </cell>
        </row>
        <row r="1320">
          <cell r="C1320" t="str">
            <v>90000000櫻之戀紅利卡(7天綁定)</v>
          </cell>
          <cell r="D1320" t="str">
            <v>R_p003_rb_90000000_7</v>
          </cell>
          <cell r="E1320">
            <v>12</v>
          </cell>
          <cell r="I1320">
            <v>3780000000</v>
          </cell>
        </row>
        <row r="1321">
          <cell r="C1321" t="str">
            <v>150000000櫻之戀紅利卡(7天綁定)</v>
          </cell>
          <cell r="D1321" t="str">
            <v>R_p003_rb_150000000_7</v>
          </cell>
          <cell r="E1321">
            <v>12</v>
          </cell>
          <cell r="I1321">
            <v>6300000000</v>
          </cell>
        </row>
        <row r="1322">
          <cell r="C1322" t="str">
            <v>300000000櫻之戀紅利卡(7天綁定)</v>
          </cell>
          <cell r="D1322" t="str">
            <v>R_p003_rb_300000000_7</v>
          </cell>
          <cell r="E1322">
            <v>12</v>
          </cell>
          <cell r="I1322">
            <v>12600000000</v>
          </cell>
        </row>
        <row r="1323">
          <cell r="C1323" t="str">
            <v>600000000櫻之戀紅利卡(7天綁定)</v>
          </cell>
          <cell r="D1323" t="str">
            <v>R_p003_rb_600000000_7</v>
          </cell>
          <cell r="E1323">
            <v>12</v>
          </cell>
          <cell r="I1323">
            <v>25200000000</v>
          </cell>
        </row>
        <row r="1324">
          <cell r="C1324" t="str">
            <v>1200000000櫻之戀紅利卡(7天綁定)</v>
          </cell>
          <cell r="D1324" t="str">
            <v>R_p003_rb_1200000000_7</v>
          </cell>
          <cell r="E1324">
            <v>12</v>
          </cell>
          <cell r="I1324">
            <v>50400000000</v>
          </cell>
        </row>
        <row r="1325">
          <cell r="C1325" t="str">
            <v>3000000000櫻之戀紅利卡(7天綁定)</v>
          </cell>
          <cell r="D1325" t="str">
            <v>R_p003_rb_3000000000_7</v>
          </cell>
          <cell r="E1325">
            <v>12</v>
          </cell>
          <cell r="I1325">
            <v>126000000000</v>
          </cell>
        </row>
        <row r="1326">
          <cell r="C1326" t="str">
            <v>6000000000櫻之戀紅利卡(7天綁定)</v>
          </cell>
          <cell r="D1326" t="str">
            <v>R_p003_rb_6000000000_7</v>
          </cell>
          <cell r="E1326">
            <v>12</v>
          </cell>
          <cell r="I1326">
            <v>252000000000</v>
          </cell>
        </row>
        <row r="1327">
          <cell r="C1327" t="str">
            <v>12000000000櫻之戀紅利卡(7天綁定)</v>
          </cell>
          <cell r="D1327" t="str">
            <v>R_p003_rb_12000000000_7</v>
          </cell>
          <cell r="E1327">
            <v>12</v>
          </cell>
          <cell r="I1327">
            <v>504000000000</v>
          </cell>
        </row>
        <row r="1328">
          <cell r="C1328" t="str">
            <v>3000櫻之戀紅利卡(30天非綁定)</v>
          </cell>
          <cell r="D1328" t="str">
            <v>R_p003_rb_3000_30_1</v>
          </cell>
          <cell r="E1328">
            <v>12</v>
          </cell>
          <cell r="I1328">
            <v>126000</v>
          </cell>
        </row>
        <row r="1329">
          <cell r="C1329" t="str">
            <v>9000櫻之戀紅利卡(30天非綁定)</v>
          </cell>
          <cell r="D1329" t="str">
            <v>R_p003_rb_9000_30_1</v>
          </cell>
          <cell r="E1329">
            <v>12</v>
          </cell>
          <cell r="I1329">
            <v>378000</v>
          </cell>
        </row>
        <row r="1330">
          <cell r="C1330" t="str">
            <v>30000櫻之戀紅利卡(30天非綁定)</v>
          </cell>
          <cell r="D1330" t="str">
            <v>R_p003_rb_30000_30_1</v>
          </cell>
          <cell r="E1330">
            <v>12</v>
          </cell>
          <cell r="I1330">
            <v>1260000</v>
          </cell>
        </row>
        <row r="1331">
          <cell r="C1331" t="str">
            <v>90000櫻之戀紅利卡(30天非綁定)</v>
          </cell>
          <cell r="D1331" t="str">
            <v>R_p003_rb_90000_30_1</v>
          </cell>
          <cell r="E1331">
            <v>12</v>
          </cell>
          <cell r="I1331">
            <v>3780000</v>
          </cell>
        </row>
        <row r="1332">
          <cell r="C1332" t="str">
            <v>300000櫻之戀紅利卡(30天非綁定)</v>
          </cell>
          <cell r="D1332" t="str">
            <v>R_p003_rb_300000_30_1</v>
          </cell>
          <cell r="E1332">
            <v>12</v>
          </cell>
          <cell r="I1332">
            <v>12600000</v>
          </cell>
        </row>
        <row r="1333">
          <cell r="C1333" t="str">
            <v>900000櫻之戀紅利卡(30天非綁定)</v>
          </cell>
          <cell r="D1333" t="str">
            <v>R_p003_rb_900000_30_1</v>
          </cell>
          <cell r="E1333">
            <v>12</v>
          </cell>
          <cell r="I1333">
            <v>37800000</v>
          </cell>
        </row>
        <row r="1334">
          <cell r="C1334" t="str">
            <v>3000000櫻之戀紅利卡(30天非綁定)</v>
          </cell>
          <cell r="D1334" t="str">
            <v>R_p003_rb_3000000_30_1</v>
          </cell>
          <cell r="E1334">
            <v>12</v>
          </cell>
          <cell r="I1334">
            <v>126000000</v>
          </cell>
        </row>
        <row r="1335">
          <cell r="C1335" t="str">
            <v>6000000櫻之戀紅利卡(30天非綁定)</v>
          </cell>
          <cell r="D1335" t="str">
            <v>R_p003_rb_6000000_30_1</v>
          </cell>
          <cell r="E1335">
            <v>12</v>
          </cell>
          <cell r="I1335">
            <v>252000000</v>
          </cell>
        </row>
        <row r="1336">
          <cell r="C1336" t="str">
            <v>9000000櫻之戀紅利卡(30天非綁定)</v>
          </cell>
          <cell r="D1336" t="str">
            <v>R_p003_rb_9000000_30_1</v>
          </cell>
          <cell r="E1336">
            <v>12</v>
          </cell>
          <cell r="I1336">
            <v>378000000</v>
          </cell>
        </row>
        <row r="1337">
          <cell r="C1337" t="str">
            <v>15000000櫻之戀紅利卡(30天非綁定)</v>
          </cell>
          <cell r="D1337" t="str">
            <v>R_p003_rb_15000000_30_1</v>
          </cell>
          <cell r="E1337">
            <v>12</v>
          </cell>
          <cell r="I1337">
            <v>630000000</v>
          </cell>
        </row>
        <row r="1338">
          <cell r="C1338" t="str">
            <v>30000000櫻之戀紅利卡(30天非綁定)</v>
          </cell>
          <cell r="D1338" t="str">
            <v>R_p003_rb_30000000_30_1</v>
          </cell>
          <cell r="E1338">
            <v>12</v>
          </cell>
          <cell r="I1338">
            <v>1260000000</v>
          </cell>
        </row>
        <row r="1339">
          <cell r="C1339" t="str">
            <v>45000000櫻之戀紅利卡(30天非綁定)</v>
          </cell>
          <cell r="D1339" t="str">
            <v>R_p003_rb_45000000_30_1</v>
          </cell>
          <cell r="E1339">
            <v>12</v>
          </cell>
          <cell r="I1339">
            <v>1890000000</v>
          </cell>
        </row>
        <row r="1340">
          <cell r="C1340" t="str">
            <v>90000000櫻之戀紅利卡(30天非綁定)</v>
          </cell>
          <cell r="D1340" t="str">
            <v>R_p003_rb_90000000_30_1</v>
          </cell>
          <cell r="E1340">
            <v>12</v>
          </cell>
          <cell r="I1340">
            <v>3780000000</v>
          </cell>
        </row>
        <row r="1341">
          <cell r="C1341" t="str">
            <v>150000000櫻之戀紅利卡(30天非綁定)</v>
          </cell>
          <cell r="D1341" t="str">
            <v>R_p003_rb_150000000_30_1</v>
          </cell>
          <cell r="E1341">
            <v>12</v>
          </cell>
          <cell r="I1341">
            <v>6300000000</v>
          </cell>
        </row>
        <row r="1342">
          <cell r="C1342" t="str">
            <v>300000000櫻之戀紅利卡(30天非綁定)</v>
          </cell>
          <cell r="D1342" t="str">
            <v>R_p003_rb_300000000_30_1</v>
          </cell>
          <cell r="E1342">
            <v>12</v>
          </cell>
          <cell r="I1342">
            <v>12600000000</v>
          </cell>
        </row>
        <row r="1343">
          <cell r="C1343" t="str">
            <v>600000000櫻之戀紅利卡(30天非綁定)</v>
          </cell>
          <cell r="D1343" t="str">
            <v>R_p003_rb_600000000_30_1</v>
          </cell>
          <cell r="E1343">
            <v>12</v>
          </cell>
          <cell r="I1343">
            <v>25200000000</v>
          </cell>
        </row>
        <row r="1344">
          <cell r="C1344" t="str">
            <v>1200000000櫻之戀紅利卡(30天非綁定)</v>
          </cell>
          <cell r="D1344" t="str">
            <v>R_p003_rb_1200000000_30_1</v>
          </cell>
          <cell r="E1344">
            <v>12</v>
          </cell>
          <cell r="I1344">
            <v>50400000000</v>
          </cell>
        </row>
        <row r="1345">
          <cell r="C1345" t="str">
            <v>3000000000櫻之戀紅利卡(30天非綁定)</v>
          </cell>
          <cell r="D1345" t="str">
            <v>R_p003_rb_3000000000_30_1</v>
          </cell>
          <cell r="E1345">
            <v>12</v>
          </cell>
          <cell r="I1345">
            <v>126000000000</v>
          </cell>
        </row>
        <row r="1346">
          <cell r="C1346" t="str">
            <v>6000000000櫻之戀紅利卡(30天非綁定)</v>
          </cell>
          <cell r="D1346" t="str">
            <v>R_p003_rb_6000000000_30_1</v>
          </cell>
          <cell r="E1346">
            <v>12</v>
          </cell>
          <cell r="I1346">
            <v>252000000000</v>
          </cell>
        </row>
        <row r="1347">
          <cell r="C1347" t="str">
            <v>12000000000櫻之戀紅利卡(30天非綁定)</v>
          </cell>
          <cell r="D1347" t="str">
            <v>R_p003_rb_12000000000_30_1</v>
          </cell>
          <cell r="E1347">
            <v>12</v>
          </cell>
          <cell r="I1347">
            <v>504000000000</v>
          </cell>
        </row>
        <row r="1348">
          <cell r="C1348" t="str">
            <v>3000櫻之戀流星雨卡(7天綁定)</v>
          </cell>
          <cell r="D1348" t="str">
            <v>R_p003_ms_3000_7</v>
          </cell>
          <cell r="E1348">
            <v>12</v>
          </cell>
          <cell r="I1348">
            <v>2172000</v>
          </cell>
        </row>
        <row r="1349">
          <cell r="C1349" t="str">
            <v>9000櫻之戀流星雨卡(7天綁定)</v>
          </cell>
          <cell r="D1349" t="str">
            <v>R_p003_ms_9000_7</v>
          </cell>
          <cell r="E1349">
            <v>12</v>
          </cell>
          <cell r="I1349">
            <v>6516000</v>
          </cell>
        </row>
        <row r="1350">
          <cell r="C1350" t="str">
            <v>30000櫻之戀流星雨卡(7天綁定)</v>
          </cell>
          <cell r="D1350" t="str">
            <v>R_p003_ms_30000_7</v>
          </cell>
          <cell r="E1350">
            <v>12</v>
          </cell>
          <cell r="I1350">
            <v>21720000</v>
          </cell>
        </row>
        <row r="1351">
          <cell r="C1351" t="str">
            <v>90000櫻之戀流星雨卡(7天綁定)</v>
          </cell>
          <cell r="D1351" t="str">
            <v>R_p003_ms_90000_7</v>
          </cell>
          <cell r="E1351">
            <v>12</v>
          </cell>
          <cell r="I1351">
            <v>65160000</v>
          </cell>
        </row>
        <row r="1352">
          <cell r="C1352" t="str">
            <v>300000櫻之戀流星雨卡(7天綁定)</v>
          </cell>
          <cell r="D1352" t="str">
            <v>R_p003_ms_300000_7</v>
          </cell>
          <cell r="E1352">
            <v>12</v>
          </cell>
          <cell r="I1352">
            <v>217200000</v>
          </cell>
        </row>
        <row r="1353">
          <cell r="C1353" t="str">
            <v>900000櫻之戀流星雨卡(7天綁定)</v>
          </cell>
          <cell r="D1353" t="str">
            <v>R_p003_ms_900000_7</v>
          </cell>
          <cell r="E1353">
            <v>12</v>
          </cell>
          <cell r="I1353">
            <v>651600000</v>
          </cell>
        </row>
        <row r="1354">
          <cell r="C1354" t="str">
            <v>3000000櫻之戀流星雨卡(7天綁定)</v>
          </cell>
          <cell r="D1354" t="str">
            <v>R_p003_ms_3000000_7</v>
          </cell>
          <cell r="E1354">
            <v>12</v>
          </cell>
          <cell r="I1354">
            <v>2172000000</v>
          </cell>
        </row>
        <row r="1355">
          <cell r="C1355" t="str">
            <v>6000000櫻之戀流星雨卡(7天綁定)</v>
          </cell>
          <cell r="D1355" t="str">
            <v>R_p003_ms_6000000_7</v>
          </cell>
          <cell r="E1355">
            <v>12</v>
          </cell>
          <cell r="I1355">
            <v>4344000000</v>
          </cell>
        </row>
        <row r="1356">
          <cell r="C1356" t="str">
            <v>9000000櫻之戀流星雨卡(7天綁定)</v>
          </cell>
          <cell r="D1356" t="str">
            <v>R_p003_ms_9000000_7</v>
          </cell>
          <cell r="E1356">
            <v>12</v>
          </cell>
          <cell r="I1356">
            <v>6516000000</v>
          </cell>
        </row>
        <row r="1357">
          <cell r="C1357" t="str">
            <v>15000000櫻之戀流星雨卡(7天綁定)</v>
          </cell>
          <cell r="D1357" t="str">
            <v>R_p003_ms_15000000_7</v>
          </cell>
          <cell r="E1357">
            <v>12</v>
          </cell>
          <cell r="I1357">
            <v>10860000000</v>
          </cell>
        </row>
        <row r="1358">
          <cell r="C1358" t="str">
            <v>30000000櫻之戀流星雨卡(7天綁定)</v>
          </cell>
          <cell r="D1358" t="str">
            <v>R_p003_ms_30000000_7</v>
          </cell>
          <cell r="E1358">
            <v>12</v>
          </cell>
          <cell r="I1358">
            <v>21720000000</v>
          </cell>
        </row>
        <row r="1359">
          <cell r="C1359" t="str">
            <v>45000000櫻之戀流星雨卡(7天綁定)</v>
          </cell>
          <cell r="D1359" t="str">
            <v>R_p003_ms_45000000_7</v>
          </cell>
          <cell r="E1359">
            <v>12</v>
          </cell>
          <cell r="I1359">
            <v>32580000000</v>
          </cell>
        </row>
        <row r="1360">
          <cell r="C1360" t="str">
            <v>90000000櫻之戀流星雨卡(7天綁定)</v>
          </cell>
          <cell r="D1360" t="str">
            <v>R_p003_ms_90000000_7</v>
          </cell>
          <cell r="E1360">
            <v>12</v>
          </cell>
          <cell r="I1360">
            <v>65160000000</v>
          </cell>
        </row>
        <row r="1361">
          <cell r="C1361" t="str">
            <v>150000000櫻之戀流星雨卡(7天綁定)</v>
          </cell>
          <cell r="D1361" t="str">
            <v>R_p003_ms_150000000_7</v>
          </cell>
          <cell r="E1361">
            <v>12</v>
          </cell>
          <cell r="I1361">
            <v>108600000000</v>
          </cell>
        </row>
        <row r="1362">
          <cell r="C1362" t="str">
            <v>300000000櫻之戀流星雨卡(7天綁定)</v>
          </cell>
          <cell r="D1362" t="str">
            <v>R_p003_ms_300000000_7</v>
          </cell>
          <cell r="E1362">
            <v>12</v>
          </cell>
          <cell r="I1362">
            <v>217200000000</v>
          </cell>
        </row>
        <row r="1363">
          <cell r="C1363" t="str">
            <v>600000000櫻之戀流星雨卡(7天綁定)</v>
          </cell>
          <cell r="D1363" t="str">
            <v>R_p003_ms_600000000_7</v>
          </cell>
          <cell r="E1363">
            <v>12</v>
          </cell>
          <cell r="I1363">
            <v>434400000000</v>
          </cell>
        </row>
        <row r="1364">
          <cell r="C1364" t="str">
            <v>1200000000櫻之戀流星雨卡(7天綁定)</v>
          </cell>
          <cell r="D1364" t="str">
            <v>R_p003_ms_1200000000_7</v>
          </cell>
          <cell r="E1364">
            <v>12</v>
          </cell>
          <cell r="I1364">
            <v>868800000000</v>
          </cell>
        </row>
        <row r="1365">
          <cell r="C1365" t="str">
            <v>3000000000櫻之戀流星雨卡(7天綁定)</v>
          </cell>
          <cell r="D1365" t="str">
            <v>R_p003_ms_3000000000_7</v>
          </cell>
          <cell r="E1365">
            <v>12</v>
          </cell>
          <cell r="I1365">
            <v>2172000000000</v>
          </cell>
        </row>
        <row r="1366">
          <cell r="C1366" t="str">
            <v>6000000000櫻之戀流星雨卡(7天綁定)</v>
          </cell>
          <cell r="D1366" t="str">
            <v>R_p003_ms_6000000000_7</v>
          </cell>
          <cell r="E1366">
            <v>12</v>
          </cell>
          <cell r="I1366">
            <v>4344000000000</v>
          </cell>
        </row>
        <row r="1367">
          <cell r="C1367" t="str">
            <v>12000000000櫻之戀流星雨卡(7天綁定)</v>
          </cell>
          <cell r="D1367" t="str">
            <v>R_p003_ms_12000000000_7</v>
          </cell>
          <cell r="E1367">
            <v>12</v>
          </cell>
          <cell r="I1367">
            <v>8688000000000</v>
          </cell>
        </row>
        <row r="1368">
          <cell r="C1368" t="str">
            <v>3000櫻之戀流星雨卡(30天非綁定)</v>
          </cell>
          <cell r="D1368" t="str">
            <v>R_p003_ms_3000_30_1</v>
          </cell>
          <cell r="E1368">
            <v>12</v>
          </cell>
          <cell r="I1368">
            <v>2172000</v>
          </cell>
        </row>
        <row r="1369">
          <cell r="C1369" t="str">
            <v>9000櫻之戀流星雨卡(30天非綁定)</v>
          </cell>
          <cell r="D1369" t="str">
            <v>R_p003_ms_9000_30_1</v>
          </cell>
          <cell r="E1369">
            <v>12</v>
          </cell>
          <cell r="I1369">
            <v>6516000</v>
          </cell>
        </row>
        <row r="1370">
          <cell r="C1370" t="str">
            <v>30000櫻之戀流星雨卡(30天非綁定)</v>
          </cell>
          <cell r="D1370" t="str">
            <v>R_p003_ms_30000_30_1</v>
          </cell>
          <cell r="E1370">
            <v>12</v>
          </cell>
          <cell r="I1370">
            <v>21720000</v>
          </cell>
        </row>
        <row r="1371">
          <cell r="C1371" t="str">
            <v>90000櫻之戀流星雨卡(30天非綁定)</v>
          </cell>
          <cell r="D1371" t="str">
            <v>R_p003_ms_90000_30_1</v>
          </cell>
          <cell r="E1371">
            <v>12</v>
          </cell>
          <cell r="I1371">
            <v>65160000</v>
          </cell>
        </row>
        <row r="1372">
          <cell r="C1372" t="str">
            <v>300000櫻之戀流星雨卡(30天非綁定)</v>
          </cell>
          <cell r="D1372" t="str">
            <v>R_p003_ms_300000_30_1</v>
          </cell>
          <cell r="E1372">
            <v>12</v>
          </cell>
          <cell r="I1372">
            <v>217200000</v>
          </cell>
        </row>
        <row r="1373">
          <cell r="C1373" t="str">
            <v>900000櫻之戀流星雨卡(30天非綁定)</v>
          </cell>
          <cell r="D1373" t="str">
            <v>R_p003_ms_900000_30_1</v>
          </cell>
          <cell r="E1373">
            <v>12</v>
          </cell>
          <cell r="I1373">
            <v>651600000</v>
          </cell>
        </row>
        <row r="1374">
          <cell r="C1374" t="str">
            <v>3000000櫻之戀流星雨卡(30天非綁定)</v>
          </cell>
          <cell r="D1374" t="str">
            <v>R_p003_ms_3000000_30_1</v>
          </cell>
          <cell r="E1374">
            <v>12</v>
          </cell>
          <cell r="I1374">
            <v>2172000000</v>
          </cell>
        </row>
        <row r="1375">
          <cell r="C1375" t="str">
            <v>6000000櫻之戀流星雨卡(30天非綁定)</v>
          </cell>
          <cell r="D1375" t="str">
            <v>R_p003_ms_6000000_30_1</v>
          </cell>
          <cell r="E1375">
            <v>12</v>
          </cell>
          <cell r="I1375">
            <v>4344000000</v>
          </cell>
        </row>
        <row r="1376">
          <cell r="C1376" t="str">
            <v>9000000櫻之戀流星雨卡(30天非綁定)</v>
          </cell>
          <cell r="D1376" t="str">
            <v>R_p003_ms_9000000_30_1</v>
          </cell>
          <cell r="E1376">
            <v>12</v>
          </cell>
          <cell r="I1376">
            <v>6516000000</v>
          </cell>
        </row>
        <row r="1377">
          <cell r="C1377" t="str">
            <v>15000000櫻之戀流星雨卡(30天非綁定)</v>
          </cell>
          <cell r="D1377" t="str">
            <v>R_p003_ms_15000000_30_1</v>
          </cell>
          <cell r="E1377">
            <v>12</v>
          </cell>
          <cell r="I1377">
            <v>10860000000</v>
          </cell>
        </row>
        <row r="1378">
          <cell r="C1378" t="str">
            <v>30000000櫻之戀流星雨卡(30天非綁定)</v>
          </cell>
          <cell r="D1378" t="str">
            <v>R_p003_ms_30000000_30_1</v>
          </cell>
          <cell r="E1378">
            <v>12</v>
          </cell>
          <cell r="I1378">
            <v>21720000000</v>
          </cell>
        </row>
        <row r="1379">
          <cell r="C1379" t="str">
            <v>45000000櫻之戀流星雨卡(30天非綁定)</v>
          </cell>
          <cell r="D1379" t="str">
            <v>R_p003_ms_45000000_30_1</v>
          </cell>
          <cell r="E1379">
            <v>12</v>
          </cell>
          <cell r="I1379">
            <v>32580000000</v>
          </cell>
        </row>
        <row r="1380">
          <cell r="C1380" t="str">
            <v>90000000櫻之戀流星雨卡(30天非綁定)</v>
          </cell>
          <cell r="D1380" t="str">
            <v>R_p003_ms_90000000_30_1</v>
          </cell>
          <cell r="E1380">
            <v>12</v>
          </cell>
          <cell r="I1380">
            <v>65160000000</v>
          </cell>
        </row>
        <row r="1381">
          <cell r="C1381" t="str">
            <v>150000000櫻之戀流星雨卡(30天非綁定)</v>
          </cell>
          <cell r="D1381" t="str">
            <v>R_p003_ms_150000000_30_1</v>
          </cell>
          <cell r="E1381">
            <v>12</v>
          </cell>
          <cell r="I1381">
            <v>108600000000</v>
          </cell>
        </row>
        <row r="1382">
          <cell r="C1382" t="str">
            <v>300000000櫻之戀流星雨卡(30天非綁定)</v>
          </cell>
          <cell r="D1382" t="str">
            <v>R_p003_ms_300000000_30_1</v>
          </cell>
          <cell r="E1382">
            <v>12</v>
          </cell>
          <cell r="I1382">
            <v>217200000000</v>
          </cell>
        </row>
        <row r="1383">
          <cell r="C1383" t="str">
            <v>600000000櫻之戀流星雨卡(30天非綁定)</v>
          </cell>
          <cell r="D1383" t="str">
            <v>R_p003_ms_600000000_30_1</v>
          </cell>
          <cell r="E1383">
            <v>12</v>
          </cell>
          <cell r="I1383">
            <v>434400000000</v>
          </cell>
        </row>
        <row r="1384">
          <cell r="C1384" t="str">
            <v>1200000000櫻之戀流星雨卡(30天非綁定)</v>
          </cell>
          <cell r="D1384" t="str">
            <v>R_p003_ms_1200000000_30_1</v>
          </cell>
          <cell r="E1384">
            <v>12</v>
          </cell>
          <cell r="I1384">
            <v>868800000000</v>
          </cell>
        </row>
        <row r="1385">
          <cell r="C1385" t="str">
            <v>3000000000櫻之戀流星雨卡(30天非綁定)</v>
          </cell>
          <cell r="D1385" t="str">
            <v>R_p003_ms_3000000000_30_1</v>
          </cell>
          <cell r="E1385">
            <v>12</v>
          </cell>
          <cell r="I1385">
            <v>2172000000000</v>
          </cell>
        </row>
        <row r="1386">
          <cell r="C1386" t="str">
            <v>6000000000櫻之戀流星雨卡(30天非綁定)</v>
          </cell>
          <cell r="D1386" t="str">
            <v>R_p003_ms_6000000000_30_1</v>
          </cell>
          <cell r="E1386">
            <v>12</v>
          </cell>
          <cell r="I1386">
            <v>4344000000000</v>
          </cell>
        </row>
        <row r="1387">
          <cell r="C1387" t="str">
            <v>12000000000櫻之戀流星雨卡(30天非綁定)</v>
          </cell>
          <cell r="D1387" t="str">
            <v>R_p003_ms_12000000000_30_1</v>
          </cell>
          <cell r="E1387">
            <v>12</v>
          </cell>
          <cell r="I1387">
            <v>8688000000000</v>
          </cell>
        </row>
        <row r="1388">
          <cell r="C1388" t="str">
            <v>3000犀牛免費卡(7天綁定)</v>
          </cell>
          <cell r="D1388" t="str">
            <v>R_g062_fg_3000_7</v>
          </cell>
          <cell r="E1388">
            <v>12</v>
          </cell>
          <cell r="I1388">
            <v>174000</v>
          </cell>
        </row>
        <row r="1389">
          <cell r="C1389" t="str">
            <v>9960犀牛免費卡(7天綁定)</v>
          </cell>
          <cell r="D1389" t="str">
            <v>R_g062_fg_9960_7</v>
          </cell>
          <cell r="E1389">
            <v>12</v>
          </cell>
          <cell r="I1389">
            <v>577680</v>
          </cell>
        </row>
        <row r="1390">
          <cell r="C1390" t="str">
            <v>30000犀牛免費卡(7天綁定)</v>
          </cell>
          <cell r="D1390" t="str">
            <v>R_g062_fg_30000_7</v>
          </cell>
          <cell r="E1390">
            <v>12</v>
          </cell>
          <cell r="I1390">
            <v>1740000</v>
          </cell>
        </row>
        <row r="1391">
          <cell r="C1391" t="str">
            <v>96000犀牛免費卡(7天綁定)</v>
          </cell>
          <cell r="D1391" t="str">
            <v>R_g062_fg_96000_7</v>
          </cell>
          <cell r="E1391">
            <v>12</v>
          </cell>
          <cell r="I1391">
            <v>5568000</v>
          </cell>
        </row>
        <row r="1392">
          <cell r="C1392" t="str">
            <v>288000犀牛免費卡(7天綁定)</v>
          </cell>
          <cell r="D1392" t="str">
            <v>R_g062_fg_288000_7</v>
          </cell>
          <cell r="E1392">
            <v>12</v>
          </cell>
          <cell r="I1392">
            <v>16704000</v>
          </cell>
        </row>
        <row r="1393">
          <cell r="C1393" t="str">
            <v>996000犀牛免費卡(7天綁定)</v>
          </cell>
          <cell r="D1393" t="str">
            <v>R_g062_fg_996000_7</v>
          </cell>
          <cell r="E1393">
            <v>12</v>
          </cell>
          <cell r="I1393">
            <v>57768000</v>
          </cell>
        </row>
        <row r="1394">
          <cell r="C1394" t="str">
            <v>3000000犀牛免費卡(7天綁定)</v>
          </cell>
          <cell r="D1394" t="str">
            <v>R_g062_fg_3000000_7</v>
          </cell>
          <cell r="E1394">
            <v>12</v>
          </cell>
          <cell r="I1394">
            <v>174000000</v>
          </cell>
        </row>
        <row r="1395">
          <cell r="C1395" t="str">
            <v>6000000犀牛免費卡(7天綁定)</v>
          </cell>
          <cell r="D1395" t="str">
            <v>R_g062_fg_6000000_7</v>
          </cell>
          <cell r="E1395">
            <v>12</v>
          </cell>
          <cell r="I1395">
            <v>348000000</v>
          </cell>
        </row>
        <row r="1396">
          <cell r="C1396" t="str">
            <v>9000000犀牛免費卡(7天綁定)</v>
          </cell>
          <cell r="D1396" t="str">
            <v>R_g062_fg_9000000_7</v>
          </cell>
          <cell r="E1396">
            <v>12</v>
          </cell>
          <cell r="I1396">
            <v>522000000</v>
          </cell>
        </row>
        <row r="1397">
          <cell r="C1397" t="str">
            <v>9960000犀牛免費卡(7天綁定)</v>
          </cell>
          <cell r="D1397" t="str">
            <v>R_g062_fg_9960000_7</v>
          </cell>
          <cell r="E1397">
            <v>12</v>
          </cell>
          <cell r="I1397">
            <v>577680000</v>
          </cell>
        </row>
        <row r="1398">
          <cell r="C1398" t="str">
            <v>15000000犀牛免費卡(7天綁定)</v>
          </cell>
          <cell r="D1398" t="str">
            <v>R_g062_fg_15000000_7</v>
          </cell>
          <cell r="E1398">
            <v>12</v>
          </cell>
          <cell r="I1398">
            <v>870000000</v>
          </cell>
        </row>
        <row r="1399">
          <cell r="C1399" t="str">
            <v>30000000犀牛免費卡(7天綁定)</v>
          </cell>
          <cell r="D1399" t="str">
            <v>R_g062_fg_30000000_7</v>
          </cell>
          <cell r="E1399">
            <v>12</v>
          </cell>
          <cell r="I1399">
            <v>1740000000</v>
          </cell>
        </row>
        <row r="1400">
          <cell r="C1400" t="str">
            <v>49860000犀牛免費卡(7天綁定)</v>
          </cell>
          <cell r="D1400" t="str">
            <v>R_g062_fg_49860000_7</v>
          </cell>
          <cell r="E1400">
            <v>12</v>
          </cell>
          <cell r="I1400">
            <v>2891880000</v>
          </cell>
        </row>
        <row r="1401">
          <cell r="C1401" t="str">
            <v>99600000犀牛免費卡(7天綁定)</v>
          </cell>
          <cell r="D1401" t="str">
            <v>R_g062_fg_99600000_7</v>
          </cell>
          <cell r="E1401">
            <v>12</v>
          </cell>
          <cell r="I1401">
            <v>5776800000</v>
          </cell>
        </row>
        <row r="1402">
          <cell r="C1402" t="str">
            <v>198000000犀牛免費卡(7天綁定)</v>
          </cell>
          <cell r="D1402" t="str">
            <v>R_g062_fg_198000000_7</v>
          </cell>
          <cell r="E1402">
            <v>12</v>
          </cell>
          <cell r="I1402">
            <v>11484000000</v>
          </cell>
        </row>
        <row r="1403">
          <cell r="C1403" t="str">
            <v>300000000犀牛免費卡(7天綁定)</v>
          </cell>
          <cell r="D1403" t="str">
            <v>R_g062_fg_300000000_7</v>
          </cell>
          <cell r="E1403">
            <v>12</v>
          </cell>
          <cell r="I1403">
            <v>17400000000</v>
          </cell>
        </row>
        <row r="1404">
          <cell r="C1404" t="str">
            <v>498000000犀牛免費卡(7天綁定)</v>
          </cell>
          <cell r="D1404" t="str">
            <v>R_g062_fg_498000000_7</v>
          </cell>
          <cell r="E1404">
            <v>12</v>
          </cell>
          <cell r="I1404">
            <v>28884000000</v>
          </cell>
        </row>
        <row r="1405">
          <cell r="C1405" t="str">
            <v>996000000犀牛免費卡(7天綁定)</v>
          </cell>
          <cell r="D1405" t="str">
            <v>R_g062_fg_996000000_7</v>
          </cell>
          <cell r="E1405">
            <v>12</v>
          </cell>
          <cell r="I1405">
            <v>57768000000</v>
          </cell>
        </row>
        <row r="1406">
          <cell r="C1406" t="str">
            <v>1980000000犀牛免費卡(7天綁定)</v>
          </cell>
          <cell r="D1406" t="str">
            <v>R_g062_fg_1980000000_7</v>
          </cell>
          <cell r="E1406">
            <v>12</v>
          </cell>
          <cell r="I1406">
            <v>114840000000</v>
          </cell>
        </row>
        <row r="1407">
          <cell r="C1407" t="str">
            <v>4980000000犀牛免費卡(7天綁定)</v>
          </cell>
          <cell r="D1407" t="str">
            <v>R_g062_fg_4980000000_7</v>
          </cell>
          <cell r="E1407">
            <v>12</v>
          </cell>
          <cell r="I1407">
            <v>288840000000</v>
          </cell>
        </row>
        <row r="1408">
          <cell r="C1408" t="str">
            <v>9960000000犀牛免費卡(7天綁定)</v>
          </cell>
          <cell r="D1408" t="str">
            <v>R_g062_fg_9960000000_7</v>
          </cell>
          <cell r="E1408">
            <v>12</v>
          </cell>
          <cell r="I1408">
            <v>577680000000</v>
          </cell>
        </row>
        <row r="1409">
          <cell r="C1409" t="str">
            <v>3000犀牛免費卡(30天非綁定)</v>
          </cell>
          <cell r="D1409" t="str">
            <v>R_g062_fg_3000_30_1</v>
          </cell>
          <cell r="E1409">
            <v>12</v>
          </cell>
          <cell r="I1409">
            <v>174000</v>
          </cell>
        </row>
        <row r="1410">
          <cell r="C1410" t="str">
            <v>9960犀牛免費卡(30天非綁定)</v>
          </cell>
          <cell r="D1410" t="str">
            <v>R_g062_fg_9960_30_1</v>
          </cell>
          <cell r="E1410">
            <v>12</v>
          </cell>
          <cell r="I1410">
            <v>577680</v>
          </cell>
        </row>
        <row r="1411">
          <cell r="C1411" t="str">
            <v>30000犀牛免費卡(30天非綁定)</v>
          </cell>
          <cell r="D1411" t="str">
            <v>R_g062_fg_30000_30_1</v>
          </cell>
          <cell r="E1411">
            <v>12</v>
          </cell>
          <cell r="I1411">
            <v>1740000</v>
          </cell>
        </row>
        <row r="1412">
          <cell r="C1412" t="str">
            <v>96000犀牛免費卡(30天非綁定)</v>
          </cell>
          <cell r="D1412" t="str">
            <v>R_g062_fg_96000_30_1</v>
          </cell>
          <cell r="E1412">
            <v>12</v>
          </cell>
          <cell r="I1412">
            <v>5568000</v>
          </cell>
        </row>
        <row r="1413">
          <cell r="C1413" t="str">
            <v>288000犀牛免費卡(30天非綁定)</v>
          </cell>
          <cell r="D1413" t="str">
            <v>R_g062_fg_288000_30_1</v>
          </cell>
          <cell r="E1413">
            <v>12</v>
          </cell>
          <cell r="I1413">
            <v>16704000</v>
          </cell>
        </row>
        <row r="1414">
          <cell r="C1414" t="str">
            <v>996000犀牛免費卡(30天非綁定)</v>
          </cell>
          <cell r="D1414" t="str">
            <v>R_g062_fg_996000_30_1</v>
          </cell>
          <cell r="E1414">
            <v>12</v>
          </cell>
          <cell r="I1414">
            <v>57768000</v>
          </cell>
        </row>
        <row r="1415">
          <cell r="C1415" t="str">
            <v>3000000犀牛免費卡(30天非綁定)</v>
          </cell>
          <cell r="D1415" t="str">
            <v>R_g062_fg_3000000_30_1</v>
          </cell>
          <cell r="E1415">
            <v>12</v>
          </cell>
          <cell r="I1415">
            <v>174000000</v>
          </cell>
        </row>
        <row r="1416">
          <cell r="C1416" t="str">
            <v>6000000犀牛免費卡(30天非綁定)</v>
          </cell>
          <cell r="D1416" t="str">
            <v>R_g062_fg_6000000_30_1</v>
          </cell>
          <cell r="E1416">
            <v>12</v>
          </cell>
          <cell r="I1416">
            <v>348000000</v>
          </cell>
        </row>
        <row r="1417">
          <cell r="C1417" t="str">
            <v>9000000犀牛免費卡(30天非綁定)</v>
          </cell>
          <cell r="D1417" t="str">
            <v>R_g062_fg_9000000_30_1</v>
          </cell>
          <cell r="E1417">
            <v>12</v>
          </cell>
          <cell r="I1417">
            <v>522000000</v>
          </cell>
        </row>
        <row r="1418">
          <cell r="C1418" t="str">
            <v>9960000犀牛免費卡(30天非綁定)</v>
          </cell>
          <cell r="D1418" t="str">
            <v>R_g062_fg_9960000_30_1</v>
          </cell>
          <cell r="E1418">
            <v>12</v>
          </cell>
          <cell r="I1418">
            <v>577680000</v>
          </cell>
        </row>
        <row r="1419">
          <cell r="C1419" t="str">
            <v>15000000犀牛免費卡(30天非綁定)</v>
          </cell>
          <cell r="D1419" t="str">
            <v>R_g062_fg_15000000_30_1</v>
          </cell>
          <cell r="E1419">
            <v>12</v>
          </cell>
          <cell r="I1419">
            <v>870000000</v>
          </cell>
        </row>
        <row r="1420">
          <cell r="C1420" t="str">
            <v>30000000犀牛免費卡(30天非綁定)</v>
          </cell>
          <cell r="D1420" t="str">
            <v>R_g062_fg_30000000_30_1</v>
          </cell>
          <cell r="E1420">
            <v>12</v>
          </cell>
          <cell r="I1420">
            <v>1740000000</v>
          </cell>
        </row>
        <row r="1421">
          <cell r="C1421" t="str">
            <v>49860000犀牛免費卡(30天非綁定)</v>
          </cell>
          <cell r="D1421" t="str">
            <v>R_g062_fg_49860000_30_1</v>
          </cell>
          <cell r="E1421">
            <v>12</v>
          </cell>
          <cell r="I1421">
            <v>2891880000</v>
          </cell>
        </row>
        <row r="1422">
          <cell r="C1422" t="str">
            <v>99600000犀牛免費卡(30天非綁定)</v>
          </cell>
          <cell r="D1422" t="str">
            <v>R_g062_fg_99600000_30_1</v>
          </cell>
          <cell r="E1422">
            <v>12</v>
          </cell>
          <cell r="I1422">
            <v>5776800000</v>
          </cell>
        </row>
        <row r="1423">
          <cell r="C1423" t="str">
            <v>198000000犀牛免費卡(30天非綁定)</v>
          </cell>
          <cell r="D1423" t="str">
            <v>R_g062_fg_198000000_30_1</v>
          </cell>
          <cell r="E1423">
            <v>12</v>
          </cell>
          <cell r="I1423">
            <v>11484000000</v>
          </cell>
        </row>
        <row r="1424">
          <cell r="C1424" t="str">
            <v>300000000犀牛免費卡(30天非綁定)</v>
          </cell>
          <cell r="D1424" t="str">
            <v>R_g062_fg_300000000_30_1</v>
          </cell>
          <cell r="E1424">
            <v>12</v>
          </cell>
          <cell r="I1424">
            <v>17400000000</v>
          </cell>
        </row>
        <row r="1425">
          <cell r="C1425" t="str">
            <v>498000000犀牛免費卡(30天非綁定)</v>
          </cell>
          <cell r="D1425" t="str">
            <v>R_g062_fg_498000000_30_1</v>
          </cell>
          <cell r="E1425">
            <v>12</v>
          </cell>
          <cell r="I1425">
            <v>28884000000</v>
          </cell>
        </row>
        <row r="1426">
          <cell r="C1426" t="str">
            <v>996000000犀牛免費卡(30天非綁定)</v>
          </cell>
          <cell r="D1426" t="str">
            <v>R_g062_fg_996000000_30_1</v>
          </cell>
          <cell r="E1426">
            <v>12</v>
          </cell>
          <cell r="I1426">
            <v>57768000000</v>
          </cell>
        </row>
        <row r="1427">
          <cell r="C1427" t="str">
            <v>1980000000犀牛免費卡(30天非綁定)</v>
          </cell>
          <cell r="D1427" t="str">
            <v>R_g062_fg_1980000000_30_1</v>
          </cell>
          <cell r="E1427">
            <v>12</v>
          </cell>
          <cell r="I1427">
            <v>114840000000</v>
          </cell>
        </row>
        <row r="1428">
          <cell r="C1428" t="str">
            <v>4980000000犀牛免費卡(30天非綁定)</v>
          </cell>
          <cell r="D1428" t="str">
            <v>R_g062_fg_4980000000_30_1</v>
          </cell>
          <cell r="E1428">
            <v>12</v>
          </cell>
          <cell r="I1428">
            <v>288840000000</v>
          </cell>
        </row>
        <row r="1429">
          <cell r="C1429" t="str">
            <v>9960000000犀牛免費卡(30天非綁定)</v>
          </cell>
          <cell r="D1429" t="str">
            <v>R_g062_fg_9960000000_30_1</v>
          </cell>
          <cell r="E1429">
            <v>12</v>
          </cell>
          <cell r="I1429">
            <v>577680000000</v>
          </cell>
        </row>
        <row r="1430">
          <cell r="C1430" t="str">
            <v>3000怪物派對免費卡(7天綁定)</v>
          </cell>
          <cell r="D1430" t="str">
            <v>R_g064_fg_3000_7</v>
          </cell>
          <cell r="E1430">
            <v>12</v>
          </cell>
          <cell r="I1430">
            <v>135000</v>
          </cell>
        </row>
        <row r="1431">
          <cell r="C1431" t="str">
            <v>10000怪物派對免費卡(7天綁定)</v>
          </cell>
          <cell r="D1431" t="str">
            <v>R_g064_fg_10000_7</v>
          </cell>
          <cell r="E1431">
            <v>12</v>
          </cell>
          <cell r="I1431">
            <v>450000</v>
          </cell>
        </row>
        <row r="1432">
          <cell r="C1432" t="str">
            <v>30000怪物派對免費卡(7天綁定)</v>
          </cell>
          <cell r="D1432" t="str">
            <v>R_g064_fg_30000_7</v>
          </cell>
          <cell r="E1432">
            <v>12</v>
          </cell>
          <cell r="I1432">
            <v>1350000</v>
          </cell>
        </row>
        <row r="1433">
          <cell r="C1433" t="str">
            <v>100000怪物派對免費卡(7天綁定)</v>
          </cell>
          <cell r="D1433" t="str">
            <v>R_g064_fg_100000_7</v>
          </cell>
          <cell r="E1433">
            <v>12</v>
          </cell>
          <cell r="I1433">
            <v>4500000</v>
          </cell>
        </row>
        <row r="1434">
          <cell r="C1434" t="str">
            <v>300000怪物派對免費卡(7天綁定)</v>
          </cell>
          <cell r="D1434" t="str">
            <v>R_g064_fg_300000_7</v>
          </cell>
          <cell r="E1434">
            <v>12</v>
          </cell>
          <cell r="I1434">
            <v>13500000</v>
          </cell>
        </row>
        <row r="1435">
          <cell r="C1435" t="str">
            <v>1000000怪物派對免費卡(7天綁定)</v>
          </cell>
          <cell r="D1435" t="str">
            <v>R_g064_fg_1000000_7</v>
          </cell>
          <cell r="E1435">
            <v>12</v>
          </cell>
          <cell r="I1435">
            <v>45000000</v>
          </cell>
        </row>
        <row r="1436">
          <cell r="C1436" t="str">
            <v>3000000怪物派對免費卡(7天綁定)</v>
          </cell>
          <cell r="D1436" t="str">
            <v>R_g064_fg_3000000_7</v>
          </cell>
          <cell r="E1436">
            <v>12</v>
          </cell>
          <cell r="I1436">
            <v>135000000</v>
          </cell>
        </row>
        <row r="1437">
          <cell r="C1437" t="str">
            <v>6000000怪物派對免費卡(7天綁定)</v>
          </cell>
          <cell r="D1437" t="str">
            <v>R_g064_fg_6000000_7</v>
          </cell>
          <cell r="E1437">
            <v>12</v>
          </cell>
          <cell r="I1437">
            <v>270000000</v>
          </cell>
        </row>
        <row r="1438">
          <cell r="C1438" t="str">
            <v>9000000怪物派對免費卡(7天綁定)</v>
          </cell>
          <cell r="D1438" t="str">
            <v>R_g064_fg_9000000_7</v>
          </cell>
          <cell r="E1438">
            <v>12</v>
          </cell>
          <cell r="I1438">
            <v>405000000</v>
          </cell>
        </row>
        <row r="1439">
          <cell r="C1439" t="str">
            <v>10000000怪物派對免費卡(7天綁定)</v>
          </cell>
          <cell r="D1439" t="str">
            <v>R_g064_fg_10000000_7</v>
          </cell>
          <cell r="E1439">
            <v>12</v>
          </cell>
          <cell r="I1439">
            <v>450000000</v>
          </cell>
        </row>
        <row r="1440">
          <cell r="C1440" t="str">
            <v>15000000怪物派對免費卡(7天綁定)</v>
          </cell>
          <cell r="D1440" t="str">
            <v>R_g064_fg_15000000_7</v>
          </cell>
          <cell r="E1440">
            <v>12</v>
          </cell>
          <cell r="I1440">
            <v>675000000</v>
          </cell>
        </row>
        <row r="1441">
          <cell r="C1441" t="str">
            <v>30000000怪物派對免費卡(7天綁定)</v>
          </cell>
          <cell r="D1441" t="str">
            <v>R_g064_fg_30000000_7</v>
          </cell>
          <cell r="E1441">
            <v>12</v>
          </cell>
          <cell r="I1441">
            <v>1350000000</v>
          </cell>
        </row>
        <row r="1442">
          <cell r="C1442" t="str">
            <v>50000000怪物派對免費卡(7天綁定)</v>
          </cell>
          <cell r="D1442" t="str">
            <v>R_g064_fg_50000000_7</v>
          </cell>
          <cell r="E1442">
            <v>12</v>
          </cell>
          <cell r="I1442">
            <v>2250000000</v>
          </cell>
        </row>
        <row r="1443">
          <cell r="C1443" t="str">
            <v>100000000怪物派對免費卡(7天綁定)</v>
          </cell>
          <cell r="D1443" t="str">
            <v>R_g064_fg_100000000_7</v>
          </cell>
          <cell r="E1443">
            <v>12</v>
          </cell>
          <cell r="I1443">
            <v>4500000000</v>
          </cell>
        </row>
        <row r="1444">
          <cell r="C1444" t="str">
            <v>200000000怪物派對免費卡(7天綁定)</v>
          </cell>
          <cell r="D1444" t="str">
            <v>R_g064_fg_200000000_7</v>
          </cell>
          <cell r="E1444">
            <v>12</v>
          </cell>
          <cell r="I1444">
            <v>9000000000</v>
          </cell>
        </row>
        <row r="1445">
          <cell r="C1445" t="str">
            <v>300000000怪物派對免費卡(7天綁定)</v>
          </cell>
          <cell r="D1445" t="str">
            <v>R_g064_fg_300000000_7</v>
          </cell>
          <cell r="E1445">
            <v>12</v>
          </cell>
          <cell r="I1445">
            <v>13500000000</v>
          </cell>
        </row>
        <row r="1446">
          <cell r="C1446" t="str">
            <v>500000000怪物派對免費卡(7天綁定)</v>
          </cell>
          <cell r="D1446" t="str">
            <v>R_g064_fg_500000000_7</v>
          </cell>
          <cell r="E1446">
            <v>12</v>
          </cell>
          <cell r="I1446">
            <v>22500000000</v>
          </cell>
        </row>
        <row r="1447">
          <cell r="C1447" t="str">
            <v>1000000000怪物派對免費卡(7天綁定)</v>
          </cell>
          <cell r="D1447" t="str">
            <v>R_g064_fg_1000000000_7</v>
          </cell>
          <cell r="E1447">
            <v>12</v>
          </cell>
          <cell r="I1447">
            <v>45000000000</v>
          </cell>
        </row>
        <row r="1448">
          <cell r="C1448" t="str">
            <v>3000怪物派對免費卡(30天非綁定)</v>
          </cell>
          <cell r="D1448" t="str">
            <v>R_g064_fg_3000_30_1</v>
          </cell>
          <cell r="E1448">
            <v>12</v>
          </cell>
          <cell r="I1448">
            <v>135000</v>
          </cell>
        </row>
        <row r="1449">
          <cell r="C1449" t="str">
            <v>10000怪物派對免費卡(30天非綁定)</v>
          </cell>
          <cell r="D1449" t="str">
            <v>R_g064_fg_10000_30_1</v>
          </cell>
          <cell r="E1449">
            <v>12</v>
          </cell>
          <cell r="I1449">
            <v>450000</v>
          </cell>
        </row>
        <row r="1450">
          <cell r="C1450" t="str">
            <v>30000怪物派對免費卡(30天非綁定)</v>
          </cell>
          <cell r="D1450" t="str">
            <v>R_g064_fg_30000_30_1</v>
          </cell>
          <cell r="E1450">
            <v>12</v>
          </cell>
          <cell r="I1450">
            <v>1350000</v>
          </cell>
        </row>
        <row r="1451">
          <cell r="C1451" t="str">
            <v>100000怪物派對免費卡(30天非綁定)</v>
          </cell>
          <cell r="D1451" t="str">
            <v>R_g064_fg_100000_30_1</v>
          </cell>
          <cell r="E1451">
            <v>12</v>
          </cell>
          <cell r="I1451">
            <v>4500000</v>
          </cell>
        </row>
        <row r="1452">
          <cell r="C1452" t="str">
            <v>300000怪物派對免費卡(30天非綁定)</v>
          </cell>
          <cell r="D1452" t="str">
            <v>R_g064_fg_300000_30_1</v>
          </cell>
          <cell r="E1452">
            <v>12</v>
          </cell>
          <cell r="I1452">
            <v>13500000</v>
          </cell>
        </row>
        <row r="1453">
          <cell r="C1453" t="str">
            <v>1000000怪物派對免費卡(30天非綁定)</v>
          </cell>
          <cell r="D1453" t="str">
            <v>R_g064_fg_1000000_30_1</v>
          </cell>
          <cell r="E1453">
            <v>12</v>
          </cell>
          <cell r="I1453">
            <v>45000000</v>
          </cell>
        </row>
        <row r="1454">
          <cell r="C1454" t="str">
            <v>3000000怪物派對免費卡(30天非綁定)</v>
          </cell>
          <cell r="D1454" t="str">
            <v>R_g064_fg_3000000_30_1</v>
          </cell>
          <cell r="E1454">
            <v>12</v>
          </cell>
          <cell r="I1454">
            <v>135000000</v>
          </cell>
        </row>
        <row r="1455">
          <cell r="C1455" t="str">
            <v>6000000怪物派對免費卡(30天非綁定)</v>
          </cell>
          <cell r="D1455" t="str">
            <v>R_g064_fg_6000000_30_1</v>
          </cell>
          <cell r="E1455">
            <v>12</v>
          </cell>
          <cell r="I1455">
            <v>270000000</v>
          </cell>
        </row>
        <row r="1456">
          <cell r="C1456" t="str">
            <v>9000000怪物派對免費卡(30天非綁定)</v>
          </cell>
          <cell r="D1456" t="str">
            <v>R_g064_fg_9000000_30_1</v>
          </cell>
          <cell r="E1456">
            <v>12</v>
          </cell>
          <cell r="I1456">
            <v>405000000</v>
          </cell>
        </row>
        <row r="1457">
          <cell r="C1457" t="str">
            <v>10000000怪物派對免費卡(30天非綁定)</v>
          </cell>
          <cell r="D1457" t="str">
            <v>R_g064_fg_10000000_30_1</v>
          </cell>
          <cell r="E1457">
            <v>12</v>
          </cell>
          <cell r="I1457">
            <v>450000000</v>
          </cell>
        </row>
        <row r="1458">
          <cell r="C1458" t="str">
            <v>15000000怪物派對免費卡(30天非綁定)</v>
          </cell>
          <cell r="D1458" t="str">
            <v>R_g064_fg_15000000_30_1</v>
          </cell>
          <cell r="E1458">
            <v>12</v>
          </cell>
          <cell r="I1458">
            <v>675000000</v>
          </cell>
        </row>
        <row r="1459">
          <cell r="C1459" t="str">
            <v>30000000怪物派對免費卡(30天非綁定)</v>
          </cell>
          <cell r="D1459" t="str">
            <v>R_g064_fg_30000000_30_1</v>
          </cell>
          <cell r="E1459">
            <v>12</v>
          </cell>
          <cell r="I1459">
            <v>1350000000</v>
          </cell>
        </row>
        <row r="1460">
          <cell r="C1460" t="str">
            <v>50000000怪物派對免費卡(30天非綁定)</v>
          </cell>
          <cell r="D1460" t="str">
            <v>R_g064_fg_50000000_30_1</v>
          </cell>
          <cell r="E1460">
            <v>12</v>
          </cell>
          <cell r="I1460">
            <v>2250000000</v>
          </cell>
        </row>
        <row r="1461">
          <cell r="C1461" t="str">
            <v>100000000怪物派對免費卡(30天非綁定)</v>
          </cell>
          <cell r="D1461" t="str">
            <v>R_g064_fg_100000000_30_1</v>
          </cell>
          <cell r="E1461">
            <v>12</v>
          </cell>
          <cell r="I1461">
            <v>4500000000</v>
          </cell>
        </row>
        <row r="1462">
          <cell r="C1462" t="str">
            <v>200000000怪物派對免費卡(30天非綁定)</v>
          </cell>
          <cell r="D1462" t="str">
            <v>R_g064_fg_200000000_30_1</v>
          </cell>
          <cell r="E1462">
            <v>12</v>
          </cell>
          <cell r="I1462">
            <v>9000000000</v>
          </cell>
        </row>
        <row r="1463">
          <cell r="C1463" t="str">
            <v>300000000怪物派對免費卡(30天非綁定)</v>
          </cell>
          <cell r="D1463" t="str">
            <v>R_g064_fg_300000000_30_1</v>
          </cell>
          <cell r="E1463">
            <v>12</v>
          </cell>
          <cell r="I1463">
            <v>13500000000</v>
          </cell>
        </row>
        <row r="1464">
          <cell r="C1464" t="str">
            <v>500000000怪物派對免費卡(30天非綁定)</v>
          </cell>
          <cell r="D1464" t="str">
            <v>R_g064_fg_500000000_30_1</v>
          </cell>
          <cell r="E1464">
            <v>12</v>
          </cell>
          <cell r="I1464">
            <v>22500000000</v>
          </cell>
        </row>
        <row r="1465">
          <cell r="C1465" t="str">
            <v>1000000000怪物派對免費卡(30天非綁定)</v>
          </cell>
          <cell r="D1465" t="str">
            <v>R_g064_fg_1000000000_30_1</v>
          </cell>
          <cell r="E1465">
            <v>12</v>
          </cell>
          <cell r="I1465">
            <v>45000000000</v>
          </cell>
        </row>
        <row r="1466">
          <cell r="C1466" t="str">
            <v>3000宙斯免費卡(7天綁定)</v>
          </cell>
          <cell r="D1466" t="str">
            <v>R_g065_fg_3000_7</v>
          </cell>
          <cell r="E1466">
            <v>12</v>
          </cell>
          <cell r="I1466">
            <v>126000</v>
          </cell>
        </row>
        <row r="1467">
          <cell r="C1467" t="str">
            <v>10000宙斯免費卡(7天綁定)</v>
          </cell>
          <cell r="D1467" t="str">
            <v>R_g065_fg_10000_7</v>
          </cell>
          <cell r="E1467">
            <v>12</v>
          </cell>
          <cell r="I1467">
            <v>420000</v>
          </cell>
        </row>
        <row r="1468">
          <cell r="C1468" t="str">
            <v>30000宙斯免費卡(7天綁定)</v>
          </cell>
          <cell r="D1468" t="str">
            <v>R_g065_fg_30000_7</v>
          </cell>
          <cell r="E1468">
            <v>12</v>
          </cell>
          <cell r="I1468">
            <v>1260000</v>
          </cell>
        </row>
        <row r="1469">
          <cell r="C1469" t="str">
            <v>100000宙斯免費卡(7天綁定)</v>
          </cell>
          <cell r="D1469" t="str">
            <v>R_g065_fg_100000_7</v>
          </cell>
          <cell r="E1469">
            <v>12</v>
          </cell>
          <cell r="I1469">
            <v>4200000</v>
          </cell>
        </row>
        <row r="1470">
          <cell r="C1470" t="str">
            <v>300000宙斯免費卡(7天綁定)</v>
          </cell>
          <cell r="D1470" t="str">
            <v>R_g065_fg_300000_7</v>
          </cell>
          <cell r="E1470">
            <v>12</v>
          </cell>
          <cell r="I1470">
            <v>12600000</v>
          </cell>
        </row>
        <row r="1471">
          <cell r="C1471" t="str">
            <v>1000000宙斯免費卡(7天綁定)</v>
          </cell>
          <cell r="D1471" t="str">
            <v>R_g065_fg_1000000_7</v>
          </cell>
          <cell r="E1471">
            <v>12</v>
          </cell>
          <cell r="I1471">
            <v>42000000</v>
          </cell>
        </row>
        <row r="1472">
          <cell r="C1472" t="str">
            <v>3000000宙斯免費卡(7天綁定)</v>
          </cell>
          <cell r="D1472" t="str">
            <v>R_g065_fg_3000000_7</v>
          </cell>
          <cell r="E1472">
            <v>12</v>
          </cell>
          <cell r="I1472">
            <v>126000000</v>
          </cell>
        </row>
        <row r="1473">
          <cell r="C1473" t="str">
            <v>6000000宙斯免費卡(7天綁定)</v>
          </cell>
          <cell r="D1473" t="str">
            <v>R_g065_fg_6000000_7</v>
          </cell>
          <cell r="E1473">
            <v>12</v>
          </cell>
          <cell r="I1473">
            <v>252000000</v>
          </cell>
        </row>
        <row r="1474">
          <cell r="C1474" t="str">
            <v>9000000宙斯免費卡(7天綁定)</v>
          </cell>
          <cell r="D1474" t="str">
            <v>R_g065_fg_9000000_7</v>
          </cell>
          <cell r="E1474">
            <v>12</v>
          </cell>
          <cell r="I1474">
            <v>378000000</v>
          </cell>
        </row>
        <row r="1475">
          <cell r="C1475" t="str">
            <v>10000000宙斯免費卡(7天綁定)</v>
          </cell>
          <cell r="D1475" t="str">
            <v>R_g065_fg_10000000_7</v>
          </cell>
          <cell r="E1475">
            <v>12</v>
          </cell>
          <cell r="I1475">
            <v>420000000</v>
          </cell>
        </row>
        <row r="1476">
          <cell r="C1476" t="str">
            <v>15000000宙斯免費卡(7天綁定)</v>
          </cell>
          <cell r="D1476" t="str">
            <v>R_g065_fg_15000000_7</v>
          </cell>
          <cell r="E1476">
            <v>12</v>
          </cell>
          <cell r="I1476">
            <v>630000000</v>
          </cell>
        </row>
        <row r="1477">
          <cell r="C1477" t="str">
            <v>30000000宙斯免費卡(7天綁定)</v>
          </cell>
          <cell r="D1477" t="str">
            <v>R_g065_fg_30000000_7</v>
          </cell>
          <cell r="E1477">
            <v>12</v>
          </cell>
          <cell r="I1477">
            <v>1260000000</v>
          </cell>
        </row>
        <row r="1478">
          <cell r="C1478" t="str">
            <v>50000000宙斯免費卡(7天綁定)</v>
          </cell>
          <cell r="D1478" t="str">
            <v>R_g065_fg_50000000_7</v>
          </cell>
          <cell r="E1478">
            <v>12</v>
          </cell>
          <cell r="I1478">
            <v>2100000000</v>
          </cell>
        </row>
        <row r="1479">
          <cell r="C1479" t="str">
            <v>100000000宙斯免費卡(7天綁定)</v>
          </cell>
          <cell r="D1479" t="str">
            <v>R_g065_fg_100000000_7</v>
          </cell>
          <cell r="E1479">
            <v>12</v>
          </cell>
          <cell r="I1479">
            <v>4200000000</v>
          </cell>
        </row>
        <row r="1480">
          <cell r="C1480" t="str">
            <v>200000000宙斯免費卡(7天綁定)</v>
          </cell>
          <cell r="D1480" t="str">
            <v>R_g065_fg_200000000_7</v>
          </cell>
          <cell r="E1480">
            <v>12</v>
          </cell>
          <cell r="I1480">
            <v>8400000000</v>
          </cell>
        </row>
        <row r="1481">
          <cell r="C1481" t="str">
            <v>300000000宙斯免費卡(7天綁定)</v>
          </cell>
          <cell r="D1481" t="str">
            <v>R_g065_fg_300000000_7</v>
          </cell>
          <cell r="E1481">
            <v>12</v>
          </cell>
          <cell r="I1481">
            <v>12600000000</v>
          </cell>
        </row>
        <row r="1482">
          <cell r="C1482" t="str">
            <v>500000000宙斯免費卡(7天綁定)</v>
          </cell>
          <cell r="D1482" t="str">
            <v>R_g065_fg_500000000_7</v>
          </cell>
          <cell r="E1482">
            <v>12</v>
          </cell>
          <cell r="I1482">
            <v>21000000000</v>
          </cell>
        </row>
        <row r="1483">
          <cell r="C1483" t="str">
            <v>1000000000宙斯免費卡(7天綁定)</v>
          </cell>
          <cell r="D1483" t="str">
            <v>R_g065_fg_1000000000_7</v>
          </cell>
          <cell r="E1483">
            <v>12</v>
          </cell>
          <cell r="I1483">
            <v>42000000000</v>
          </cell>
        </row>
        <row r="1484">
          <cell r="C1484" t="str">
            <v>3000宙斯免費卡(30天非綁定)</v>
          </cell>
          <cell r="D1484" t="str">
            <v>R_g065_fg_3000_30_1</v>
          </cell>
          <cell r="E1484">
            <v>12</v>
          </cell>
          <cell r="I1484">
            <v>126000</v>
          </cell>
        </row>
        <row r="1485">
          <cell r="C1485" t="str">
            <v>10000宙斯免費卡(30天非綁定)</v>
          </cell>
          <cell r="D1485" t="str">
            <v>R_g065_fg_10000_30_1</v>
          </cell>
          <cell r="E1485">
            <v>12</v>
          </cell>
          <cell r="I1485">
            <v>420000</v>
          </cell>
        </row>
        <row r="1486">
          <cell r="C1486" t="str">
            <v>30000宙斯免費卡(30天非綁定)</v>
          </cell>
          <cell r="D1486" t="str">
            <v>R_g065_fg_30000_30_1</v>
          </cell>
          <cell r="E1486">
            <v>12</v>
          </cell>
          <cell r="I1486">
            <v>1260000</v>
          </cell>
        </row>
        <row r="1487">
          <cell r="C1487" t="str">
            <v>100000宙斯免費卡(30天非綁定)</v>
          </cell>
          <cell r="D1487" t="str">
            <v>R_g065_fg_100000_30_1</v>
          </cell>
          <cell r="E1487">
            <v>12</v>
          </cell>
          <cell r="I1487">
            <v>4200000</v>
          </cell>
        </row>
        <row r="1488">
          <cell r="C1488" t="str">
            <v>300000宙斯免費卡(30天非綁定)</v>
          </cell>
          <cell r="D1488" t="str">
            <v>R_g065_fg_300000_30_1</v>
          </cell>
          <cell r="E1488">
            <v>12</v>
          </cell>
          <cell r="I1488">
            <v>12600000</v>
          </cell>
        </row>
        <row r="1489">
          <cell r="C1489" t="str">
            <v>1000000宙斯免費卡(30天非綁定)</v>
          </cell>
          <cell r="D1489" t="str">
            <v>R_g065_fg_1000000_30_1</v>
          </cell>
          <cell r="E1489">
            <v>12</v>
          </cell>
          <cell r="I1489">
            <v>42000000</v>
          </cell>
        </row>
        <row r="1490">
          <cell r="C1490" t="str">
            <v>3000000宙斯免費卡(30天非綁定)</v>
          </cell>
          <cell r="D1490" t="str">
            <v>R_g065_fg_3000000_30_1</v>
          </cell>
          <cell r="E1490">
            <v>12</v>
          </cell>
          <cell r="I1490">
            <v>126000000</v>
          </cell>
        </row>
        <row r="1491">
          <cell r="C1491" t="str">
            <v>6000000宙斯免費卡(30天非綁定)</v>
          </cell>
          <cell r="D1491" t="str">
            <v>R_g065_fg_6000000_30_1</v>
          </cell>
          <cell r="E1491">
            <v>12</v>
          </cell>
          <cell r="I1491">
            <v>252000000</v>
          </cell>
        </row>
        <row r="1492">
          <cell r="C1492" t="str">
            <v>9000000宙斯免費卡(30天非綁定)</v>
          </cell>
          <cell r="D1492" t="str">
            <v>R_g065_fg_9000000_30_1</v>
          </cell>
          <cell r="E1492">
            <v>12</v>
          </cell>
          <cell r="I1492">
            <v>378000000</v>
          </cell>
        </row>
        <row r="1493">
          <cell r="C1493" t="str">
            <v>10000000宙斯免費卡(30天非綁定)</v>
          </cell>
          <cell r="D1493" t="str">
            <v>R_g065_fg_10000000_30_1</v>
          </cell>
          <cell r="E1493">
            <v>12</v>
          </cell>
          <cell r="I1493">
            <v>420000000</v>
          </cell>
        </row>
        <row r="1494">
          <cell r="C1494" t="str">
            <v>15000000宙斯免費卡(30天非綁定)</v>
          </cell>
          <cell r="D1494" t="str">
            <v>R_g065_fg_15000000_30_1</v>
          </cell>
          <cell r="E1494">
            <v>12</v>
          </cell>
          <cell r="I1494">
            <v>630000000</v>
          </cell>
        </row>
        <row r="1495">
          <cell r="C1495" t="str">
            <v>30000000宙斯免費卡(30天非綁定)</v>
          </cell>
          <cell r="D1495" t="str">
            <v>R_g065_fg_30000000_30_1</v>
          </cell>
          <cell r="E1495">
            <v>12</v>
          </cell>
          <cell r="I1495">
            <v>1260000000</v>
          </cell>
        </row>
        <row r="1496">
          <cell r="C1496" t="str">
            <v>50000000宙斯免費卡(30天非綁定)</v>
          </cell>
          <cell r="D1496" t="str">
            <v>R_g065_fg_50000000_30_1</v>
          </cell>
          <cell r="E1496">
            <v>12</v>
          </cell>
          <cell r="I1496">
            <v>2100000000</v>
          </cell>
        </row>
        <row r="1497">
          <cell r="C1497" t="str">
            <v>100000000宙斯免費卡(30天非綁定)</v>
          </cell>
          <cell r="D1497" t="str">
            <v>R_g065_fg_100000000_30_1</v>
          </cell>
          <cell r="E1497">
            <v>12</v>
          </cell>
          <cell r="I1497">
            <v>4200000000</v>
          </cell>
        </row>
        <row r="1498">
          <cell r="C1498" t="str">
            <v>200000000宙斯免費卡(30天非綁定)</v>
          </cell>
          <cell r="D1498" t="str">
            <v>R_g065_fg_200000000_30_1</v>
          </cell>
          <cell r="E1498">
            <v>12</v>
          </cell>
          <cell r="I1498">
            <v>8400000000</v>
          </cell>
        </row>
        <row r="1499">
          <cell r="C1499" t="str">
            <v>300000000宙斯免費卡(30天非綁定)</v>
          </cell>
          <cell r="D1499" t="str">
            <v>R_g065_fg_300000000_30_1</v>
          </cell>
          <cell r="E1499">
            <v>12</v>
          </cell>
          <cell r="I1499">
            <v>12600000000</v>
          </cell>
        </row>
        <row r="1500">
          <cell r="C1500" t="str">
            <v>500000000宙斯免費卡(30天非綁定)</v>
          </cell>
          <cell r="D1500" t="str">
            <v>R_g065_fg_500000000_30_1</v>
          </cell>
          <cell r="E1500">
            <v>12</v>
          </cell>
          <cell r="I1500">
            <v>21000000000</v>
          </cell>
        </row>
        <row r="1501">
          <cell r="C1501" t="str">
            <v>1000000000宙斯免費卡(30天非綁定)</v>
          </cell>
          <cell r="D1501" t="str">
            <v>R_g065_fg_1000000000_30_1</v>
          </cell>
          <cell r="E1501">
            <v>12</v>
          </cell>
          <cell r="I1501">
            <v>42000000000</v>
          </cell>
        </row>
        <row r="1502">
          <cell r="C1502" t="str">
            <v>3000冰雪公主免費卡(7天綁定)</v>
          </cell>
          <cell r="D1502" t="str">
            <v>R_g066_fg_3000_7</v>
          </cell>
          <cell r="E1502">
            <v>12</v>
          </cell>
          <cell r="I1502">
            <v>108000</v>
          </cell>
        </row>
        <row r="1503">
          <cell r="C1503" t="str">
            <v>10000冰雪公主免費卡(7天綁定)</v>
          </cell>
          <cell r="D1503" t="str">
            <v>R_g066_fg_10000_7</v>
          </cell>
          <cell r="E1503">
            <v>12</v>
          </cell>
          <cell r="I1503">
            <v>360000</v>
          </cell>
        </row>
        <row r="1504">
          <cell r="C1504" t="str">
            <v>30000冰雪公主免費卡(7天綁定)</v>
          </cell>
          <cell r="D1504" t="str">
            <v>R_g066_fg_30000_7</v>
          </cell>
          <cell r="E1504">
            <v>12</v>
          </cell>
          <cell r="I1504">
            <v>1080000</v>
          </cell>
        </row>
        <row r="1505">
          <cell r="C1505" t="str">
            <v>100000冰雪公主免費卡(7天綁定)</v>
          </cell>
          <cell r="D1505" t="str">
            <v>R_g066_fg_100000_7</v>
          </cell>
          <cell r="E1505">
            <v>12</v>
          </cell>
          <cell r="I1505">
            <v>3600000</v>
          </cell>
        </row>
        <row r="1506">
          <cell r="C1506" t="str">
            <v>300000冰雪公主免費卡(7天綁定)</v>
          </cell>
          <cell r="D1506" t="str">
            <v>R_g066_fg_300000_7</v>
          </cell>
          <cell r="E1506">
            <v>12</v>
          </cell>
          <cell r="I1506">
            <v>10800000</v>
          </cell>
        </row>
        <row r="1507">
          <cell r="C1507" t="str">
            <v>1000000冰雪公主免費卡(7天綁定)</v>
          </cell>
          <cell r="D1507" t="str">
            <v>R_g066_fg_1000000_7</v>
          </cell>
          <cell r="E1507">
            <v>12</v>
          </cell>
          <cell r="I1507">
            <v>36000000</v>
          </cell>
        </row>
        <row r="1508">
          <cell r="C1508" t="str">
            <v>3000000冰雪公主免費卡(7天綁定)</v>
          </cell>
          <cell r="D1508" t="str">
            <v>R_g066_fg_3000000_7</v>
          </cell>
          <cell r="E1508">
            <v>12</v>
          </cell>
          <cell r="I1508">
            <v>108000000</v>
          </cell>
        </row>
        <row r="1509">
          <cell r="C1509" t="str">
            <v>6000000冰雪公主免費卡(7天綁定)</v>
          </cell>
          <cell r="D1509" t="str">
            <v>R_g066_fg_6000000_7</v>
          </cell>
          <cell r="E1509">
            <v>12</v>
          </cell>
          <cell r="I1509">
            <v>216000000</v>
          </cell>
        </row>
        <row r="1510">
          <cell r="C1510" t="str">
            <v>9000000冰雪公主免費卡(7天綁定)</v>
          </cell>
          <cell r="D1510" t="str">
            <v>R_g066_fg_9000000_7</v>
          </cell>
          <cell r="E1510">
            <v>12</v>
          </cell>
          <cell r="I1510">
            <v>324000000</v>
          </cell>
        </row>
        <row r="1511">
          <cell r="C1511" t="str">
            <v>10000000冰雪公主免費卡(7天綁定)</v>
          </cell>
          <cell r="D1511" t="str">
            <v>R_g066_fg_10000000_7</v>
          </cell>
          <cell r="E1511">
            <v>12</v>
          </cell>
          <cell r="I1511">
            <v>360000000</v>
          </cell>
        </row>
        <row r="1512">
          <cell r="C1512" t="str">
            <v>15000000冰雪公主免費卡(7天綁定)</v>
          </cell>
          <cell r="D1512" t="str">
            <v>R_g066_fg_15000000_7</v>
          </cell>
          <cell r="E1512">
            <v>12</v>
          </cell>
          <cell r="I1512">
            <v>540000000</v>
          </cell>
        </row>
        <row r="1513">
          <cell r="C1513" t="str">
            <v>30000000冰雪公主免費卡(7天綁定)</v>
          </cell>
          <cell r="D1513" t="str">
            <v>R_g066_fg_30000000_7</v>
          </cell>
          <cell r="E1513">
            <v>12</v>
          </cell>
          <cell r="I1513">
            <v>1080000000</v>
          </cell>
        </row>
        <row r="1514">
          <cell r="C1514" t="str">
            <v>50000000冰雪公主免費卡(7天綁定)</v>
          </cell>
          <cell r="D1514" t="str">
            <v>R_g066_fg_50000000_7</v>
          </cell>
          <cell r="E1514">
            <v>12</v>
          </cell>
          <cell r="I1514">
            <v>1800000000</v>
          </cell>
        </row>
        <row r="1515">
          <cell r="C1515" t="str">
            <v>100000000冰雪公主免費卡(7天綁定)</v>
          </cell>
          <cell r="D1515" t="str">
            <v>R_g066_fg_100000000_7</v>
          </cell>
          <cell r="E1515">
            <v>12</v>
          </cell>
          <cell r="I1515">
            <v>3600000000</v>
          </cell>
        </row>
        <row r="1516">
          <cell r="C1516" t="str">
            <v>200000000冰雪公主免費卡(7天綁定)</v>
          </cell>
          <cell r="D1516" t="str">
            <v>R_g066_fg_200000000_7</v>
          </cell>
          <cell r="E1516">
            <v>12</v>
          </cell>
          <cell r="I1516">
            <v>7200000000</v>
          </cell>
        </row>
        <row r="1517">
          <cell r="C1517" t="str">
            <v>300000000冰雪公主免費卡(7天綁定)</v>
          </cell>
          <cell r="D1517" t="str">
            <v>R_g066_fg_300000000_7</v>
          </cell>
          <cell r="E1517">
            <v>12</v>
          </cell>
          <cell r="I1517">
            <v>10800000000</v>
          </cell>
        </row>
        <row r="1518">
          <cell r="C1518" t="str">
            <v>500000000冰雪公主免費卡(7天綁定)</v>
          </cell>
          <cell r="D1518" t="str">
            <v>R_g066_fg_500000000_7</v>
          </cell>
          <cell r="E1518">
            <v>12</v>
          </cell>
          <cell r="I1518">
            <v>18000000000</v>
          </cell>
        </row>
        <row r="1519">
          <cell r="C1519" t="str">
            <v>1000000000冰雪公主免費卡(7天綁定)</v>
          </cell>
          <cell r="D1519" t="str">
            <v>R_g066_fg_1000000000_7</v>
          </cell>
          <cell r="E1519">
            <v>12</v>
          </cell>
          <cell r="I1519">
            <v>36000000000</v>
          </cell>
        </row>
        <row r="1520">
          <cell r="C1520" t="str">
            <v>3000冰雪公主免費卡(30天非綁定)</v>
          </cell>
          <cell r="D1520" t="str">
            <v>R_g066_fg_3000_30_1</v>
          </cell>
          <cell r="E1520">
            <v>12</v>
          </cell>
          <cell r="I1520">
            <v>108000</v>
          </cell>
        </row>
        <row r="1521">
          <cell r="C1521" t="str">
            <v>10000冰雪公主免費卡(30天非綁定)</v>
          </cell>
          <cell r="D1521" t="str">
            <v>R_g066_fg_10000_30_1</v>
          </cell>
          <cell r="E1521">
            <v>12</v>
          </cell>
          <cell r="I1521">
            <v>360000</v>
          </cell>
        </row>
        <row r="1522">
          <cell r="C1522" t="str">
            <v>30000冰雪公主免費卡(30天非綁定)</v>
          </cell>
          <cell r="D1522" t="str">
            <v>R_g066_fg_30000_30_1</v>
          </cell>
          <cell r="E1522">
            <v>12</v>
          </cell>
          <cell r="I1522">
            <v>1080000</v>
          </cell>
        </row>
        <row r="1523">
          <cell r="C1523" t="str">
            <v>100000冰雪公主免費卡(30天非綁定)</v>
          </cell>
          <cell r="D1523" t="str">
            <v>R_g066_fg_100000_30_1</v>
          </cell>
          <cell r="E1523">
            <v>12</v>
          </cell>
          <cell r="I1523">
            <v>3600000</v>
          </cell>
        </row>
        <row r="1524">
          <cell r="C1524" t="str">
            <v>300000冰雪公主免費卡(30天非綁定)</v>
          </cell>
          <cell r="D1524" t="str">
            <v>R_g066_fg_300000_30_1</v>
          </cell>
          <cell r="E1524">
            <v>12</v>
          </cell>
          <cell r="I1524">
            <v>10800000</v>
          </cell>
        </row>
        <row r="1525">
          <cell r="C1525" t="str">
            <v>1000000冰雪公主免費卡(30天非綁定)</v>
          </cell>
          <cell r="D1525" t="str">
            <v>R_g066_fg_1000000_30_1</v>
          </cell>
          <cell r="E1525">
            <v>12</v>
          </cell>
          <cell r="I1525">
            <v>36000000</v>
          </cell>
        </row>
        <row r="1526">
          <cell r="C1526" t="str">
            <v>3000000冰雪公主免費卡(30天非綁定)</v>
          </cell>
          <cell r="D1526" t="str">
            <v>R_g066_fg_3000000_30_1</v>
          </cell>
          <cell r="E1526">
            <v>12</v>
          </cell>
          <cell r="I1526">
            <v>108000000</v>
          </cell>
        </row>
        <row r="1527">
          <cell r="C1527" t="str">
            <v>6000000冰雪公主免費卡(30天非綁定)</v>
          </cell>
          <cell r="D1527" t="str">
            <v>R_g066_fg_6000000_30_1</v>
          </cell>
          <cell r="E1527">
            <v>12</v>
          </cell>
          <cell r="I1527">
            <v>216000000</v>
          </cell>
        </row>
        <row r="1528">
          <cell r="C1528" t="str">
            <v>9000000冰雪公主免費卡(30天非綁定)</v>
          </cell>
          <cell r="D1528" t="str">
            <v>R_g066_fg_9000000_30_1</v>
          </cell>
          <cell r="E1528">
            <v>12</v>
          </cell>
          <cell r="I1528">
            <v>324000000</v>
          </cell>
        </row>
        <row r="1529">
          <cell r="C1529" t="str">
            <v>10000000冰雪公主免費卡(30天非綁定)</v>
          </cell>
          <cell r="D1529" t="str">
            <v>R_g066_fg_10000000_30_1</v>
          </cell>
          <cell r="E1529">
            <v>12</v>
          </cell>
          <cell r="I1529">
            <v>360000000</v>
          </cell>
        </row>
        <row r="1530">
          <cell r="C1530" t="str">
            <v>15000000冰雪公主免費卡(30天非綁定)</v>
          </cell>
          <cell r="D1530" t="str">
            <v>R_g066_fg_15000000_30_1</v>
          </cell>
          <cell r="E1530">
            <v>12</v>
          </cell>
          <cell r="I1530">
            <v>540000000</v>
          </cell>
        </row>
        <row r="1531">
          <cell r="C1531" t="str">
            <v>30000000冰雪公主免費卡(30天非綁定)</v>
          </cell>
          <cell r="D1531" t="str">
            <v>R_g066_fg_30000000_30_1</v>
          </cell>
          <cell r="E1531">
            <v>12</v>
          </cell>
          <cell r="I1531">
            <v>1080000000</v>
          </cell>
        </row>
        <row r="1532">
          <cell r="C1532" t="str">
            <v>50000000冰雪公主免費卡(30天非綁定)</v>
          </cell>
          <cell r="D1532" t="str">
            <v>R_g066_fg_50000000_30_1</v>
          </cell>
          <cell r="E1532">
            <v>12</v>
          </cell>
          <cell r="I1532">
            <v>1800000000</v>
          </cell>
        </row>
        <row r="1533">
          <cell r="C1533" t="str">
            <v>100000000冰雪公主免費卡(30天非綁定)</v>
          </cell>
          <cell r="D1533" t="str">
            <v>R_g066_fg_100000000_30_1</v>
          </cell>
          <cell r="E1533">
            <v>12</v>
          </cell>
          <cell r="I1533">
            <v>3600000000</v>
          </cell>
        </row>
        <row r="1534">
          <cell r="C1534" t="str">
            <v>200000000冰雪公主免費卡(30天非綁定)</v>
          </cell>
          <cell r="D1534" t="str">
            <v>R_g066_fg_200000000_30_1</v>
          </cell>
          <cell r="E1534">
            <v>12</v>
          </cell>
          <cell r="I1534">
            <v>7200000000</v>
          </cell>
        </row>
        <row r="1535">
          <cell r="C1535" t="str">
            <v>300000000冰雪公主免費卡(30天非綁定)</v>
          </cell>
          <cell r="D1535" t="str">
            <v>R_g066_fg_300000000_30_1</v>
          </cell>
          <cell r="E1535">
            <v>12</v>
          </cell>
          <cell r="I1535">
            <v>10800000000</v>
          </cell>
        </row>
        <row r="1536">
          <cell r="C1536" t="str">
            <v>500000000冰雪公主免費卡(30天非綁定)</v>
          </cell>
          <cell r="D1536" t="str">
            <v>R_g066_fg_500000000_30_1</v>
          </cell>
          <cell r="E1536">
            <v>12</v>
          </cell>
          <cell r="I1536">
            <v>18000000000</v>
          </cell>
        </row>
        <row r="1537">
          <cell r="C1537" t="str">
            <v>1000000000冰雪公主免費卡(30天非綁定)</v>
          </cell>
          <cell r="D1537" t="str">
            <v>R_g066_fg_1000000000_30_1</v>
          </cell>
          <cell r="E1537">
            <v>12</v>
          </cell>
          <cell r="I1537">
            <v>36000000000</v>
          </cell>
        </row>
        <row r="1538">
          <cell r="C1538" t="str">
            <v>3000搖滾聖誕免費卡(7天綁定)</v>
          </cell>
          <cell r="D1538" t="str">
            <v>R_g068_fg_3000_7</v>
          </cell>
          <cell r="E1538">
            <v>12</v>
          </cell>
          <cell r="I1538">
            <v>120000</v>
          </cell>
        </row>
        <row r="1539">
          <cell r="C1539" t="str">
            <v>10000搖滾聖誕免費卡(7天綁定)</v>
          </cell>
          <cell r="D1539" t="str">
            <v>R_g068_fg_10000_7</v>
          </cell>
          <cell r="E1539">
            <v>12</v>
          </cell>
          <cell r="I1539">
            <v>400000</v>
          </cell>
        </row>
        <row r="1540">
          <cell r="C1540" t="str">
            <v>30000搖滾聖誕免費卡(7天綁定)</v>
          </cell>
          <cell r="D1540" t="str">
            <v>R_g068_fg_30000_7</v>
          </cell>
          <cell r="E1540">
            <v>12</v>
          </cell>
          <cell r="I1540">
            <v>1200000</v>
          </cell>
        </row>
        <row r="1541">
          <cell r="C1541" t="str">
            <v>100000搖滾聖誕免費卡(7天綁定)</v>
          </cell>
          <cell r="D1541" t="str">
            <v>R_g068_fg_100000_7</v>
          </cell>
          <cell r="E1541">
            <v>12</v>
          </cell>
          <cell r="I1541">
            <v>4000000</v>
          </cell>
        </row>
        <row r="1542">
          <cell r="C1542" t="str">
            <v>300000搖滾聖誕免費卡(7天綁定)</v>
          </cell>
          <cell r="D1542" t="str">
            <v>R_g068_fg_300000_7</v>
          </cell>
          <cell r="E1542">
            <v>12</v>
          </cell>
          <cell r="I1542">
            <v>12000000</v>
          </cell>
        </row>
        <row r="1543">
          <cell r="C1543" t="str">
            <v>1000000搖滾聖誕免費卡(7天綁定)</v>
          </cell>
          <cell r="D1543" t="str">
            <v>R_g068_fg_1000000_7</v>
          </cell>
          <cell r="E1543">
            <v>12</v>
          </cell>
          <cell r="I1543">
            <v>40000000</v>
          </cell>
        </row>
        <row r="1544">
          <cell r="C1544" t="str">
            <v>3000000搖滾聖誕免費卡(7天綁定)</v>
          </cell>
          <cell r="D1544" t="str">
            <v>R_g068_fg_3000000_7</v>
          </cell>
          <cell r="E1544">
            <v>12</v>
          </cell>
          <cell r="I1544">
            <v>120000000</v>
          </cell>
        </row>
        <row r="1545">
          <cell r="C1545" t="str">
            <v>6000000搖滾聖誕免費卡(7天綁定)</v>
          </cell>
          <cell r="D1545" t="str">
            <v>R_g068_fg_6000000_7</v>
          </cell>
          <cell r="E1545">
            <v>12</v>
          </cell>
          <cell r="I1545">
            <v>240000000</v>
          </cell>
        </row>
        <row r="1546">
          <cell r="C1546" t="str">
            <v>9000000搖滾聖誕免費卡(7天綁定)</v>
          </cell>
          <cell r="D1546" t="str">
            <v>R_g068_fg_9000000_7</v>
          </cell>
          <cell r="E1546">
            <v>12</v>
          </cell>
          <cell r="I1546">
            <v>360000000</v>
          </cell>
        </row>
        <row r="1547">
          <cell r="C1547" t="str">
            <v>10000000搖滾聖誕免費卡(7天綁定)</v>
          </cell>
          <cell r="D1547" t="str">
            <v>R_g068_fg_10000000_7</v>
          </cell>
          <cell r="E1547">
            <v>12</v>
          </cell>
          <cell r="I1547">
            <v>400000000</v>
          </cell>
        </row>
        <row r="1548">
          <cell r="C1548" t="str">
            <v>15000000搖滾聖誕免費卡(7天綁定)</v>
          </cell>
          <cell r="D1548" t="str">
            <v>R_g068_fg_15000000_7</v>
          </cell>
          <cell r="E1548">
            <v>12</v>
          </cell>
          <cell r="I1548">
            <v>600000000</v>
          </cell>
        </row>
        <row r="1549">
          <cell r="C1549" t="str">
            <v>30000000搖滾聖誕免費卡(7天綁定)</v>
          </cell>
          <cell r="D1549" t="str">
            <v>R_g068_fg_30000000_7</v>
          </cell>
          <cell r="E1549">
            <v>12</v>
          </cell>
          <cell r="I1549">
            <v>1200000000</v>
          </cell>
        </row>
        <row r="1550">
          <cell r="C1550" t="str">
            <v>50000000搖滾聖誕免費卡(7天綁定)</v>
          </cell>
          <cell r="D1550" t="str">
            <v>R_g068_fg_50000000_7</v>
          </cell>
          <cell r="E1550">
            <v>12</v>
          </cell>
          <cell r="I1550">
            <v>2000000000</v>
          </cell>
        </row>
        <row r="1551">
          <cell r="C1551" t="str">
            <v>100000000搖滾聖誕免費卡(7天綁定)</v>
          </cell>
          <cell r="D1551" t="str">
            <v>R_g068_fg_100000000_7</v>
          </cell>
          <cell r="E1551">
            <v>12</v>
          </cell>
          <cell r="I1551">
            <v>4000000000</v>
          </cell>
        </row>
        <row r="1552">
          <cell r="C1552" t="str">
            <v>200000000搖滾聖誕免費卡(7天綁定)</v>
          </cell>
          <cell r="D1552" t="str">
            <v>R_g068_fg_200000000_7</v>
          </cell>
          <cell r="E1552">
            <v>12</v>
          </cell>
          <cell r="I1552">
            <v>8000000000</v>
          </cell>
        </row>
        <row r="1553">
          <cell r="C1553" t="str">
            <v>300000000搖滾聖誕免費卡(7天綁定)</v>
          </cell>
          <cell r="D1553" t="str">
            <v>R_g068_fg_300000000_7</v>
          </cell>
          <cell r="E1553">
            <v>12</v>
          </cell>
          <cell r="I1553">
            <v>12000000000</v>
          </cell>
        </row>
        <row r="1554">
          <cell r="C1554" t="str">
            <v>500000000搖滾聖誕免費卡(7天綁定)</v>
          </cell>
          <cell r="D1554" t="str">
            <v>R_g068_fg_500000000_7</v>
          </cell>
          <cell r="E1554">
            <v>12</v>
          </cell>
          <cell r="I1554">
            <v>20000000000</v>
          </cell>
        </row>
        <row r="1555">
          <cell r="C1555" t="str">
            <v>1000000000搖滾聖誕免費卡(7天綁定)</v>
          </cell>
          <cell r="D1555" t="str">
            <v>R_g068_fg_1000000000_7</v>
          </cell>
          <cell r="E1555">
            <v>12</v>
          </cell>
          <cell r="I1555">
            <v>40000000000</v>
          </cell>
        </row>
        <row r="1556">
          <cell r="C1556" t="str">
            <v>3000搖滾聖誕免費卡(30天非綁定)</v>
          </cell>
          <cell r="D1556" t="str">
            <v>R_g068_fg_3000_30_1</v>
          </cell>
          <cell r="E1556">
            <v>12</v>
          </cell>
          <cell r="I1556">
            <v>120000</v>
          </cell>
        </row>
        <row r="1557">
          <cell r="C1557" t="str">
            <v>10000搖滾聖誕免費卡(30天非綁定)</v>
          </cell>
          <cell r="D1557" t="str">
            <v>R_g068_fg_10000_30_1</v>
          </cell>
          <cell r="E1557">
            <v>12</v>
          </cell>
          <cell r="I1557">
            <v>400000</v>
          </cell>
        </row>
        <row r="1558">
          <cell r="C1558" t="str">
            <v>30000搖滾聖誕免費卡(30天非綁定)</v>
          </cell>
          <cell r="D1558" t="str">
            <v>R_g068_fg_30000_30_1</v>
          </cell>
          <cell r="E1558">
            <v>12</v>
          </cell>
          <cell r="I1558">
            <v>1200000</v>
          </cell>
        </row>
        <row r="1559">
          <cell r="C1559" t="str">
            <v>100000搖滾聖誕免費卡(30天非綁定)</v>
          </cell>
          <cell r="D1559" t="str">
            <v>R_g068_fg_100000_30_1</v>
          </cell>
          <cell r="E1559">
            <v>12</v>
          </cell>
          <cell r="I1559">
            <v>4000000</v>
          </cell>
        </row>
        <row r="1560">
          <cell r="C1560" t="str">
            <v>300000搖滾聖誕免費卡(30天非綁定)</v>
          </cell>
          <cell r="D1560" t="str">
            <v>R_g068_fg_300000_30_1</v>
          </cell>
          <cell r="E1560">
            <v>12</v>
          </cell>
          <cell r="I1560">
            <v>12000000</v>
          </cell>
        </row>
        <row r="1561">
          <cell r="C1561" t="str">
            <v>1000000搖滾聖誕免費卡(30天非綁定)</v>
          </cell>
          <cell r="D1561" t="str">
            <v>R_g068_fg_1000000_30_1</v>
          </cell>
          <cell r="E1561">
            <v>12</v>
          </cell>
          <cell r="I1561">
            <v>40000000</v>
          </cell>
        </row>
        <row r="1562">
          <cell r="C1562" t="str">
            <v>3000000搖滾聖誕免費卡(30天非綁定)</v>
          </cell>
          <cell r="D1562" t="str">
            <v>R_g068_fg_3000000_30_1</v>
          </cell>
          <cell r="E1562">
            <v>12</v>
          </cell>
          <cell r="I1562">
            <v>120000000</v>
          </cell>
        </row>
        <row r="1563">
          <cell r="C1563" t="str">
            <v>6000000搖滾聖誕免費卡(30天非綁定)</v>
          </cell>
          <cell r="D1563" t="str">
            <v>R_g068_fg_6000000_30_1</v>
          </cell>
          <cell r="E1563">
            <v>12</v>
          </cell>
          <cell r="I1563">
            <v>240000000</v>
          </cell>
        </row>
        <row r="1564">
          <cell r="C1564" t="str">
            <v>9000000搖滾聖誕免費卡(30天非綁定)</v>
          </cell>
          <cell r="D1564" t="str">
            <v>R_g068_fg_9000000_30_1</v>
          </cell>
          <cell r="E1564">
            <v>12</v>
          </cell>
          <cell r="I1564">
            <v>360000000</v>
          </cell>
        </row>
        <row r="1565">
          <cell r="C1565" t="str">
            <v>10000000搖滾聖誕免費卡(30天非綁定)</v>
          </cell>
          <cell r="D1565" t="str">
            <v>R_g068_fg_10000000_30_1</v>
          </cell>
          <cell r="E1565">
            <v>12</v>
          </cell>
          <cell r="I1565">
            <v>400000000</v>
          </cell>
        </row>
        <row r="1566">
          <cell r="C1566" t="str">
            <v>15000000搖滾聖誕免費卡(30天非綁定)</v>
          </cell>
          <cell r="D1566" t="str">
            <v>R_g068_fg_15000000_30_1</v>
          </cell>
          <cell r="E1566">
            <v>12</v>
          </cell>
          <cell r="I1566">
            <v>600000000</v>
          </cell>
        </row>
        <row r="1567">
          <cell r="C1567" t="str">
            <v>30000000搖滾聖誕免費卡(30天非綁定)</v>
          </cell>
          <cell r="D1567" t="str">
            <v>R_g068_fg_30000000_30_1</v>
          </cell>
          <cell r="E1567">
            <v>12</v>
          </cell>
          <cell r="I1567">
            <v>1200000000</v>
          </cell>
        </row>
        <row r="1568">
          <cell r="C1568" t="str">
            <v>50000000搖滾聖誕免費卡(30天非綁定)</v>
          </cell>
          <cell r="D1568" t="str">
            <v>R_g068_fg_50000000_30_1</v>
          </cell>
          <cell r="E1568">
            <v>12</v>
          </cell>
          <cell r="I1568">
            <v>2000000000</v>
          </cell>
        </row>
        <row r="1569">
          <cell r="C1569" t="str">
            <v>100000000搖滾聖誕免費卡(30天非綁定)</v>
          </cell>
          <cell r="D1569" t="str">
            <v>R_g068_fg_100000000_30_1</v>
          </cell>
          <cell r="E1569">
            <v>12</v>
          </cell>
          <cell r="I1569">
            <v>4000000000</v>
          </cell>
        </row>
        <row r="1570">
          <cell r="C1570" t="str">
            <v>200000000搖滾聖誕免費卡(30天非綁定)</v>
          </cell>
          <cell r="D1570" t="str">
            <v>R_g068_fg_200000000_30_1</v>
          </cell>
          <cell r="E1570">
            <v>12</v>
          </cell>
          <cell r="I1570">
            <v>8000000000</v>
          </cell>
        </row>
        <row r="1571">
          <cell r="C1571" t="str">
            <v>300000000搖滾聖誕免費卡(30天非綁定)</v>
          </cell>
          <cell r="D1571" t="str">
            <v>R_g068_fg_300000000_30_1</v>
          </cell>
          <cell r="E1571">
            <v>12</v>
          </cell>
          <cell r="I1571">
            <v>12000000000</v>
          </cell>
        </row>
        <row r="1572">
          <cell r="C1572" t="str">
            <v>500000000搖滾聖誕免費卡(30天非綁定)</v>
          </cell>
          <cell r="D1572" t="str">
            <v>R_g068_fg_500000000_30_1</v>
          </cell>
          <cell r="E1572">
            <v>12</v>
          </cell>
          <cell r="I1572">
            <v>20000000000</v>
          </cell>
        </row>
        <row r="1573">
          <cell r="C1573" t="str">
            <v>1000000000搖滾聖誕免費卡(30天非綁定)</v>
          </cell>
          <cell r="D1573" t="str">
            <v>R_g068_fg_1000000000_30_1</v>
          </cell>
          <cell r="E1573">
            <v>12</v>
          </cell>
          <cell r="I1573">
            <v>40000000000</v>
          </cell>
        </row>
        <row r="1574">
          <cell r="C1574" t="str">
            <v>3000究極犀牛免費卡(7天綁定)</v>
          </cell>
          <cell r="D1574" t="str">
            <v>R_g071_fg_3000_7</v>
          </cell>
          <cell r="E1574">
            <v>12</v>
          </cell>
          <cell r="I1574">
            <v>147000</v>
          </cell>
        </row>
        <row r="1575">
          <cell r="C1575" t="str">
            <v>9960究極犀牛免費卡(7天綁定)</v>
          </cell>
          <cell r="D1575" t="str">
            <v>R_g071_fg_9960_7</v>
          </cell>
          <cell r="E1575">
            <v>12</v>
          </cell>
          <cell r="I1575">
            <v>488040</v>
          </cell>
        </row>
        <row r="1576">
          <cell r="C1576" t="str">
            <v>30000究極犀牛免費卡(7天綁定)</v>
          </cell>
          <cell r="D1576" t="str">
            <v>R_g071_fg_30000_7</v>
          </cell>
          <cell r="E1576">
            <v>12</v>
          </cell>
          <cell r="I1576">
            <v>1470000</v>
          </cell>
        </row>
        <row r="1577">
          <cell r="C1577" t="str">
            <v>96000究極犀牛免費卡(7天綁定)</v>
          </cell>
          <cell r="D1577" t="str">
            <v>R_g071_fg_96000_7</v>
          </cell>
          <cell r="E1577">
            <v>12</v>
          </cell>
          <cell r="I1577">
            <v>4704000</v>
          </cell>
        </row>
        <row r="1578">
          <cell r="C1578" t="str">
            <v>288000究極犀牛免費卡(7天綁定)</v>
          </cell>
          <cell r="D1578" t="str">
            <v>R_g071_fg_288000_7</v>
          </cell>
          <cell r="E1578">
            <v>12</v>
          </cell>
          <cell r="I1578">
            <v>14112000</v>
          </cell>
        </row>
        <row r="1579">
          <cell r="C1579" t="str">
            <v>996000究極犀牛免費卡(7天綁定)</v>
          </cell>
          <cell r="D1579" t="str">
            <v>R_g071_fg_996000_7</v>
          </cell>
          <cell r="E1579">
            <v>12</v>
          </cell>
          <cell r="I1579">
            <v>48804000</v>
          </cell>
        </row>
        <row r="1580">
          <cell r="C1580" t="str">
            <v>3000000究極犀牛免費卡(7天綁定)</v>
          </cell>
          <cell r="D1580" t="str">
            <v>R_g071_fg_3000000_7</v>
          </cell>
          <cell r="E1580">
            <v>12</v>
          </cell>
          <cell r="I1580">
            <v>147000000</v>
          </cell>
        </row>
        <row r="1581">
          <cell r="C1581" t="str">
            <v>6000000究極犀牛免費卡(7天綁定)</v>
          </cell>
          <cell r="D1581" t="str">
            <v>R_g071_fg_6000000_7</v>
          </cell>
          <cell r="E1581">
            <v>12</v>
          </cell>
          <cell r="I1581">
            <v>294000000</v>
          </cell>
        </row>
        <row r="1582">
          <cell r="C1582" t="str">
            <v>9000000究極犀牛免費卡(7天綁定)</v>
          </cell>
          <cell r="D1582" t="str">
            <v>R_g071_fg_9000000_7</v>
          </cell>
          <cell r="E1582">
            <v>12</v>
          </cell>
          <cell r="I1582">
            <v>441000000</v>
          </cell>
        </row>
        <row r="1583">
          <cell r="C1583" t="str">
            <v>9960000究極犀牛免費卡(7天綁定)</v>
          </cell>
          <cell r="D1583" t="str">
            <v>R_g071_fg_9960000_7</v>
          </cell>
          <cell r="E1583">
            <v>12</v>
          </cell>
          <cell r="I1583">
            <v>488040000</v>
          </cell>
        </row>
        <row r="1584">
          <cell r="C1584" t="str">
            <v>15000000究極犀牛免費卡(7天綁定)</v>
          </cell>
          <cell r="D1584" t="str">
            <v>R_g071_fg_15000000_7</v>
          </cell>
          <cell r="E1584">
            <v>12</v>
          </cell>
          <cell r="I1584">
            <v>735000000</v>
          </cell>
        </row>
        <row r="1585">
          <cell r="C1585" t="str">
            <v>30000000究極犀牛免費卡(7天綁定)</v>
          </cell>
          <cell r="D1585" t="str">
            <v>R_g071_fg_30000000_7</v>
          </cell>
          <cell r="E1585">
            <v>12</v>
          </cell>
          <cell r="I1585">
            <v>1470000000</v>
          </cell>
        </row>
        <row r="1586">
          <cell r="C1586" t="str">
            <v>49860000究極犀牛免費卡(7天綁定)</v>
          </cell>
          <cell r="D1586" t="str">
            <v>R_g071_fg_49860000_7</v>
          </cell>
          <cell r="E1586">
            <v>12</v>
          </cell>
          <cell r="I1586">
            <v>2443140000</v>
          </cell>
        </row>
        <row r="1587">
          <cell r="C1587" t="str">
            <v>99600000究極犀牛免費卡(7天綁定)</v>
          </cell>
          <cell r="D1587" t="str">
            <v>R_g071_fg_99600000_7</v>
          </cell>
          <cell r="E1587">
            <v>12</v>
          </cell>
          <cell r="I1587">
            <v>4880400000</v>
          </cell>
        </row>
        <row r="1588">
          <cell r="C1588" t="str">
            <v>198000000究極犀牛免費卡(7天綁定)</v>
          </cell>
          <cell r="D1588" t="str">
            <v>R_g071_fg_198000000_7</v>
          </cell>
          <cell r="E1588">
            <v>12</v>
          </cell>
          <cell r="I1588">
            <v>9702000000</v>
          </cell>
        </row>
        <row r="1589">
          <cell r="C1589" t="str">
            <v>300000000究極犀牛免費卡(7天綁定)</v>
          </cell>
          <cell r="D1589" t="str">
            <v>R_g071_fg_300000000_7</v>
          </cell>
          <cell r="E1589">
            <v>12</v>
          </cell>
          <cell r="I1589">
            <v>14700000000</v>
          </cell>
        </row>
        <row r="1590">
          <cell r="C1590" t="str">
            <v>498000000究極犀牛免費卡(7天綁定)</v>
          </cell>
          <cell r="D1590" t="str">
            <v>R_g071_fg_498000000_7</v>
          </cell>
          <cell r="E1590">
            <v>12</v>
          </cell>
          <cell r="I1590">
            <v>24402000000</v>
          </cell>
        </row>
        <row r="1591">
          <cell r="C1591" t="str">
            <v>996000000究極犀牛免費卡(7天綁定)</v>
          </cell>
          <cell r="D1591" t="str">
            <v>R_g071_fg_996000000_7</v>
          </cell>
          <cell r="E1591">
            <v>12</v>
          </cell>
          <cell r="I1591">
            <v>48804000000</v>
          </cell>
        </row>
        <row r="1592">
          <cell r="C1592" t="str">
            <v>1980000000究極犀牛免費卡(7天綁定)</v>
          </cell>
          <cell r="D1592" t="str">
            <v>R_g071_fg_1980000000_7</v>
          </cell>
          <cell r="E1592">
            <v>12</v>
          </cell>
          <cell r="I1592">
            <v>97020000000</v>
          </cell>
        </row>
        <row r="1593">
          <cell r="C1593" t="str">
            <v>4980000000究極犀牛免費卡(7天綁定)</v>
          </cell>
          <cell r="D1593" t="str">
            <v>R_g071_fg_4980000000_7</v>
          </cell>
          <cell r="E1593">
            <v>12</v>
          </cell>
          <cell r="I1593">
            <v>244020000000</v>
          </cell>
        </row>
        <row r="1594">
          <cell r="C1594" t="str">
            <v>9960000000究極犀牛免費卡(7天綁定)</v>
          </cell>
          <cell r="D1594" t="str">
            <v>R_g071_fg_9960000000_7</v>
          </cell>
          <cell r="E1594">
            <v>12</v>
          </cell>
          <cell r="I1594">
            <v>488040000000</v>
          </cell>
        </row>
        <row r="1595">
          <cell r="C1595" t="str">
            <v>3000究極犀牛免費卡(30天非綁定)</v>
          </cell>
          <cell r="D1595" t="str">
            <v>R_g071_fg_3000_30_1</v>
          </cell>
          <cell r="E1595">
            <v>12</v>
          </cell>
          <cell r="I1595">
            <v>147000</v>
          </cell>
        </row>
        <row r="1596">
          <cell r="C1596" t="str">
            <v>9960究極犀牛免費卡(30天非綁定)</v>
          </cell>
          <cell r="D1596" t="str">
            <v>R_g071_fg_9960_30_1</v>
          </cell>
          <cell r="E1596">
            <v>12</v>
          </cell>
          <cell r="I1596">
            <v>488040</v>
          </cell>
        </row>
        <row r="1597">
          <cell r="C1597" t="str">
            <v>30000究極犀牛免費卡(30天非綁定)</v>
          </cell>
          <cell r="D1597" t="str">
            <v>R_g071_fg_30000_30_1</v>
          </cell>
          <cell r="E1597">
            <v>12</v>
          </cell>
          <cell r="I1597">
            <v>1470000</v>
          </cell>
        </row>
        <row r="1598">
          <cell r="C1598" t="str">
            <v>96000究極犀牛免費卡(30天非綁定)</v>
          </cell>
          <cell r="D1598" t="str">
            <v>R_g071_fg_96000_30_1</v>
          </cell>
          <cell r="E1598">
            <v>12</v>
          </cell>
          <cell r="I1598">
            <v>4704000</v>
          </cell>
        </row>
        <row r="1599">
          <cell r="C1599" t="str">
            <v>288000究極犀牛免費卡(30天非綁定)</v>
          </cell>
          <cell r="D1599" t="str">
            <v>R_g071_fg_288000_30_1</v>
          </cell>
          <cell r="E1599">
            <v>12</v>
          </cell>
          <cell r="I1599">
            <v>14112000</v>
          </cell>
        </row>
        <row r="1600">
          <cell r="C1600" t="str">
            <v>996000究極犀牛免費卡(30天非綁定)</v>
          </cell>
          <cell r="D1600" t="str">
            <v>R_g071_fg_996000_30_1</v>
          </cell>
          <cell r="E1600">
            <v>12</v>
          </cell>
          <cell r="I1600">
            <v>48804000</v>
          </cell>
        </row>
        <row r="1601">
          <cell r="C1601" t="str">
            <v>3000000究極犀牛免費卡(30天非綁定)</v>
          </cell>
          <cell r="D1601" t="str">
            <v>R_g071_fg_3000000_30_1</v>
          </cell>
          <cell r="E1601">
            <v>12</v>
          </cell>
          <cell r="I1601">
            <v>147000000</v>
          </cell>
        </row>
        <row r="1602">
          <cell r="C1602" t="str">
            <v>6000000究極犀牛免費卡(30天非綁定)</v>
          </cell>
          <cell r="D1602" t="str">
            <v>R_g071_fg_6000000_30_1</v>
          </cell>
          <cell r="E1602">
            <v>12</v>
          </cell>
          <cell r="I1602">
            <v>294000000</v>
          </cell>
        </row>
        <row r="1603">
          <cell r="C1603" t="str">
            <v>9000000究極犀牛免費卡(30天非綁定)</v>
          </cell>
          <cell r="D1603" t="str">
            <v>R_g071_fg_9000000_30_1</v>
          </cell>
          <cell r="E1603">
            <v>12</v>
          </cell>
          <cell r="I1603">
            <v>441000000</v>
          </cell>
        </row>
        <row r="1604">
          <cell r="C1604" t="str">
            <v>9960000究極犀牛免費卡(30天非綁定)</v>
          </cell>
          <cell r="D1604" t="str">
            <v>R_g071_fg_9960000_30_1</v>
          </cell>
          <cell r="E1604">
            <v>12</v>
          </cell>
          <cell r="I1604">
            <v>488040000</v>
          </cell>
        </row>
        <row r="1605">
          <cell r="C1605" t="str">
            <v>15000000究極犀牛免費卡(30天非綁定)</v>
          </cell>
          <cell r="D1605" t="str">
            <v>R_g071_fg_15000000_30_1</v>
          </cell>
          <cell r="E1605">
            <v>12</v>
          </cell>
          <cell r="I1605">
            <v>735000000</v>
          </cell>
        </row>
        <row r="1606">
          <cell r="C1606" t="str">
            <v>30000000究極犀牛免費卡(30天非綁定)</v>
          </cell>
          <cell r="D1606" t="str">
            <v>R_g071_fg_30000000_30_1</v>
          </cell>
          <cell r="E1606">
            <v>12</v>
          </cell>
          <cell r="I1606">
            <v>1470000000</v>
          </cell>
        </row>
        <row r="1607">
          <cell r="C1607" t="str">
            <v>49860000究極犀牛免費卡(30天非綁定)</v>
          </cell>
          <cell r="D1607" t="str">
            <v>R_g071_fg_49860000_30_1</v>
          </cell>
          <cell r="E1607">
            <v>12</v>
          </cell>
          <cell r="I1607">
            <v>2443140000</v>
          </cell>
        </row>
        <row r="1608">
          <cell r="C1608" t="str">
            <v>99600000究極犀牛免費卡(30天非綁定)</v>
          </cell>
          <cell r="D1608" t="str">
            <v>R_g071_fg_99600000_30_1</v>
          </cell>
          <cell r="E1608">
            <v>12</v>
          </cell>
          <cell r="I1608">
            <v>4880400000</v>
          </cell>
        </row>
        <row r="1609">
          <cell r="C1609" t="str">
            <v>198000000究極犀牛免費卡(30天非綁定)</v>
          </cell>
          <cell r="D1609" t="str">
            <v>R_g071_fg_198000000_30_1</v>
          </cell>
          <cell r="E1609">
            <v>12</v>
          </cell>
          <cell r="I1609">
            <v>9702000000</v>
          </cell>
        </row>
        <row r="1610">
          <cell r="C1610" t="str">
            <v>300000000究極犀牛免費卡(30天非綁定)</v>
          </cell>
          <cell r="D1610" t="str">
            <v>R_g071_fg_300000000_30_1</v>
          </cell>
          <cell r="E1610">
            <v>12</v>
          </cell>
          <cell r="I1610">
            <v>14700000000</v>
          </cell>
        </row>
        <row r="1611">
          <cell r="C1611" t="str">
            <v>498000000究極犀牛免費卡(30天非綁定)</v>
          </cell>
          <cell r="D1611" t="str">
            <v>R_g071_fg_498000000_30_1</v>
          </cell>
          <cell r="E1611">
            <v>12</v>
          </cell>
          <cell r="I1611">
            <v>24402000000</v>
          </cell>
        </row>
        <row r="1612">
          <cell r="C1612" t="str">
            <v>996000000究極犀牛免費卡(30天非綁定)</v>
          </cell>
          <cell r="D1612" t="str">
            <v>R_g071_fg_996000000_30_1</v>
          </cell>
          <cell r="E1612">
            <v>12</v>
          </cell>
          <cell r="I1612">
            <v>48804000000</v>
          </cell>
        </row>
        <row r="1613">
          <cell r="C1613" t="str">
            <v>1980000000究極犀牛免費卡(30天非綁定)</v>
          </cell>
          <cell r="D1613" t="str">
            <v>R_g071_fg_1980000000_30_1</v>
          </cell>
          <cell r="E1613">
            <v>12</v>
          </cell>
          <cell r="I1613">
            <v>97020000000</v>
          </cell>
        </row>
        <row r="1614">
          <cell r="C1614" t="str">
            <v>4980000000究極犀牛免費卡(30天非綁定)</v>
          </cell>
          <cell r="D1614" t="str">
            <v>R_g071_fg_4980000000_30_1</v>
          </cell>
          <cell r="E1614">
            <v>12</v>
          </cell>
          <cell r="I1614">
            <v>244020000000</v>
          </cell>
        </row>
        <row r="1615">
          <cell r="C1615" t="str">
            <v>9960000000究極犀牛免費卡(30天非綁定)</v>
          </cell>
          <cell r="D1615" t="str">
            <v>R_g071_fg_9960000000_30_1</v>
          </cell>
          <cell r="E1615">
            <v>12</v>
          </cell>
          <cell r="I1615">
            <v>488040000000</v>
          </cell>
        </row>
        <row r="1616">
          <cell r="C1616" t="str">
            <v>3000龍王紅利卡(7天綁定)</v>
          </cell>
          <cell r="D1616" t="str">
            <v>R_p005_bb_3000_7</v>
          </cell>
          <cell r="E1616">
            <v>12</v>
          </cell>
          <cell r="I1616">
            <v>132000</v>
          </cell>
        </row>
        <row r="1617">
          <cell r="C1617" t="str">
            <v>9000龍王紅利卡(7天綁定)</v>
          </cell>
          <cell r="D1617" t="str">
            <v>R_p005_bb_9000_7</v>
          </cell>
          <cell r="E1617">
            <v>12</v>
          </cell>
          <cell r="I1617">
            <v>396000</v>
          </cell>
        </row>
        <row r="1618">
          <cell r="C1618" t="str">
            <v>30000龍王紅利卡(7天綁定)</v>
          </cell>
          <cell r="D1618" t="str">
            <v>R_p005_bb_30000_7</v>
          </cell>
          <cell r="E1618">
            <v>12</v>
          </cell>
          <cell r="I1618">
            <v>1320000</v>
          </cell>
        </row>
        <row r="1619">
          <cell r="C1619" t="str">
            <v>90000龍王紅利卡(7天綁定)</v>
          </cell>
          <cell r="D1619" t="str">
            <v>R_p005_bb_90000_7</v>
          </cell>
          <cell r="E1619">
            <v>12</v>
          </cell>
          <cell r="I1619">
            <v>3960000</v>
          </cell>
        </row>
        <row r="1620">
          <cell r="C1620" t="str">
            <v>300000龍王紅利卡(7天綁定)</v>
          </cell>
          <cell r="D1620" t="str">
            <v>R_p005_bb_300000_7</v>
          </cell>
          <cell r="E1620">
            <v>12</v>
          </cell>
          <cell r="I1620">
            <v>13200000</v>
          </cell>
        </row>
        <row r="1621">
          <cell r="C1621" t="str">
            <v>900000龍王紅利卡(7天綁定)</v>
          </cell>
          <cell r="D1621" t="str">
            <v>R_p005_bb_900000_7</v>
          </cell>
          <cell r="E1621">
            <v>12</v>
          </cell>
          <cell r="I1621">
            <v>39600000</v>
          </cell>
        </row>
        <row r="1622">
          <cell r="C1622" t="str">
            <v>3000000龍王紅利卡(7天綁定)</v>
          </cell>
          <cell r="D1622" t="str">
            <v>R_p005_bb_3000000_7</v>
          </cell>
          <cell r="E1622">
            <v>12</v>
          </cell>
          <cell r="I1622">
            <v>132000000</v>
          </cell>
        </row>
        <row r="1623">
          <cell r="C1623" t="str">
            <v>6000000龍王紅利卡(7天綁定)</v>
          </cell>
          <cell r="D1623" t="str">
            <v>R_p005_bb_6000000_7</v>
          </cell>
          <cell r="E1623">
            <v>12</v>
          </cell>
          <cell r="I1623">
            <v>264000000</v>
          </cell>
        </row>
        <row r="1624">
          <cell r="C1624" t="str">
            <v>9000000龍王紅利卡(7天綁定)</v>
          </cell>
          <cell r="D1624" t="str">
            <v>R_p005_bb_9000000_7</v>
          </cell>
          <cell r="E1624">
            <v>12</v>
          </cell>
          <cell r="I1624">
            <v>396000000</v>
          </cell>
        </row>
        <row r="1625">
          <cell r="C1625" t="str">
            <v>15000000龍王紅利卡(7天綁定)</v>
          </cell>
          <cell r="D1625" t="str">
            <v>R_p005_bb_15000000_7</v>
          </cell>
          <cell r="E1625">
            <v>12</v>
          </cell>
          <cell r="I1625">
            <v>660000000</v>
          </cell>
        </row>
        <row r="1626">
          <cell r="C1626" t="str">
            <v>30000000龍王紅利卡(7天綁定)</v>
          </cell>
          <cell r="D1626" t="str">
            <v>R_p005_bb_30000000_7</v>
          </cell>
          <cell r="E1626">
            <v>12</v>
          </cell>
          <cell r="I1626">
            <v>1320000000</v>
          </cell>
        </row>
        <row r="1627">
          <cell r="C1627" t="str">
            <v>45000000龍王紅利卡(7天綁定)</v>
          </cell>
          <cell r="D1627" t="str">
            <v>R_p005_bb_45000000_7</v>
          </cell>
          <cell r="E1627">
            <v>12</v>
          </cell>
          <cell r="I1627">
            <v>1980000000</v>
          </cell>
        </row>
        <row r="1628">
          <cell r="C1628" t="str">
            <v>90000000龍王紅利卡(7天綁定)</v>
          </cell>
          <cell r="D1628" t="str">
            <v>R_p005_bb_90000000_7</v>
          </cell>
          <cell r="E1628">
            <v>12</v>
          </cell>
          <cell r="I1628">
            <v>3960000000</v>
          </cell>
        </row>
        <row r="1629">
          <cell r="C1629" t="str">
            <v>150000000龍王紅利卡(7天綁定)</v>
          </cell>
          <cell r="D1629" t="str">
            <v>R_p005_bb_150000000_7</v>
          </cell>
          <cell r="E1629">
            <v>12</v>
          </cell>
          <cell r="I1629">
            <v>6600000000</v>
          </cell>
        </row>
        <row r="1630">
          <cell r="C1630" t="str">
            <v>300000000龍王紅利卡(7天綁定)</v>
          </cell>
          <cell r="D1630" t="str">
            <v>R_p005_bb_300000000_7</v>
          </cell>
          <cell r="E1630">
            <v>12</v>
          </cell>
          <cell r="I1630">
            <v>13200000000</v>
          </cell>
        </row>
        <row r="1631">
          <cell r="C1631" t="str">
            <v>600000000龍王紅利卡(7天綁定)</v>
          </cell>
          <cell r="D1631" t="str">
            <v>R_p005_bb_600000000_7</v>
          </cell>
          <cell r="E1631">
            <v>12</v>
          </cell>
          <cell r="I1631">
            <v>26400000000</v>
          </cell>
        </row>
        <row r="1632">
          <cell r="C1632" t="str">
            <v>1200000000龍王紅利卡(7天綁定)</v>
          </cell>
          <cell r="D1632" t="str">
            <v>R_p005_bb_1200000000_7</v>
          </cell>
          <cell r="E1632">
            <v>12</v>
          </cell>
          <cell r="I1632">
            <v>52800000000</v>
          </cell>
        </row>
        <row r="1633">
          <cell r="C1633" t="str">
            <v>3000龍王紅利卡(30天非綁定)</v>
          </cell>
          <cell r="D1633" t="str">
            <v>R_p005_bb_3000_30_1</v>
          </cell>
          <cell r="E1633">
            <v>12</v>
          </cell>
          <cell r="I1633">
            <v>132000</v>
          </cell>
        </row>
        <row r="1634">
          <cell r="C1634" t="str">
            <v>9000龍王紅利卡(30天非綁定)</v>
          </cell>
          <cell r="D1634" t="str">
            <v>R_p005_bb_9000_30_1</v>
          </cell>
          <cell r="E1634">
            <v>12</v>
          </cell>
          <cell r="I1634">
            <v>396000</v>
          </cell>
        </row>
        <row r="1635">
          <cell r="C1635" t="str">
            <v>30000龍王紅利卡(30天非綁定)</v>
          </cell>
          <cell r="D1635" t="str">
            <v>R_p005_bb_30000_30_1</v>
          </cell>
          <cell r="E1635">
            <v>12</v>
          </cell>
          <cell r="I1635">
            <v>1320000</v>
          </cell>
        </row>
        <row r="1636">
          <cell r="C1636" t="str">
            <v>90000龍王紅利卡(30天非綁定)</v>
          </cell>
          <cell r="D1636" t="str">
            <v>R_p005_bb_90000_30_1</v>
          </cell>
          <cell r="E1636">
            <v>12</v>
          </cell>
          <cell r="I1636">
            <v>3960000</v>
          </cell>
        </row>
        <row r="1637">
          <cell r="C1637" t="str">
            <v>300000龍王紅利卡(30天非綁定)</v>
          </cell>
          <cell r="D1637" t="str">
            <v>R_p005_bb_300000_30_1</v>
          </cell>
          <cell r="E1637">
            <v>12</v>
          </cell>
          <cell r="I1637">
            <v>13200000</v>
          </cell>
        </row>
        <row r="1638">
          <cell r="C1638" t="str">
            <v>900000龍王紅利卡(30天非綁定)</v>
          </cell>
          <cell r="D1638" t="str">
            <v>R_p005_bb_900000_30_1</v>
          </cell>
          <cell r="E1638">
            <v>12</v>
          </cell>
          <cell r="I1638">
            <v>39600000</v>
          </cell>
        </row>
        <row r="1639">
          <cell r="C1639" t="str">
            <v>3000000龍王紅利卡(30天非綁定)</v>
          </cell>
          <cell r="D1639" t="str">
            <v>R_p005_bb_3000000_30_1</v>
          </cell>
          <cell r="E1639">
            <v>12</v>
          </cell>
          <cell r="I1639">
            <v>132000000</v>
          </cell>
        </row>
        <row r="1640">
          <cell r="C1640" t="str">
            <v>6000000龍王紅利卡(30天非綁定)</v>
          </cell>
          <cell r="D1640" t="str">
            <v>R_p005_bb_6000000_30_1</v>
          </cell>
          <cell r="E1640">
            <v>12</v>
          </cell>
          <cell r="I1640">
            <v>264000000</v>
          </cell>
        </row>
        <row r="1641">
          <cell r="C1641" t="str">
            <v>9000000龍王紅利卡(30天非綁定)</v>
          </cell>
          <cell r="D1641" t="str">
            <v>R_p005_bb_9000000_30_1</v>
          </cell>
          <cell r="E1641">
            <v>12</v>
          </cell>
          <cell r="I1641">
            <v>396000000</v>
          </cell>
        </row>
        <row r="1642">
          <cell r="C1642" t="str">
            <v>15000000龍王紅利卡(30天非綁定)</v>
          </cell>
          <cell r="D1642" t="str">
            <v>R_p005_bb_15000000_30_1</v>
          </cell>
          <cell r="E1642">
            <v>12</v>
          </cell>
          <cell r="I1642">
            <v>660000000</v>
          </cell>
        </row>
        <row r="1643">
          <cell r="C1643" t="str">
            <v>30000000龍王紅利卡(30天非綁定)</v>
          </cell>
          <cell r="D1643" t="str">
            <v>R_p005_bb_30000000_30_1</v>
          </cell>
          <cell r="E1643">
            <v>12</v>
          </cell>
          <cell r="I1643">
            <v>1320000000</v>
          </cell>
        </row>
        <row r="1644">
          <cell r="C1644" t="str">
            <v>45000000龍王紅利卡(30天非綁定)</v>
          </cell>
          <cell r="D1644" t="str">
            <v>R_p005_bb_45000000_30_1</v>
          </cell>
          <cell r="E1644">
            <v>12</v>
          </cell>
          <cell r="I1644">
            <v>1980000000</v>
          </cell>
        </row>
        <row r="1645">
          <cell r="C1645" t="str">
            <v>90000000龍王紅利卡(30天非綁定)</v>
          </cell>
          <cell r="D1645" t="str">
            <v>R_p005_bb_90000000_30_1</v>
          </cell>
          <cell r="E1645">
            <v>12</v>
          </cell>
          <cell r="I1645">
            <v>3960000000</v>
          </cell>
        </row>
        <row r="1646">
          <cell r="C1646" t="str">
            <v>150000000龍王紅利卡(30天非綁定)</v>
          </cell>
          <cell r="D1646" t="str">
            <v>R_p005_bb_150000000_30_1</v>
          </cell>
          <cell r="E1646">
            <v>12</v>
          </cell>
          <cell r="I1646">
            <v>6600000000</v>
          </cell>
        </row>
        <row r="1647">
          <cell r="C1647" t="str">
            <v>300000000龍王紅利卡(30天非綁定)</v>
          </cell>
          <cell r="D1647" t="str">
            <v>R_p005_bb_300000000_30_1</v>
          </cell>
          <cell r="E1647">
            <v>12</v>
          </cell>
          <cell r="I1647">
            <v>13200000000</v>
          </cell>
        </row>
        <row r="1648">
          <cell r="C1648" t="str">
            <v>600000000龍王紅利卡(30天非綁定)</v>
          </cell>
          <cell r="D1648" t="str">
            <v>R_p005_bb_600000000_30_1</v>
          </cell>
          <cell r="E1648">
            <v>12</v>
          </cell>
          <cell r="I1648">
            <v>26400000000</v>
          </cell>
        </row>
        <row r="1649">
          <cell r="C1649" t="str">
            <v>1200000000龍王紅利卡(30天非綁定)</v>
          </cell>
          <cell r="D1649" t="str">
            <v>R_p005_bb_1200000000_30_1</v>
          </cell>
          <cell r="E1649">
            <v>12</v>
          </cell>
          <cell r="I1649">
            <v>52800000000</v>
          </cell>
        </row>
        <row r="1650">
          <cell r="C1650" t="str">
            <v>3000龍王超級紅利卡(7天綁定)</v>
          </cell>
          <cell r="D1650" t="str">
            <v>R_p005_sb_3000_7</v>
          </cell>
          <cell r="E1650">
            <v>12</v>
          </cell>
          <cell r="I1650">
            <v>306000</v>
          </cell>
        </row>
        <row r="1651">
          <cell r="C1651" t="str">
            <v>9000龍王超級紅利卡(7天綁定)</v>
          </cell>
          <cell r="D1651" t="str">
            <v>R_p005_sb_9000_7</v>
          </cell>
          <cell r="E1651">
            <v>12</v>
          </cell>
          <cell r="I1651">
            <v>918000</v>
          </cell>
        </row>
        <row r="1652">
          <cell r="C1652" t="str">
            <v>30000龍王超級紅利卡(7天綁定)</v>
          </cell>
          <cell r="D1652" t="str">
            <v>R_p005_sb_30000_7</v>
          </cell>
          <cell r="E1652">
            <v>12</v>
          </cell>
          <cell r="I1652">
            <v>3060000</v>
          </cell>
        </row>
        <row r="1653">
          <cell r="C1653" t="str">
            <v>90000龍王超級紅利卡(7天綁定)</v>
          </cell>
          <cell r="D1653" t="str">
            <v>R_p005_sb_90000_7</v>
          </cell>
          <cell r="E1653">
            <v>12</v>
          </cell>
          <cell r="I1653">
            <v>9180000</v>
          </cell>
        </row>
        <row r="1654">
          <cell r="C1654" t="str">
            <v>300000龍王超級紅利卡(7天綁定)</v>
          </cell>
          <cell r="D1654" t="str">
            <v>R_p005_sb_300000_7</v>
          </cell>
          <cell r="E1654">
            <v>12</v>
          </cell>
          <cell r="I1654">
            <v>30600000</v>
          </cell>
        </row>
        <row r="1655">
          <cell r="C1655" t="str">
            <v>900000龍王超級紅利卡(7天綁定)</v>
          </cell>
          <cell r="D1655" t="str">
            <v>R_p005_sb_900000_7</v>
          </cell>
          <cell r="E1655">
            <v>12</v>
          </cell>
          <cell r="I1655">
            <v>91800000</v>
          </cell>
        </row>
        <row r="1656">
          <cell r="C1656" t="str">
            <v>3000000龍王超級紅利卡(7天綁定)</v>
          </cell>
          <cell r="D1656" t="str">
            <v>R_p005_sb_3000000_7</v>
          </cell>
          <cell r="E1656">
            <v>12</v>
          </cell>
          <cell r="I1656">
            <v>306000000</v>
          </cell>
        </row>
        <row r="1657">
          <cell r="C1657" t="str">
            <v>6000000龍王超級紅利卡(7天綁定)</v>
          </cell>
          <cell r="D1657" t="str">
            <v>R_p005_sb_6000000_7</v>
          </cell>
          <cell r="E1657">
            <v>12</v>
          </cell>
          <cell r="I1657">
            <v>612000000</v>
          </cell>
        </row>
        <row r="1658">
          <cell r="C1658" t="str">
            <v>9000000龍王超級紅利卡(7天綁定)</v>
          </cell>
          <cell r="D1658" t="str">
            <v>R_p005_sb_9000000_7</v>
          </cell>
          <cell r="E1658">
            <v>12</v>
          </cell>
          <cell r="I1658">
            <v>918000000</v>
          </cell>
        </row>
        <row r="1659">
          <cell r="C1659" t="str">
            <v>15000000龍王超級紅利卡(7天綁定)</v>
          </cell>
          <cell r="D1659" t="str">
            <v>R_p005_sb_15000000_7</v>
          </cell>
          <cell r="E1659">
            <v>12</v>
          </cell>
          <cell r="I1659">
            <v>1530000000</v>
          </cell>
        </row>
        <row r="1660">
          <cell r="C1660" t="str">
            <v>30000000龍王超級紅利卡(7天綁定)</v>
          </cell>
          <cell r="D1660" t="str">
            <v>R_p005_sb_30000000_7</v>
          </cell>
          <cell r="E1660">
            <v>12</v>
          </cell>
          <cell r="I1660">
            <v>3060000000</v>
          </cell>
        </row>
        <row r="1661">
          <cell r="C1661" t="str">
            <v>45000000龍王超級紅利卡(7天綁定)</v>
          </cell>
          <cell r="D1661" t="str">
            <v>R_p005_sb_45000000_7</v>
          </cell>
          <cell r="E1661">
            <v>12</v>
          </cell>
          <cell r="I1661">
            <v>4590000000</v>
          </cell>
        </row>
        <row r="1662">
          <cell r="C1662" t="str">
            <v>90000000龍王超級紅利卡(7天綁定)</v>
          </cell>
          <cell r="D1662" t="str">
            <v>R_p005_sb_90000000_7</v>
          </cell>
          <cell r="E1662">
            <v>12</v>
          </cell>
          <cell r="I1662">
            <v>9180000000</v>
          </cell>
        </row>
        <row r="1663">
          <cell r="C1663" t="str">
            <v>150000000龍王超級紅利卡(7天綁定)</v>
          </cell>
          <cell r="D1663" t="str">
            <v>R_p005_sb_150000000_7</v>
          </cell>
          <cell r="E1663">
            <v>12</v>
          </cell>
          <cell r="I1663">
            <v>15300000000</v>
          </cell>
        </row>
        <row r="1664">
          <cell r="C1664" t="str">
            <v>300000000龍王超級紅利卡(7天綁定)</v>
          </cell>
          <cell r="D1664" t="str">
            <v>R_p005_sb_300000000_7</v>
          </cell>
          <cell r="E1664">
            <v>12</v>
          </cell>
          <cell r="I1664">
            <v>30600000000</v>
          </cell>
        </row>
        <row r="1665">
          <cell r="C1665" t="str">
            <v>600000000龍王超級紅利卡(7天綁定)</v>
          </cell>
          <cell r="D1665" t="str">
            <v>R_p005_sb_600000000_7</v>
          </cell>
          <cell r="E1665">
            <v>12</v>
          </cell>
          <cell r="I1665">
            <v>61200000000</v>
          </cell>
        </row>
        <row r="1666">
          <cell r="C1666" t="str">
            <v>1200000000龍王超級紅利卡(7天綁定)</v>
          </cell>
          <cell r="D1666" t="str">
            <v>R_p005_sb_1200000000_7</v>
          </cell>
          <cell r="E1666">
            <v>12</v>
          </cell>
          <cell r="I1666">
            <v>122400000000</v>
          </cell>
        </row>
        <row r="1667">
          <cell r="C1667" t="str">
            <v>3000龍王超級紅利卡(30天非綁定)</v>
          </cell>
          <cell r="D1667" t="str">
            <v>R_p005_sb_3000_30_1</v>
          </cell>
          <cell r="E1667">
            <v>12</v>
          </cell>
          <cell r="I1667">
            <v>306000</v>
          </cell>
        </row>
        <row r="1668">
          <cell r="C1668" t="str">
            <v>9000龍王超級紅利卡(30天非綁定)</v>
          </cell>
          <cell r="D1668" t="str">
            <v>R_p005_sb_9000_30_1</v>
          </cell>
          <cell r="E1668">
            <v>12</v>
          </cell>
          <cell r="I1668">
            <v>918000</v>
          </cell>
        </row>
        <row r="1669">
          <cell r="C1669" t="str">
            <v>30000龍王超級紅利卡(30天非綁定)</v>
          </cell>
          <cell r="D1669" t="str">
            <v>R_p005_sb_30000_30_1</v>
          </cell>
          <cell r="E1669">
            <v>12</v>
          </cell>
          <cell r="I1669">
            <v>3060000</v>
          </cell>
        </row>
        <row r="1670">
          <cell r="C1670" t="str">
            <v>90000龍王超級紅利卡(30天非綁定)</v>
          </cell>
          <cell r="D1670" t="str">
            <v>R_p005_sb_90000_30_1</v>
          </cell>
          <cell r="E1670">
            <v>12</v>
          </cell>
          <cell r="I1670">
            <v>9180000</v>
          </cell>
        </row>
        <row r="1671">
          <cell r="C1671" t="str">
            <v>300000龍王超級紅利卡(30天非綁定)</v>
          </cell>
          <cell r="D1671" t="str">
            <v>R_p005_sb_300000_30_1</v>
          </cell>
          <cell r="E1671">
            <v>12</v>
          </cell>
          <cell r="I1671">
            <v>30600000</v>
          </cell>
        </row>
        <row r="1672">
          <cell r="C1672" t="str">
            <v>900000龍王超級紅利卡(30天非綁定)</v>
          </cell>
          <cell r="D1672" t="str">
            <v>R_p005_sb_900000_30_1</v>
          </cell>
          <cell r="E1672">
            <v>12</v>
          </cell>
          <cell r="I1672">
            <v>91800000</v>
          </cell>
        </row>
        <row r="1673">
          <cell r="C1673" t="str">
            <v>3000000龍王超級紅利卡(30天非綁定)</v>
          </cell>
          <cell r="D1673" t="str">
            <v>R_p005_sb_3000000_30_1</v>
          </cell>
          <cell r="E1673">
            <v>12</v>
          </cell>
          <cell r="I1673">
            <v>306000000</v>
          </cell>
        </row>
        <row r="1674">
          <cell r="C1674" t="str">
            <v>6000000龍王超級紅利卡(30天非綁定)</v>
          </cell>
          <cell r="D1674" t="str">
            <v>R_p005_sb_6000000_30_1</v>
          </cell>
          <cell r="E1674">
            <v>12</v>
          </cell>
          <cell r="I1674">
            <v>612000000</v>
          </cell>
        </row>
        <row r="1675">
          <cell r="C1675" t="str">
            <v>9000000龍王超級紅利卡(30天非綁定)</v>
          </cell>
          <cell r="D1675" t="str">
            <v>R_p005_sb_9000000_30_1</v>
          </cell>
          <cell r="E1675">
            <v>12</v>
          </cell>
          <cell r="I1675">
            <v>918000000</v>
          </cell>
        </row>
        <row r="1676">
          <cell r="C1676" t="str">
            <v>15000000龍王超級紅利卡(30天非綁定)</v>
          </cell>
          <cell r="D1676" t="str">
            <v>R_p005_sb_15000000_30_1</v>
          </cell>
          <cell r="E1676">
            <v>12</v>
          </cell>
          <cell r="I1676">
            <v>1530000000</v>
          </cell>
        </row>
        <row r="1677">
          <cell r="C1677" t="str">
            <v>30000000龍王超級紅利卡(30天非綁定)</v>
          </cell>
          <cell r="D1677" t="str">
            <v>R_p005_sb_30000000_30_1</v>
          </cell>
          <cell r="E1677">
            <v>12</v>
          </cell>
          <cell r="I1677">
            <v>3060000000</v>
          </cell>
        </row>
        <row r="1678">
          <cell r="C1678" t="str">
            <v>45000000龍王超級紅利卡(30天非綁定)</v>
          </cell>
          <cell r="D1678" t="str">
            <v>R_p005_sb_45000000_30_1</v>
          </cell>
          <cell r="E1678">
            <v>12</v>
          </cell>
          <cell r="I1678">
            <v>4590000000</v>
          </cell>
        </row>
        <row r="1679">
          <cell r="C1679" t="str">
            <v>90000000龍王超級紅利卡(30天非綁定)</v>
          </cell>
          <cell r="D1679" t="str">
            <v>R_p005_sb_90000000_30_1</v>
          </cell>
          <cell r="E1679">
            <v>12</v>
          </cell>
          <cell r="I1679">
            <v>9180000000</v>
          </cell>
        </row>
        <row r="1680">
          <cell r="C1680" t="str">
            <v>150000000龍王超級紅利卡(30天非綁定)</v>
          </cell>
          <cell r="D1680" t="str">
            <v>R_p005_sb_150000000_30_1</v>
          </cell>
          <cell r="E1680">
            <v>12</v>
          </cell>
          <cell r="I1680">
            <v>15300000000</v>
          </cell>
        </row>
        <row r="1681">
          <cell r="C1681" t="str">
            <v>300000000龍王超級紅利卡(30天非綁定)</v>
          </cell>
          <cell r="D1681" t="str">
            <v>R_p005_sb_300000000_30_1</v>
          </cell>
          <cell r="E1681">
            <v>12</v>
          </cell>
          <cell r="I1681">
            <v>30600000000</v>
          </cell>
        </row>
        <row r="1682">
          <cell r="C1682" t="str">
            <v>600000000龍王超級紅利卡(30天非綁定)</v>
          </cell>
          <cell r="D1682" t="str">
            <v>R_p005_sb_600000000_30_1</v>
          </cell>
          <cell r="E1682">
            <v>12</v>
          </cell>
          <cell r="I1682">
            <v>61200000000</v>
          </cell>
        </row>
        <row r="1683">
          <cell r="C1683" t="str">
            <v>1200000000龍王超級紅利卡(30天非綁定)</v>
          </cell>
          <cell r="D1683" t="str">
            <v>R_p005_sb_1200000000_30_1</v>
          </cell>
          <cell r="E1683">
            <v>12</v>
          </cell>
          <cell r="I1683">
            <v>122400000000</v>
          </cell>
        </row>
        <row r="1684">
          <cell r="C1684" t="str">
            <v>3000龍王昇龍卡(7天綁定)</v>
          </cell>
          <cell r="D1684" t="str">
            <v>R_p005_sg_3000_7</v>
          </cell>
          <cell r="E1684">
            <v>12</v>
          </cell>
          <cell r="I1684">
            <v>603000</v>
          </cell>
        </row>
        <row r="1685">
          <cell r="C1685" t="str">
            <v>9000龍王昇龍卡(7天綁定)</v>
          </cell>
          <cell r="D1685" t="str">
            <v>R_p005_sg_9000_7</v>
          </cell>
          <cell r="E1685">
            <v>12</v>
          </cell>
          <cell r="I1685">
            <v>1809000</v>
          </cell>
        </row>
        <row r="1686">
          <cell r="C1686" t="str">
            <v>30000龍王昇龍卡(7天綁定)</v>
          </cell>
          <cell r="D1686" t="str">
            <v>R_p005_sg_30000_7</v>
          </cell>
          <cell r="E1686">
            <v>12</v>
          </cell>
          <cell r="I1686">
            <v>6030000</v>
          </cell>
        </row>
        <row r="1687">
          <cell r="C1687" t="str">
            <v>90000龍王昇龍卡(7天綁定)</v>
          </cell>
          <cell r="D1687" t="str">
            <v>R_p005_sg_90000_7</v>
          </cell>
          <cell r="E1687">
            <v>12</v>
          </cell>
          <cell r="I1687">
            <v>18090000</v>
          </cell>
        </row>
        <row r="1688">
          <cell r="C1688" t="str">
            <v>300000龍王昇龍卡(7天綁定)</v>
          </cell>
          <cell r="D1688" t="str">
            <v>R_p005_sg_300000_7</v>
          </cell>
          <cell r="E1688">
            <v>12</v>
          </cell>
          <cell r="I1688">
            <v>60300000</v>
          </cell>
        </row>
        <row r="1689">
          <cell r="C1689" t="str">
            <v>900000龍王昇龍卡(7天綁定)</v>
          </cell>
          <cell r="D1689" t="str">
            <v>R_p005_sg_900000_7</v>
          </cell>
          <cell r="E1689">
            <v>12</v>
          </cell>
          <cell r="I1689">
            <v>180900000</v>
          </cell>
        </row>
        <row r="1690">
          <cell r="C1690" t="str">
            <v>3000000龍王昇龍卡(7天綁定)</v>
          </cell>
          <cell r="D1690" t="str">
            <v>R_p005_sg_3000000_7</v>
          </cell>
          <cell r="E1690">
            <v>12</v>
          </cell>
          <cell r="I1690">
            <v>603000000</v>
          </cell>
        </row>
        <row r="1691">
          <cell r="C1691" t="str">
            <v>6000000龍王昇龍卡(7天綁定)</v>
          </cell>
          <cell r="D1691" t="str">
            <v>R_p005_sg_6000000_7</v>
          </cell>
          <cell r="E1691">
            <v>12</v>
          </cell>
          <cell r="I1691">
            <v>1206000000</v>
          </cell>
        </row>
        <row r="1692">
          <cell r="C1692" t="str">
            <v>9000000龍王昇龍卡(7天綁定)</v>
          </cell>
          <cell r="D1692" t="str">
            <v>R_p005_sg_9000000_7</v>
          </cell>
          <cell r="E1692">
            <v>12</v>
          </cell>
          <cell r="I1692">
            <v>1809000000</v>
          </cell>
        </row>
        <row r="1693">
          <cell r="C1693" t="str">
            <v>15000000龍王昇龍卡(7天綁定)</v>
          </cell>
          <cell r="D1693" t="str">
            <v>R_p005_sg_15000000_7</v>
          </cell>
          <cell r="E1693">
            <v>12</v>
          </cell>
          <cell r="I1693">
            <v>3015000000</v>
          </cell>
        </row>
        <row r="1694">
          <cell r="C1694" t="str">
            <v>30000000龍王昇龍卡(7天綁定)</v>
          </cell>
          <cell r="D1694" t="str">
            <v>R_p005_sg_30000000_7</v>
          </cell>
          <cell r="E1694">
            <v>12</v>
          </cell>
          <cell r="I1694">
            <v>6030000000</v>
          </cell>
        </row>
        <row r="1695">
          <cell r="C1695" t="str">
            <v>45000000龍王昇龍卡(7天綁定)</v>
          </cell>
          <cell r="D1695" t="str">
            <v>R_p005_sg_45000000_7</v>
          </cell>
          <cell r="E1695">
            <v>12</v>
          </cell>
          <cell r="I1695">
            <v>9045000000</v>
          </cell>
        </row>
        <row r="1696">
          <cell r="C1696" t="str">
            <v>90000000龍王昇龍卡(7天綁定)</v>
          </cell>
          <cell r="D1696" t="str">
            <v>R_p005_sg_90000000_7</v>
          </cell>
          <cell r="E1696">
            <v>12</v>
          </cell>
          <cell r="I1696">
            <v>18090000000</v>
          </cell>
        </row>
        <row r="1697">
          <cell r="C1697" t="str">
            <v>150000000龍王昇龍卡(7天綁定)</v>
          </cell>
          <cell r="D1697" t="str">
            <v>R_p005_sg_150000000_7</v>
          </cell>
          <cell r="E1697">
            <v>12</v>
          </cell>
          <cell r="I1697">
            <v>30150000000</v>
          </cell>
        </row>
        <row r="1698">
          <cell r="C1698" t="str">
            <v>300000000龍王昇龍卡(7天綁定)</v>
          </cell>
          <cell r="D1698" t="str">
            <v>R_p005_sg_300000000_7</v>
          </cell>
          <cell r="E1698">
            <v>12</v>
          </cell>
          <cell r="I1698">
            <v>60300000000</v>
          </cell>
        </row>
        <row r="1699">
          <cell r="C1699" t="str">
            <v>600000000龍王昇龍卡(7天綁定)</v>
          </cell>
          <cell r="D1699" t="str">
            <v>R_p005_sg_600000000_7</v>
          </cell>
          <cell r="E1699">
            <v>12</v>
          </cell>
          <cell r="I1699">
            <v>120600000000</v>
          </cell>
        </row>
        <row r="1700">
          <cell r="C1700" t="str">
            <v>1200000000龍王昇龍卡(7天綁定)</v>
          </cell>
          <cell r="D1700" t="str">
            <v>R_p005_sg_1200000000_7</v>
          </cell>
          <cell r="E1700">
            <v>12</v>
          </cell>
          <cell r="I1700">
            <v>241200000000</v>
          </cell>
        </row>
        <row r="1701">
          <cell r="C1701" t="str">
            <v>3000龍王昇龍卡(30天非綁定)</v>
          </cell>
          <cell r="D1701" t="str">
            <v>R_p005_sg_3000_30_1</v>
          </cell>
          <cell r="E1701">
            <v>12</v>
          </cell>
          <cell r="I1701">
            <v>603000</v>
          </cell>
        </row>
        <row r="1702">
          <cell r="C1702" t="str">
            <v>9000龍王昇龍卡(30天非綁定)</v>
          </cell>
          <cell r="D1702" t="str">
            <v>R_p005_sg_9000_30_1</v>
          </cell>
          <cell r="E1702">
            <v>12</v>
          </cell>
          <cell r="I1702">
            <v>1809000</v>
          </cell>
        </row>
        <row r="1703">
          <cell r="C1703" t="str">
            <v>30000龍王昇龍卡(30天非綁定)</v>
          </cell>
          <cell r="D1703" t="str">
            <v>R_p005_sg_30000_30_1</v>
          </cell>
          <cell r="E1703">
            <v>12</v>
          </cell>
          <cell r="I1703">
            <v>6030000</v>
          </cell>
        </row>
        <row r="1704">
          <cell r="C1704" t="str">
            <v>90000龍王昇龍卡(30天非綁定)</v>
          </cell>
          <cell r="D1704" t="str">
            <v>R_p005_sg_90000_30_1</v>
          </cell>
          <cell r="E1704">
            <v>12</v>
          </cell>
          <cell r="I1704">
            <v>18090000</v>
          </cell>
        </row>
        <row r="1705">
          <cell r="C1705" t="str">
            <v>300000龍王昇龍卡(30天非綁定)</v>
          </cell>
          <cell r="D1705" t="str">
            <v>R_p005_sg_300000_30_1</v>
          </cell>
          <cell r="E1705">
            <v>12</v>
          </cell>
          <cell r="I1705">
            <v>60300000</v>
          </cell>
        </row>
        <row r="1706">
          <cell r="C1706" t="str">
            <v>900000龍王昇龍卡(30天非綁定)</v>
          </cell>
          <cell r="D1706" t="str">
            <v>R_p005_sg_900000_30_1</v>
          </cell>
          <cell r="E1706">
            <v>12</v>
          </cell>
          <cell r="I1706">
            <v>180900000</v>
          </cell>
        </row>
        <row r="1707">
          <cell r="C1707" t="str">
            <v>3000000龍王昇龍卡(30天非綁定)</v>
          </cell>
          <cell r="D1707" t="str">
            <v>R_p005_sg_3000000_30_1</v>
          </cell>
          <cell r="E1707">
            <v>12</v>
          </cell>
          <cell r="I1707">
            <v>603000000</v>
          </cell>
        </row>
        <row r="1708">
          <cell r="C1708" t="str">
            <v>6000000龍王昇龍卡(30天非綁定)</v>
          </cell>
          <cell r="D1708" t="str">
            <v>R_p005_sg_6000000_30_1</v>
          </cell>
          <cell r="E1708">
            <v>12</v>
          </cell>
          <cell r="I1708">
            <v>1206000000</v>
          </cell>
        </row>
        <row r="1709">
          <cell r="C1709" t="str">
            <v>9000000龍王昇龍卡(30天非綁定)</v>
          </cell>
          <cell r="D1709" t="str">
            <v>R_p005_sg_9000000_30_1</v>
          </cell>
          <cell r="E1709">
            <v>12</v>
          </cell>
          <cell r="I1709">
            <v>1809000000</v>
          </cell>
        </row>
        <row r="1710">
          <cell r="C1710" t="str">
            <v>15000000龍王昇龍卡(30天非綁定)</v>
          </cell>
          <cell r="D1710" t="str">
            <v>R_p005_sg_15000000_30_1</v>
          </cell>
          <cell r="E1710">
            <v>12</v>
          </cell>
          <cell r="I1710">
            <v>3015000000</v>
          </cell>
        </row>
        <row r="1711">
          <cell r="C1711" t="str">
            <v>30000000龍王昇龍卡(30天非綁定)</v>
          </cell>
          <cell r="D1711" t="str">
            <v>R_p005_sg_30000000_30_1</v>
          </cell>
          <cell r="E1711">
            <v>12</v>
          </cell>
          <cell r="I1711">
            <v>6030000000</v>
          </cell>
        </row>
        <row r="1712">
          <cell r="C1712" t="str">
            <v>45000000龍王昇龍卡(30天非綁定)</v>
          </cell>
          <cell r="D1712" t="str">
            <v>R_p005_sg_45000000_30_1</v>
          </cell>
          <cell r="E1712">
            <v>12</v>
          </cell>
          <cell r="I1712">
            <v>9045000000</v>
          </cell>
        </row>
        <row r="1713">
          <cell r="C1713" t="str">
            <v>90000000龍王昇龍卡(30天非綁定)</v>
          </cell>
          <cell r="D1713" t="str">
            <v>R_p005_sg_90000000_30_1</v>
          </cell>
          <cell r="E1713">
            <v>12</v>
          </cell>
          <cell r="I1713">
            <v>18090000000</v>
          </cell>
        </row>
        <row r="1714">
          <cell r="C1714" t="str">
            <v>150000000龍王昇龍卡(30天非綁定)</v>
          </cell>
          <cell r="D1714" t="str">
            <v>R_p005_sg_150000000_30_1</v>
          </cell>
          <cell r="E1714">
            <v>12</v>
          </cell>
          <cell r="I1714">
            <v>30150000000</v>
          </cell>
        </row>
        <row r="1715">
          <cell r="C1715" t="str">
            <v>300000000龍王昇龍卡(30天非綁定)</v>
          </cell>
          <cell r="D1715" t="str">
            <v>R_p005_sg_300000000_30_1</v>
          </cell>
          <cell r="E1715">
            <v>12</v>
          </cell>
          <cell r="I1715">
            <v>60300000000</v>
          </cell>
        </row>
        <row r="1716">
          <cell r="C1716" t="str">
            <v>600000000龍王昇龍卡(30天非綁定)</v>
          </cell>
          <cell r="D1716" t="str">
            <v>R_p005_sg_600000000_30_1</v>
          </cell>
          <cell r="E1716">
            <v>12</v>
          </cell>
          <cell r="I1716">
            <v>120600000000</v>
          </cell>
        </row>
        <row r="1717">
          <cell r="C1717" t="str">
            <v>1200000000龍王昇龍卡(30天非綁定)</v>
          </cell>
          <cell r="D1717" t="str">
            <v>R_p005_sg_1200000000_30_1</v>
          </cell>
          <cell r="E1717">
            <v>12</v>
          </cell>
          <cell r="I1717">
            <v>241200000000</v>
          </cell>
        </row>
        <row r="1718">
          <cell r="C1718" t="str">
            <v>3000龍王超級昇龍卡(7天綁定)</v>
          </cell>
          <cell r="D1718" t="str">
            <v>R_p005_sbg_3000_7</v>
          </cell>
          <cell r="E1718">
            <v>12</v>
          </cell>
          <cell r="I1718">
            <v>2178000</v>
          </cell>
        </row>
        <row r="1719">
          <cell r="C1719" t="str">
            <v>9000龍王超級昇龍卡(7天綁定)</v>
          </cell>
          <cell r="D1719" t="str">
            <v>R_p005_sbg_9000_7</v>
          </cell>
          <cell r="E1719">
            <v>12</v>
          </cell>
          <cell r="I1719">
            <v>6534000</v>
          </cell>
        </row>
        <row r="1720">
          <cell r="C1720" t="str">
            <v>30000龍王超級昇龍卡(7天綁定)</v>
          </cell>
          <cell r="D1720" t="str">
            <v>R_p005_sbg_30000_7</v>
          </cell>
          <cell r="E1720">
            <v>12</v>
          </cell>
          <cell r="I1720">
            <v>21780000</v>
          </cell>
        </row>
        <row r="1721">
          <cell r="C1721" t="str">
            <v>90000龍王超級昇龍卡(7天綁定)</v>
          </cell>
          <cell r="D1721" t="str">
            <v>R_p005_sbg_90000_7</v>
          </cell>
          <cell r="E1721">
            <v>12</v>
          </cell>
          <cell r="I1721">
            <v>65340000</v>
          </cell>
        </row>
        <row r="1722">
          <cell r="C1722" t="str">
            <v>300000龍王超級昇龍卡(7天綁定)</v>
          </cell>
          <cell r="D1722" t="str">
            <v>R_p005_sbg_300000_7</v>
          </cell>
          <cell r="E1722">
            <v>12</v>
          </cell>
          <cell r="I1722">
            <v>217800000</v>
          </cell>
        </row>
        <row r="1723">
          <cell r="C1723" t="str">
            <v>900000龍王超級昇龍卡(7天綁定)</v>
          </cell>
          <cell r="D1723" t="str">
            <v>R_p005_sbg_900000_7</v>
          </cell>
          <cell r="E1723">
            <v>12</v>
          </cell>
          <cell r="I1723">
            <v>653400000</v>
          </cell>
        </row>
        <row r="1724">
          <cell r="C1724" t="str">
            <v>3000000龍王超級昇龍卡(7天綁定)</v>
          </cell>
          <cell r="D1724" t="str">
            <v>R_p005_sbg_3000000_7</v>
          </cell>
          <cell r="E1724">
            <v>12</v>
          </cell>
          <cell r="I1724">
            <v>2178000000</v>
          </cell>
        </row>
        <row r="1725">
          <cell r="C1725" t="str">
            <v>6000000龍王超級昇龍卡(7天綁定)</v>
          </cell>
          <cell r="D1725" t="str">
            <v>R_p005_sbg_6000000_7</v>
          </cell>
          <cell r="E1725">
            <v>12</v>
          </cell>
          <cell r="I1725">
            <v>4356000000</v>
          </cell>
        </row>
        <row r="1726">
          <cell r="C1726" t="str">
            <v>9000000龍王超級昇龍卡(7天綁定)</v>
          </cell>
          <cell r="D1726" t="str">
            <v>R_p005_sbg_9000000_7</v>
          </cell>
          <cell r="E1726">
            <v>12</v>
          </cell>
          <cell r="I1726">
            <v>6534000000</v>
          </cell>
        </row>
        <row r="1727">
          <cell r="C1727" t="str">
            <v>15000000龍王超級昇龍卡(7天綁定)</v>
          </cell>
          <cell r="D1727" t="str">
            <v>R_p005_sbg_15000000_7</v>
          </cell>
          <cell r="E1727">
            <v>12</v>
          </cell>
          <cell r="I1727">
            <v>10890000000</v>
          </cell>
        </row>
        <row r="1728">
          <cell r="C1728" t="str">
            <v>30000000龍王超級昇龍卡(7天綁定)</v>
          </cell>
          <cell r="D1728" t="str">
            <v>R_p005_sbg_30000000_7</v>
          </cell>
          <cell r="E1728">
            <v>12</v>
          </cell>
          <cell r="I1728">
            <v>21780000000</v>
          </cell>
        </row>
        <row r="1729">
          <cell r="C1729" t="str">
            <v>45000000龍王超級昇龍卡(7天綁定)</v>
          </cell>
          <cell r="D1729" t="str">
            <v>R_p005_sbg_45000000_7</v>
          </cell>
          <cell r="E1729">
            <v>12</v>
          </cell>
          <cell r="I1729">
            <v>32670000000</v>
          </cell>
        </row>
        <row r="1730">
          <cell r="C1730" t="str">
            <v>90000000龍王超級昇龍卡(7天綁定)</v>
          </cell>
          <cell r="D1730" t="str">
            <v>R_p005_sbg_90000000_7</v>
          </cell>
          <cell r="E1730">
            <v>12</v>
          </cell>
          <cell r="I1730">
            <v>65340000000</v>
          </cell>
        </row>
        <row r="1731">
          <cell r="C1731" t="str">
            <v>150000000龍王超級昇龍卡(7天綁定)</v>
          </cell>
          <cell r="D1731" t="str">
            <v>R_p005_sbg_150000000_7</v>
          </cell>
          <cell r="E1731">
            <v>12</v>
          </cell>
          <cell r="I1731">
            <v>108900000000</v>
          </cell>
        </row>
        <row r="1732">
          <cell r="C1732" t="str">
            <v>300000000龍王超級昇龍卡(7天綁定)</v>
          </cell>
          <cell r="D1732" t="str">
            <v>R_p005_sbg_300000000_7</v>
          </cell>
          <cell r="E1732">
            <v>12</v>
          </cell>
          <cell r="I1732">
            <v>217800000000</v>
          </cell>
        </row>
        <row r="1733">
          <cell r="C1733" t="str">
            <v>600000000龍王超級昇龍卡(7天綁定)</v>
          </cell>
          <cell r="D1733" t="str">
            <v>R_p005_sbg_600000000_7</v>
          </cell>
          <cell r="E1733">
            <v>12</v>
          </cell>
          <cell r="I1733">
            <v>435600000000</v>
          </cell>
        </row>
        <row r="1734">
          <cell r="C1734" t="str">
            <v>1200000000龍王超級昇龍卡(7天綁定)</v>
          </cell>
          <cell r="D1734" t="str">
            <v>R_p005_sbg_1200000000_7</v>
          </cell>
          <cell r="E1734">
            <v>12</v>
          </cell>
          <cell r="I1734">
            <v>871200000000</v>
          </cell>
        </row>
        <row r="1735">
          <cell r="C1735" t="str">
            <v>3000龍王超級昇龍卡(30天非綁定)</v>
          </cell>
          <cell r="D1735" t="str">
            <v>R_p005_sbg_3000_30_1</v>
          </cell>
          <cell r="E1735">
            <v>12</v>
          </cell>
          <cell r="I1735">
            <v>2178000</v>
          </cell>
        </row>
        <row r="1736">
          <cell r="C1736" t="str">
            <v>9000龍王超級昇龍卡(30天非綁定)</v>
          </cell>
          <cell r="D1736" t="str">
            <v>R_p005_sbg_9000_30_1</v>
          </cell>
          <cell r="E1736">
            <v>12</v>
          </cell>
          <cell r="I1736">
            <v>6534000</v>
          </cell>
        </row>
        <row r="1737">
          <cell r="C1737" t="str">
            <v>30000龍王超級昇龍卡(30天非綁定)</v>
          </cell>
          <cell r="D1737" t="str">
            <v>R_p005_sbg_30000_30_1</v>
          </cell>
          <cell r="E1737">
            <v>12</v>
          </cell>
          <cell r="I1737">
            <v>21780000</v>
          </cell>
        </row>
        <row r="1738">
          <cell r="C1738" t="str">
            <v>90000龍王超級昇龍卡(30天非綁定)</v>
          </cell>
          <cell r="D1738" t="str">
            <v>R_p005_sbg_90000_30_1</v>
          </cell>
          <cell r="E1738">
            <v>12</v>
          </cell>
          <cell r="I1738">
            <v>65340000</v>
          </cell>
        </row>
        <row r="1739">
          <cell r="C1739" t="str">
            <v>300000龍王超級昇龍卡(30天非綁定)</v>
          </cell>
          <cell r="D1739" t="str">
            <v>R_p005_sbg_300000_30_1</v>
          </cell>
          <cell r="E1739">
            <v>12</v>
          </cell>
          <cell r="I1739">
            <v>217800000</v>
          </cell>
        </row>
        <row r="1740">
          <cell r="C1740" t="str">
            <v>900000龍王超級昇龍卡(30天非綁定)</v>
          </cell>
          <cell r="D1740" t="str">
            <v>R_p005_sbg_900000_30_1</v>
          </cell>
          <cell r="E1740">
            <v>12</v>
          </cell>
          <cell r="I1740">
            <v>653400000</v>
          </cell>
        </row>
        <row r="1741">
          <cell r="C1741" t="str">
            <v>3000000龍王超級昇龍卡(30天非綁定)</v>
          </cell>
          <cell r="D1741" t="str">
            <v>R_p005_sbg_3000000_30_1</v>
          </cell>
          <cell r="E1741">
            <v>12</v>
          </cell>
          <cell r="I1741">
            <v>2178000000</v>
          </cell>
        </row>
        <row r="1742">
          <cell r="C1742" t="str">
            <v>6000000龍王超級昇龍卡(30天非綁定)</v>
          </cell>
          <cell r="D1742" t="str">
            <v>R_p005_sbg_6000000_30_1</v>
          </cell>
          <cell r="E1742">
            <v>12</v>
          </cell>
          <cell r="I1742">
            <v>4356000000</v>
          </cell>
        </row>
        <row r="1743">
          <cell r="C1743" t="str">
            <v>9000000龍王超級昇龍卡(30天非綁定)</v>
          </cell>
          <cell r="D1743" t="str">
            <v>R_p005_sbg_9000000_30_1</v>
          </cell>
          <cell r="E1743">
            <v>12</v>
          </cell>
          <cell r="I1743">
            <v>6534000000</v>
          </cell>
        </row>
        <row r="1744">
          <cell r="C1744" t="str">
            <v>15000000龍王超級昇龍卡(30天非綁定)</v>
          </cell>
          <cell r="D1744" t="str">
            <v>R_p005_sbg_15000000_30_1</v>
          </cell>
          <cell r="E1744">
            <v>12</v>
          </cell>
          <cell r="I1744">
            <v>10890000000</v>
          </cell>
        </row>
        <row r="1745">
          <cell r="C1745" t="str">
            <v>30000000龍王超級昇龍卡(30天非綁定)</v>
          </cell>
          <cell r="D1745" t="str">
            <v>R_p005_sbg_30000000_30_1</v>
          </cell>
          <cell r="E1745">
            <v>12</v>
          </cell>
          <cell r="I1745">
            <v>21780000000</v>
          </cell>
        </row>
        <row r="1746">
          <cell r="C1746" t="str">
            <v>45000000龍王超級昇龍卡(30天非綁定)</v>
          </cell>
          <cell r="D1746" t="str">
            <v>R_p005_sbg_45000000_30_1</v>
          </cell>
          <cell r="E1746">
            <v>12</v>
          </cell>
          <cell r="I1746">
            <v>32670000000</v>
          </cell>
        </row>
        <row r="1747">
          <cell r="C1747" t="str">
            <v>90000000龍王超級昇龍卡(30天非綁定)</v>
          </cell>
          <cell r="D1747" t="str">
            <v>R_p005_sbg_90000000_30_1</v>
          </cell>
          <cell r="E1747">
            <v>12</v>
          </cell>
          <cell r="I1747">
            <v>65340000000</v>
          </cell>
        </row>
        <row r="1748">
          <cell r="C1748" t="str">
            <v>150000000龍王超級昇龍卡(30天非綁定)</v>
          </cell>
          <cell r="D1748" t="str">
            <v>R_p005_sbg_150000000_30_1</v>
          </cell>
          <cell r="E1748">
            <v>12</v>
          </cell>
          <cell r="I1748">
            <v>108900000000</v>
          </cell>
        </row>
        <row r="1749">
          <cell r="C1749" t="str">
            <v>300000000龍王超級昇龍卡(30天非綁定)</v>
          </cell>
          <cell r="D1749" t="str">
            <v>R_p005_sbg_300000000_30_1</v>
          </cell>
          <cell r="E1749">
            <v>12</v>
          </cell>
          <cell r="I1749">
            <v>217800000000</v>
          </cell>
        </row>
        <row r="1750">
          <cell r="C1750" t="str">
            <v>600000000龍王超級昇龍卡(30天非綁定)</v>
          </cell>
          <cell r="D1750" t="str">
            <v>R_p005_sbg_600000000_30_1</v>
          </cell>
          <cell r="E1750">
            <v>12</v>
          </cell>
          <cell r="I1750">
            <v>435600000000</v>
          </cell>
        </row>
        <row r="1751">
          <cell r="C1751" t="str">
            <v>1200000000龍王超級昇龍卡(30天非綁定)</v>
          </cell>
          <cell r="D1751" t="str">
            <v>R_p005_sbg_1200000000_30_1</v>
          </cell>
          <cell r="E1751">
            <v>12</v>
          </cell>
          <cell r="I1751">
            <v>871200000000</v>
          </cell>
        </row>
        <row r="1752">
          <cell r="C1752" t="str">
            <v>3000傑克金蛋卡(7天綁定)</v>
          </cell>
          <cell r="D1752" t="str">
            <v>R_g074_respin_3000_7</v>
          </cell>
          <cell r="E1752">
            <v>12</v>
          </cell>
          <cell r="I1752">
            <v>129000</v>
          </cell>
        </row>
        <row r="1753">
          <cell r="C1753" t="str">
            <v>10000傑克金蛋卡(7天綁定)</v>
          </cell>
          <cell r="D1753" t="str">
            <v>R_g074_respin_10000_7</v>
          </cell>
          <cell r="E1753">
            <v>12</v>
          </cell>
          <cell r="I1753">
            <v>430000</v>
          </cell>
        </row>
        <row r="1754">
          <cell r="C1754" t="str">
            <v>30000傑克金蛋卡(7天綁定)</v>
          </cell>
          <cell r="D1754" t="str">
            <v>R_g074_respin_30000_7</v>
          </cell>
          <cell r="E1754">
            <v>12</v>
          </cell>
          <cell r="I1754">
            <v>1290000</v>
          </cell>
        </row>
        <row r="1755">
          <cell r="C1755" t="str">
            <v>100000傑克金蛋卡(7天綁定)</v>
          </cell>
          <cell r="D1755" t="str">
            <v>R_g074_respin_100000_7</v>
          </cell>
          <cell r="E1755">
            <v>12</v>
          </cell>
          <cell r="I1755">
            <v>4300000</v>
          </cell>
        </row>
        <row r="1756">
          <cell r="C1756" t="str">
            <v>300000傑克金蛋卡(7天綁定)</v>
          </cell>
          <cell r="D1756" t="str">
            <v>R_g074_respin_300000_7</v>
          </cell>
          <cell r="E1756">
            <v>12</v>
          </cell>
          <cell r="I1756">
            <v>12900000</v>
          </cell>
        </row>
        <row r="1757">
          <cell r="C1757" t="str">
            <v>1000000傑克金蛋卡(7天綁定)</v>
          </cell>
          <cell r="D1757" t="str">
            <v>R_g074_respin_1000000_7</v>
          </cell>
          <cell r="E1757">
            <v>12</v>
          </cell>
          <cell r="I1757">
            <v>43000000</v>
          </cell>
        </row>
        <row r="1758">
          <cell r="C1758" t="str">
            <v>3000000傑克金蛋卡(7天綁定)</v>
          </cell>
          <cell r="D1758" t="str">
            <v>R_g074_respin_3000000_7</v>
          </cell>
          <cell r="E1758">
            <v>12</v>
          </cell>
          <cell r="I1758">
            <v>129000000</v>
          </cell>
        </row>
        <row r="1759">
          <cell r="C1759" t="str">
            <v>6000000傑克金蛋卡(7天綁定)</v>
          </cell>
          <cell r="D1759" t="str">
            <v>R_g074_respin_6000000_7</v>
          </cell>
          <cell r="E1759">
            <v>12</v>
          </cell>
          <cell r="I1759">
            <v>258000000</v>
          </cell>
        </row>
        <row r="1760">
          <cell r="C1760" t="str">
            <v>9000000傑克金蛋卡(7天綁定)</v>
          </cell>
          <cell r="D1760" t="str">
            <v>R_g074_respin_9000000_7</v>
          </cell>
          <cell r="E1760">
            <v>12</v>
          </cell>
          <cell r="I1760">
            <v>387000000</v>
          </cell>
        </row>
        <row r="1761">
          <cell r="C1761" t="str">
            <v>10000000傑克金蛋卡(7天綁定)</v>
          </cell>
          <cell r="D1761" t="str">
            <v>R_g074_respin_10000000_7</v>
          </cell>
          <cell r="E1761">
            <v>12</v>
          </cell>
          <cell r="I1761">
            <v>430000000</v>
          </cell>
        </row>
        <row r="1762">
          <cell r="C1762" t="str">
            <v>15000000傑克金蛋卡(7天綁定)</v>
          </cell>
          <cell r="D1762" t="str">
            <v>R_g074_respin_15000000_7</v>
          </cell>
          <cell r="E1762">
            <v>12</v>
          </cell>
          <cell r="I1762">
            <v>645000000</v>
          </cell>
        </row>
        <row r="1763">
          <cell r="C1763" t="str">
            <v>30000000傑克金蛋卡(7天綁定)</v>
          </cell>
          <cell r="D1763" t="str">
            <v>R_g074_respin_30000000_7</v>
          </cell>
          <cell r="E1763">
            <v>12</v>
          </cell>
          <cell r="I1763">
            <v>1290000000</v>
          </cell>
        </row>
        <row r="1764">
          <cell r="C1764" t="str">
            <v>50000000傑克金蛋卡(7天綁定)</v>
          </cell>
          <cell r="D1764" t="str">
            <v>R_g074_respin_50000000_7</v>
          </cell>
          <cell r="E1764">
            <v>12</v>
          </cell>
          <cell r="I1764">
            <v>2150000000</v>
          </cell>
        </row>
        <row r="1765">
          <cell r="C1765" t="str">
            <v>100000000傑克金蛋卡(7天綁定)</v>
          </cell>
          <cell r="D1765" t="str">
            <v>R_g074_respin_100000000_7</v>
          </cell>
          <cell r="E1765">
            <v>12</v>
          </cell>
          <cell r="I1765">
            <v>4300000000</v>
          </cell>
        </row>
        <row r="1766">
          <cell r="C1766" t="str">
            <v>200000000傑克金蛋卡(7天綁定)</v>
          </cell>
          <cell r="D1766" t="str">
            <v>R_g074_respin_200000000_7</v>
          </cell>
          <cell r="E1766">
            <v>12</v>
          </cell>
          <cell r="I1766">
            <v>8600000000</v>
          </cell>
        </row>
        <row r="1767">
          <cell r="C1767" t="str">
            <v>300000000傑克金蛋卡(7天綁定)</v>
          </cell>
          <cell r="D1767" t="str">
            <v>R_g074_respin_300000000_7</v>
          </cell>
          <cell r="E1767">
            <v>12</v>
          </cell>
          <cell r="I1767">
            <v>12900000000</v>
          </cell>
        </row>
        <row r="1768">
          <cell r="C1768" t="str">
            <v>500000000傑克金蛋卡(7天綁定)</v>
          </cell>
          <cell r="D1768" t="str">
            <v>R_g074_respin_500000000_7</v>
          </cell>
          <cell r="E1768">
            <v>12</v>
          </cell>
          <cell r="I1768">
            <v>21500000000</v>
          </cell>
        </row>
        <row r="1769">
          <cell r="C1769" t="str">
            <v>1000000000傑克金蛋卡(7天綁定)</v>
          </cell>
          <cell r="D1769" t="str">
            <v>R_g074_respin_1000000000_7</v>
          </cell>
          <cell r="E1769">
            <v>12</v>
          </cell>
          <cell r="I1769">
            <v>43000000000</v>
          </cell>
        </row>
        <row r="1770">
          <cell r="C1770" t="str">
            <v>3000傑克金蛋卡(30天非綁定)</v>
          </cell>
          <cell r="D1770" t="str">
            <v>R_g074_respin_3000_30_1</v>
          </cell>
          <cell r="E1770">
            <v>12</v>
          </cell>
          <cell r="I1770">
            <v>129000</v>
          </cell>
        </row>
        <row r="1771">
          <cell r="C1771" t="str">
            <v>10000傑克金蛋卡(30天非綁定)</v>
          </cell>
          <cell r="D1771" t="str">
            <v>R_g074_respin_10000_30_1</v>
          </cell>
          <cell r="E1771">
            <v>12</v>
          </cell>
          <cell r="I1771">
            <v>430000</v>
          </cell>
        </row>
        <row r="1772">
          <cell r="C1772" t="str">
            <v>30000傑克金蛋卡(30天非綁定)</v>
          </cell>
          <cell r="D1772" t="str">
            <v>R_g074_respin_30000_30_1</v>
          </cell>
          <cell r="E1772">
            <v>12</v>
          </cell>
          <cell r="I1772">
            <v>1290000</v>
          </cell>
        </row>
        <row r="1773">
          <cell r="C1773" t="str">
            <v>100000傑克金蛋卡(30天非綁定)</v>
          </cell>
          <cell r="D1773" t="str">
            <v>R_g074_respin_100000_30_1</v>
          </cell>
          <cell r="E1773">
            <v>12</v>
          </cell>
          <cell r="I1773">
            <v>4300000</v>
          </cell>
        </row>
        <row r="1774">
          <cell r="C1774" t="str">
            <v>300000傑克金蛋卡(30天非綁定)</v>
          </cell>
          <cell r="D1774" t="str">
            <v>R_g074_respin_300000_30_1</v>
          </cell>
          <cell r="E1774">
            <v>12</v>
          </cell>
          <cell r="I1774">
            <v>12900000</v>
          </cell>
        </row>
        <row r="1775">
          <cell r="C1775" t="str">
            <v>1000000傑克金蛋卡(30天非綁定)</v>
          </cell>
          <cell r="D1775" t="str">
            <v>R_g074_respin_1000000_30_1</v>
          </cell>
          <cell r="E1775">
            <v>12</v>
          </cell>
          <cell r="I1775">
            <v>43000000</v>
          </cell>
        </row>
        <row r="1776">
          <cell r="C1776" t="str">
            <v>3000000傑克金蛋卡(30天非綁定)</v>
          </cell>
          <cell r="D1776" t="str">
            <v>R_g074_respin_3000000_30_1</v>
          </cell>
          <cell r="E1776">
            <v>12</v>
          </cell>
          <cell r="I1776">
            <v>129000000</v>
          </cell>
        </row>
        <row r="1777">
          <cell r="C1777" t="str">
            <v>6000000傑克金蛋卡(30天非綁定)</v>
          </cell>
          <cell r="D1777" t="str">
            <v>R_g074_respin_6000000_30_1</v>
          </cell>
          <cell r="E1777">
            <v>12</v>
          </cell>
          <cell r="I1777">
            <v>258000000</v>
          </cell>
        </row>
        <row r="1778">
          <cell r="C1778" t="str">
            <v>9000000傑克金蛋卡(30天非綁定)</v>
          </cell>
          <cell r="D1778" t="str">
            <v>R_g074_respin_9000000_30_1</v>
          </cell>
          <cell r="E1778">
            <v>12</v>
          </cell>
          <cell r="I1778">
            <v>387000000</v>
          </cell>
        </row>
        <row r="1779">
          <cell r="C1779" t="str">
            <v>10000000傑克金蛋卡(30天非綁定)</v>
          </cell>
          <cell r="D1779" t="str">
            <v>R_g074_respin_10000000_30_1</v>
          </cell>
          <cell r="E1779">
            <v>12</v>
          </cell>
          <cell r="I1779">
            <v>430000000</v>
          </cell>
        </row>
        <row r="1780">
          <cell r="C1780" t="str">
            <v>15000000傑克金蛋卡(30天非綁定)</v>
          </cell>
          <cell r="D1780" t="str">
            <v>R_g074_respin_15000000_30_1</v>
          </cell>
          <cell r="E1780">
            <v>12</v>
          </cell>
          <cell r="I1780">
            <v>645000000</v>
          </cell>
        </row>
        <row r="1781">
          <cell r="C1781" t="str">
            <v>30000000傑克金蛋卡(30天非綁定)</v>
          </cell>
          <cell r="D1781" t="str">
            <v>R_g074_respin_30000000_30_1</v>
          </cell>
          <cell r="E1781">
            <v>12</v>
          </cell>
          <cell r="I1781">
            <v>1290000000</v>
          </cell>
        </row>
        <row r="1782">
          <cell r="C1782" t="str">
            <v>50000000傑克金蛋卡(30天非綁定)</v>
          </cell>
          <cell r="D1782" t="str">
            <v>R_g074_respin_50000000_30_1</v>
          </cell>
          <cell r="E1782">
            <v>12</v>
          </cell>
          <cell r="I1782">
            <v>2150000000</v>
          </cell>
        </row>
        <row r="1783">
          <cell r="C1783" t="str">
            <v>100000000傑克金蛋卡(30天非綁定)</v>
          </cell>
          <cell r="D1783" t="str">
            <v>R_g074_respin_100000000_30_1</v>
          </cell>
          <cell r="E1783">
            <v>12</v>
          </cell>
          <cell r="I1783">
            <v>4300000000</v>
          </cell>
        </row>
        <row r="1784">
          <cell r="C1784" t="str">
            <v>200000000傑克金蛋卡(30天非綁定)</v>
          </cell>
          <cell r="D1784" t="str">
            <v>R_g074_respin_200000000_30_1</v>
          </cell>
          <cell r="E1784">
            <v>12</v>
          </cell>
          <cell r="I1784">
            <v>8600000000</v>
          </cell>
        </row>
        <row r="1785">
          <cell r="C1785" t="str">
            <v>300000000傑克金蛋卡(30天非綁定)</v>
          </cell>
          <cell r="D1785" t="str">
            <v>R_g074_respin_300000000_30_1</v>
          </cell>
          <cell r="E1785">
            <v>12</v>
          </cell>
          <cell r="I1785">
            <v>12900000000</v>
          </cell>
        </row>
        <row r="1786">
          <cell r="C1786" t="str">
            <v>500000000傑克金蛋卡(30天非綁定)</v>
          </cell>
          <cell r="D1786" t="str">
            <v>R_g074_respin_500000000_30_1</v>
          </cell>
          <cell r="E1786">
            <v>12</v>
          </cell>
          <cell r="I1786">
            <v>21500000000</v>
          </cell>
        </row>
        <row r="1787">
          <cell r="C1787" t="str">
            <v>1000000000傑克金蛋卡(30天非綁定)</v>
          </cell>
          <cell r="D1787" t="str">
            <v>R_g074_respin_1000000000_30_1</v>
          </cell>
          <cell r="E1787">
            <v>12</v>
          </cell>
          <cell r="I1787">
            <v>43000000000</v>
          </cell>
        </row>
        <row r="1788">
          <cell r="C1788" t="str">
            <v>3000傑克金蛋連爆卡(7天綁定)</v>
          </cell>
          <cell r="D1788" t="str">
            <v>R_g074_fg_3000_7</v>
          </cell>
          <cell r="E1788">
            <v>12</v>
          </cell>
          <cell r="I1788">
            <v>1014000</v>
          </cell>
        </row>
        <row r="1789">
          <cell r="C1789" t="str">
            <v>10000傑克金蛋連爆卡(7天綁定)</v>
          </cell>
          <cell r="D1789" t="str">
            <v>R_g074_fg_10000_7</v>
          </cell>
          <cell r="E1789">
            <v>12</v>
          </cell>
          <cell r="I1789">
            <v>3380000</v>
          </cell>
        </row>
        <row r="1790">
          <cell r="C1790" t="str">
            <v>30000傑克金蛋連爆卡(7天綁定)</v>
          </cell>
          <cell r="D1790" t="str">
            <v>R_g074_fg_30000_7</v>
          </cell>
          <cell r="E1790">
            <v>12</v>
          </cell>
          <cell r="I1790">
            <v>10140000</v>
          </cell>
        </row>
        <row r="1791">
          <cell r="C1791" t="str">
            <v>100000傑克金蛋連爆卡(7天綁定)</v>
          </cell>
          <cell r="D1791" t="str">
            <v>R_g074_fg_100000_7</v>
          </cell>
          <cell r="E1791">
            <v>12</v>
          </cell>
          <cell r="I1791">
            <v>33800000</v>
          </cell>
        </row>
        <row r="1792">
          <cell r="C1792" t="str">
            <v>300000傑克金蛋連爆卡(7天綁定)</v>
          </cell>
          <cell r="D1792" t="str">
            <v>R_g074_fg_300000_7</v>
          </cell>
          <cell r="E1792">
            <v>12</v>
          </cell>
          <cell r="I1792">
            <v>101400000</v>
          </cell>
        </row>
        <row r="1793">
          <cell r="C1793" t="str">
            <v>1000000傑克金蛋連爆卡(7天綁定)</v>
          </cell>
          <cell r="D1793" t="str">
            <v>R_g074_fg_1000000_7</v>
          </cell>
          <cell r="E1793">
            <v>12</v>
          </cell>
          <cell r="I1793">
            <v>338000000</v>
          </cell>
        </row>
        <row r="1794">
          <cell r="C1794" t="str">
            <v>3000000傑克金蛋連爆卡(7天綁定)</v>
          </cell>
          <cell r="D1794" t="str">
            <v>R_g074_fg_3000000_7</v>
          </cell>
          <cell r="E1794">
            <v>12</v>
          </cell>
          <cell r="I1794">
            <v>1014000000</v>
          </cell>
        </row>
        <row r="1795">
          <cell r="C1795" t="str">
            <v>6000000傑克金蛋連爆卡(7天綁定)</v>
          </cell>
          <cell r="D1795" t="str">
            <v>R_g074_fg_6000000_7</v>
          </cell>
          <cell r="E1795">
            <v>12</v>
          </cell>
          <cell r="I1795">
            <v>2028000000</v>
          </cell>
        </row>
        <row r="1796">
          <cell r="C1796" t="str">
            <v>9000000傑克金蛋連爆卡(7天綁定)</v>
          </cell>
          <cell r="D1796" t="str">
            <v>R_g074_fg_9000000_7</v>
          </cell>
          <cell r="E1796">
            <v>12</v>
          </cell>
          <cell r="I1796">
            <v>3042000000</v>
          </cell>
        </row>
        <row r="1797">
          <cell r="C1797" t="str">
            <v>10000000傑克金蛋連爆卡(7天綁定)</v>
          </cell>
          <cell r="D1797" t="str">
            <v>R_g074_fg_10000000_7</v>
          </cell>
          <cell r="E1797">
            <v>12</v>
          </cell>
          <cell r="I1797">
            <v>3380000000</v>
          </cell>
        </row>
        <row r="1798">
          <cell r="C1798" t="str">
            <v>15000000傑克金蛋連爆卡(7天綁定)</v>
          </cell>
          <cell r="D1798" t="str">
            <v>R_g074_fg_15000000_7</v>
          </cell>
          <cell r="E1798">
            <v>12</v>
          </cell>
          <cell r="I1798">
            <v>5070000000</v>
          </cell>
        </row>
        <row r="1799">
          <cell r="C1799" t="str">
            <v>30000000傑克金蛋連爆卡(7天綁定)</v>
          </cell>
          <cell r="D1799" t="str">
            <v>R_g074_fg_30000000_7</v>
          </cell>
          <cell r="E1799">
            <v>12</v>
          </cell>
          <cell r="I1799">
            <v>10140000000</v>
          </cell>
        </row>
        <row r="1800">
          <cell r="C1800" t="str">
            <v>50000000傑克金蛋連爆卡(7天綁定)</v>
          </cell>
          <cell r="D1800" t="str">
            <v>R_g074_fg_50000000_7</v>
          </cell>
          <cell r="E1800">
            <v>12</v>
          </cell>
          <cell r="I1800">
            <v>16900000000</v>
          </cell>
        </row>
        <row r="1801">
          <cell r="C1801" t="str">
            <v>100000000傑克金蛋連爆卡(7天綁定)</v>
          </cell>
          <cell r="D1801" t="str">
            <v>R_g074_fg_100000000_7</v>
          </cell>
          <cell r="E1801">
            <v>12</v>
          </cell>
          <cell r="I1801">
            <v>33800000000</v>
          </cell>
        </row>
        <row r="1802">
          <cell r="C1802" t="str">
            <v>200000000傑克金蛋連爆卡(7天綁定)</v>
          </cell>
          <cell r="D1802" t="str">
            <v>R_g074_fg_200000000_7</v>
          </cell>
          <cell r="E1802">
            <v>12</v>
          </cell>
          <cell r="I1802">
            <v>67600000000</v>
          </cell>
        </row>
        <row r="1803">
          <cell r="C1803" t="str">
            <v>300000000傑克金蛋連爆卡(7天綁定)</v>
          </cell>
          <cell r="D1803" t="str">
            <v>R_g074_fg_300000000_7</v>
          </cell>
          <cell r="E1803">
            <v>12</v>
          </cell>
          <cell r="I1803">
            <v>101400000000</v>
          </cell>
        </row>
        <row r="1804">
          <cell r="C1804" t="str">
            <v>500000000傑克金蛋連爆卡(7天綁定)</v>
          </cell>
          <cell r="D1804" t="str">
            <v>R_g074_fg_500000000_7</v>
          </cell>
          <cell r="E1804">
            <v>12</v>
          </cell>
          <cell r="I1804">
            <v>169000000000</v>
          </cell>
        </row>
        <row r="1805">
          <cell r="C1805" t="str">
            <v>1000000000傑克金蛋連爆卡(7天綁定)</v>
          </cell>
          <cell r="D1805" t="str">
            <v>R_g074_fg_1000000000_7</v>
          </cell>
          <cell r="E1805">
            <v>12</v>
          </cell>
          <cell r="I1805">
            <v>338000000000</v>
          </cell>
        </row>
        <row r="1806">
          <cell r="C1806" t="str">
            <v>3000傑克金蛋連爆卡(30天非綁定)</v>
          </cell>
          <cell r="D1806" t="str">
            <v>R_g074_fg_3000_30_1</v>
          </cell>
          <cell r="E1806">
            <v>12</v>
          </cell>
          <cell r="I1806">
            <v>1014000</v>
          </cell>
        </row>
        <row r="1807">
          <cell r="C1807" t="str">
            <v>10000傑克金蛋連爆卡(30天非綁定)</v>
          </cell>
          <cell r="D1807" t="str">
            <v>R_g074_fg_10000_30_1</v>
          </cell>
          <cell r="E1807">
            <v>12</v>
          </cell>
          <cell r="I1807">
            <v>3380000</v>
          </cell>
        </row>
        <row r="1808">
          <cell r="C1808" t="str">
            <v>30000傑克金蛋連爆卡(30天非綁定)</v>
          </cell>
          <cell r="D1808" t="str">
            <v>R_g074_fg_30000_30_1</v>
          </cell>
          <cell r="E1808">
            <v>12</v>
          </cell>
          <cell r="I1808">
            <v>10140000</v>
          </cell>
        </row>
        <row r="1809">
          <cell r="C1809" t="str">
            <v>100000傑克金蛋連爆卡(30天非綁定)</v>
          </cell>
          <cell r="D1809" t="str">
            <v>R_g074_fg_100000_30_1</v>
          </cell>
          <cell r="E1809">
            <v>12</v>
          </cell>
          <cell r="I1809">
            <v>33800000</v>
          </cell>
        </row>
        <row r="1810">
          <cell r="C1810" t="str">
            <v>300000傑克金蛋連爆卡(30天非綁定)</v>
          </cell>
          <cell r="D1810" t="str">
            <v>R_g074_fg_300000_30_1</v>
          </cell>
          <cell r="E1810">
            <v>12</v>
          </cell>
          <cell r="I1810">
            <v>101400000</v>
          </cell>
        </row>
        <row r="1811">
          <cell r="C1811" t="str">
            <v>1000000傑克金蛋連爆卡(30天非綁定)</v>
          </cell>
          <cell r="D1811" t="str">
            <v>R_g074_fg_1000000_30_1</v>
          </cell>
          <cell r="E1811">
            <v>12</v>
          </cell>
          <cell r="I1811">
            <v>338000000</v>
          </cell>
        </row>
        <row r="1812">
          <cell r="C1812" t="str">
            <v>3000000傑克金蛋連爆卡(30天非綁定)</v>
          </cell>
          <cell r="D1812" t="str">
            <v>R_g074_fg_3000000_30_1</v>
          </cell>
          <cell r="E1812">
            <v>12</v>
          </cell>
          <cell r="I1812">
            <v>1014000000</v>
          </cell>
        </row>
        <row r="1813">
          <cell r="C1813" t="str">
            <v>6000000傑克金蛋連爆卡(30天非綁定)</v>
          </cell>
          <cell r="D1813" t="str">
            <v>R_g074_fg_6000000_30_1</v>
          </cell>
          <cell r="E1813">
            <v>12</v>
          </cell>
          <cell r="I1813">
            <v>2028000000</v>
          </cell>
        </row>
        <row r="1814">
          <cell r="C1814" t="str">
            <v>9000000傑克金蛋連爆卡(30天非綁定)</v>
          </cell>
          <cell r="D1814" t="str">
            <v>R_g074_fg_9000000_30_1</v>
          </cell>
          <cell r="E1814">
            <v>12</v>
          </cell>
          <cell r="I1814">
            <v>3042000000</v>
          </cell>
        </row>
        <row r="1815">
          <cell r="C1815" t="str">
            <v>10000000傑克金蛋連爆卡(30天非綁定)</v>
          </cell>
          <cell r="D1815" t="str">
            <v>R_g074_fg_10000000_30_1</v>
          </cell>
          <cell r="E1815">
            <v>12</v>
          </cell>
          <cell r="I1815">
            <v>3380000000</v>
          </cell>
        </row>
        <row r="1816">
          <cell r="C1816" t="str">
            <v>15000000傑克金蛋連爆卡(30天非綁定)</v>
          </cell>
          <cell r="D1816" t="str">
            <v>R_g074_fg_15000000_30_1</v>
          </cell>
          <cell r="E1816">
            <v>12</v>
          </cell>
          <cell r="I1816">
            <v>5070000000</v>
          </cell>
        </row>
        <row r="1817">
          <cell r="C1817" t="str">
            <v>30000000傑克金蛋連爆卡(30天非綁定)</v>
          </cell>
          <cell r="D1817" t="str">
            <v>R_g074_fg_30000000_30_1</v>
          </cell>
          <cell r="E1817">
            <v>12</v>
          </cell>
          <cell r="I1817">
            <v>10140000000</v>
          </cell>
        </row>
        <row r="1818">
          <cell r="C1818" t="str">
            <v>50000000傑克金蛋連爆卡(30天非綁定)</v>
          </cell>
          <cell r="D1818" t="str">
            <v>R_g074_fg_50000000_30_1</v>
          </cell>
          <cell r="E1818">
            <v>12</v>
          </cell>
          <cell r="I1818">
            <v>16900000000</v>
          </cell>
        </row>
        <row r="1819">
          <cell r="C1819" t="str">
            <v>100000000傑克金蛋連爆卡(30天非綁定)</v>
          </cell>
          <cell r="D1819" t="str">
            <v>R_g074_fg_100000000_30_1</v>
          </cell>
          <cell r="E1819">
            <v>12</v>
          </cell>
          <cell r="I1819">
            <v>33800000000</v>
          </cell>
        </row>
        <row r="1820">
          <cell r="C1820" t="str">
            <v>200000000傑克金蛋連爆卡(30天非綁定)</v>
          </cell>
          <cell r="D1820" t="str">
            <v>R_g074_fg_200000000_30_1</v>
          </cell>
          <cell r="E1820">
            <v>12</v>
          </cell>
          <cell r="I1820">
            <v>67600000000</v>
          </cell>
        </row>
        <row r="1821">
          <cell r="C1821" t="str">
            <v>300000000傑克金蛋連爆卡(30天非綁定)</v>
          </cell>
          <cell r="D1821" t="str">
            <v>R_g074_fg_300000000_30_1</v>
          </cell>
          <cell r="E1821">
            <v>12</v>
          </cell>
          <cell r="I1821">
            <v>101400000000</v>
          </cell>
        </row>
        <row r="1822">
          <cell r="C1822" t="str">
            <v>500000000傑克金蛋連爆卡(30天非綁定)</v>
          </cell>
          <cell r="D1822" t="str">
            <v>R_g074_fg_500000000_30_1</v>
          </cell>
          <cell r="E1822">
            <v>12</v>
          </cell>
          <cell r="I1822">
            <v>169000000000</v>
          </cell>
        </row>
        <row r="1823">
          <cell r="C1823" t="str">
            <v>1000000000傑克金蛋連爆卡(30天非綁定)</v>
          </cell>
          <cell r="D1823" t="str">
            <v>R_g074_fg_1000000000_30_1</v>
          </cell>
          <cell r="E1823">
            <v>12</v>
          </cell>
          <cell r="I1823">
            <v>338000000000</v>
          </cell>
        </row>
        <row r="1824">
          <cell r="C1824" t="str">
            <v>100000000金獅爺免費卡(7天綁定)</v>
          </cell>
          <cell r="D1824" t="str">
            <v>R_vg001_fg_100000000_7</v>
          </cell>
          <cell r="E1824">
            <v>12</v>
          </cell>
          <cell r="I1824">
            <v>5400000000</v>
          </cell>
        </row>
        <row r="1825">
          <cell r="C1825" t="str">
            <v>200000000金獅爺免費卡(7天綁定)</v>
          </cell>
          <cell r="D1825" t="str">
            <v>R_vg001_fg_200000000_7</v>
          </cell>
          <cell r="E1825">
            <v>12</v>
          </cell>
          <cell r="I1825">
            <v>10800000000</v>
          </cell>
        </row>
        <row r="1826">
          <cell r="C1826" t="str">
            <v>300000000金獅爺免費卡(7天綁定)</v>
          </cell>
          <cell r="D1826" t="str">
            <v>R_vg001_fg_300000000_7</v>
          </cell>
          <cell r="E1826">
            <v>12</v>
          </cell>
          <cell r="I1826">
            <v>16200000000</v>
          </cell>
        </row>
        <row r="1827">
          <cell r="C1827" t="str">
            <v>500000000金獅爺免費卡(7天綁定)</v>
          </cell>
          <cell r="D1827" t="str">
            <v>R_vg001_fg_500000000_7</v>
          </cell>
          <cell r="E1827">
            <v>12</v>
          </cell>
          <cell r="I1827">
            <v>27000000000</v>
          </cell>
        </row>
        <row r="1828">
          <cell r="C1828" t="str">
            <v>1000000000金獅爺免費卡(7天綁定)</v>
          </cell>
          <cell r="D1828" t="str">
            <v>R_vg001_fg_1000000000_7</v>
          </cell>
          <cell r="E1828">
            <v>12</v>
          </cell>
          <cell r="I1828">
            <v>54000000000</v>
          </cell>
        </row>
        <row r="1829">
          <cell r="C1829" t="str">
            <v>2000000000金獅爺免費卡(7天綁定)</v>
          </cell>
          <cell r="D1829" t="str">
            <v>R_vg001_fg_2000000000_7</v>
          </cell>
          <cell r="E1829">
            <v>12</v>
          </cell>
          <cell r="I1829">
            <v>108000000000</v>
          </cell>
        </row>
        <row r="1830">
          <cell r="C1830" t="str">
            <v>5000000000金獅爺免費卡(7天綁定)</v>
          </cell>
          <cell r="D1830" t="str">
            <v>R_vg001_fg_5000000000_7</v>
          </cell>
          <cell r="E1830">
            <v>12</v>
          </cell>
          <cell r="I1830">
            <v>270000000000</v>
          </cell>
        </row>
        <row r="1831">
          <cell r="C1831" t="str">
            <v>10000000000金獅爺免費卡(7天綁定)</v>
          </cell>
          <cell r="D1831" t="str">
            <v>R_vg001_fg_10000000000_7</v>
          </cell>
          <cell r="E1831">
            <v>12</v>
          </cell>
          <cell r="I1831">
            <v>540000000000</v>
          </cell>
        </row>
        <row r="1832">
          <cell r="C1832" t="str">
            <v>100000000金獅爺免費卡(30天非綁定)</v>
          </cell>
          <cell r="D1832" t="str">
            <v>R_vg001_fg_100000000_30_1</v>
          </cell>
          <cell r="E1832">
            <v>12</v>
          </cell>
          <cell r="I1832">
            <v>5400000000</v>
          </cell>
        </row>
        <row r="1833">
          <cell r="C1833" t="str">
            <v>200000000金獅爺免費卡(30天非綁定)</v>
          </cell>
          <cell r="D1833" t="str">
            <v>R_vg001_fg_200000000_30_1</v>
          </cell>
          <cell r="E1833">
            <v>12</v>
          </cell>
          <cell r="I1833">
            <v>10800000000</v>
          </cell>
        </row>
        <row r="1834">
          <cell r="C1834" t="str">
            <v>300000000金獅爺免費卡(30天非綁定)</v>
          </cell>
          <cell r="D1834" t="str">
            <v>R_vg001_fg_300000000_30_1</v>
          </cell>
          <cell r="E1834">
            <v>12</v>
          </cell>
          <cell r="I1834">
            <v>16200000000</v>
          </cell>
        </row>
        <row r="1835">
          <cell r="C1835" t="str">
            <v>500000000金獅爺免費卡(30天非綁定)</v>
          </cell>
          <cell r="D1835" t="str">
            <v>R_vg001_fg_500000000_30_1</v>
          </cell>
          <cell r="E1835">
            <v>12</v>
          </cell>
          <cell r="I1835">
            <v>27000000000</v>
          </cell>
        </row>
        <row r="1836">
          <cell r="C1836" t="str">
            <v>1000000000金獅爺免費卡(30天非綁定)</v>
          </cell>
          <cell r="D1836" t="str">
            <v>R_vg001_fg_1000000000_30_1</v>
          </cell>
          <cell r="E1836">
            <v>12</v>
          </cell>
          <cell r="I1836">
            <v>54000000000</v>
          </cell>
        </row>
        <row r="1837">
          <cell r="C1837" t="str">
            <v>2000000000金獅爺免費卡(30天非綁定)</v>
          </cell>
          <cell r="D1837" t="str">
            <v>R_vg001_fg_2000000000_30_1</v>
          </cell>
          <cell r="E1837">
            <v>12</v>
          </cell>
          <cell r="I1837">
            <v>108000000000</v>
          </cell>
        </row>
        <row r="1838">
          <cell r="C1838" t="str">
            <v>5000000000金獅爺免費卡(30天非綁定)</v>
          </cell>
          <cell r="D1838" t="str">
            <v>R_vg001_fg_5000000000_30_1</v>
          </cell>
          <cell r="I1838">
            <v>270000000000</v>
          </cell>
        </row>
        <row r="1839">
          <cell r="C1839" t="str">
            <v>10000000000金獅爺免費卡(30天非綁定)</v>
          </cell>
          <cell r="D1839" t="str">
            <v>R_vg001_fg_10000000000_30_1</v>
          </cell>
          <cell r="I1839">
            <v>540000000000</v>
          </cell>
        </row>
        <row r="1840">
          <cell r="C1840" t="str">
            <v>100000000極限猛虎免費卡(7天綁定)</v>
          </cell>
          <cell r="D1840" t="str">
            <v>R_vg002_fg_100000000_7</v>
          </cell>
          <cell r="E1840">
            <v>12</v>
          </cell>
          <cell r="I1840">
            <v>6700000000</v>
          </cell>
        </row>
        <row r="1841">
          <cell r="C1841" t="str">
            <v>200000000極限猛虎免費卡(7天綁定)</v>
          </cell>
          <cell r="D1841" t="str">
            <v>R_vg002_fg_200000000_7</v>
          </cell>
          <cell r="E1841">
            <v>12</v>
          </cell>
          <cell r="I1841">
            <v>13400000000</v>
          </cell>
        </row>
        <row r="1842">
          <cell r="C1842" t="str">
            <v>300000000極限猛虎免費卡(7天綁定)</v>
          </cell>
          <cell r="D1842" t="str">
            <v>R_vg002_fg_300000000_7</v>
          </cell>
          <cell r="E1842">
            <v>12</v>
          </cell>
          <cell r="I1842">
            <v>20100000000</v>
          </cell>
        </row>
        <row r="1843">
          <cell r="C1843" t="str">
            <v>500000000極限猛虎免費卡(7天綁定)</v>
          </cell>
          <cell r="D1843" t="str">
            <v>R_vg002_fg_500000000_7</v>
          </cell>
          <cell r="E1843">
            <v>12</v>
          </cell>
          <cell r="I1843">
            <v>33500000000</v>
          </cell>
        </row>
        <row r="1844">
          <cell r="C1844" t="str">
            <v>1000000000極限猛虎免費卡(7天綁定)</v>
          </cell>
          <cell r="D1844" t="str">
            <v>R_vg002_fg_1000000000_7</v>
          </cell>
          <cell r="E1844">
            <v>12</v>
          </cell>
          <cell r="I1844">
            <v>67000000000</v>
          </cell>
        </row>
        <row r="1845">
          <cell r="C1845" t="str">
            <v>2000000000極限猛虎免費卡(7天綁定)</v>
          </cell>
          <cell r="D1845" t="str">
            <v>R_vg002_fg_2000000000_7</v>
          </cell>
          <cell r="E1845">
            <v>12</v>
          </cell>
          <cell r="I1845">
            <v>134000000000</v>
          </cell>
        </row>
        <row r="1846">
          <cell r="C1846" t="str">
            <v>5000000000極限猛虎免費卡(7天綁定)</v>
          </cell>
          <cell r="D1846" t="str">
            <v>R_vg002_fg_5000000000_7</v>
          </cell>
          <cell r="E1846">
            <v>12</v>
          </cell>
          <cell r="I1846">
            <v>335000000000</v>
          </cell>
        </row>
        <row r="1847">
          <cell r="C1847" t="str">
            <v>10000000000極限猛虎免費卡(7天綁定)</v>
          </cell>
          <cell r="D1847" t="str">
            <v>R_vg002_fg_10000000000_7</v>
          </cell>
          <cell r="E1847">
            <v>12</v>
          </cell>
          <cell r="I1847">
            <v>670000000000</v>
          </cell>
        </row>
        <row r="1848">
          <cell r="C1848" t="str">
            <v>100000000極限猛虎免費卡(30天非綁定)</v>
          </cell>
          <cell r="D1848" t="str">
            <v>R_vg002_fg_100000000_30_1</v>
          </cell>
          <cell r="E1848">
            <v>12</v>
          </cell>
          <cell r="I1848">
            <v>6700000000</v>
          </cell>
        </row>
        <row r="1849">
          <cell r="C1849" t="str">
            <v>200000000極限猛虎免費卡(30天非綁定)</v>
          </cell>
          <cell r="D1849" t="str">
            <v>R_vg002_fg_200000000_30_1</v>
          </cell>
          <cell r="E1849">
            <v>12</v>
          </cell>
          <cell r="I1849">
            <v>13400000000</v>
          </cell>
        </row>
        <row r="1850">
          <cell r="C1850" t="str">
            <v>300000000極限猛虎免費卡(30天非綁定)</v>
          </cell>
          <cell r="D1850" t="str">
            <v>R_vg002_fg_300000000_30_1</v>
          </cell>
          <cell r="E1850">
            <v>12</v>
          </cell>
          <cell r="I1850">
            <v>20100000000</v>
          </cell>
        </row>
        <row r="1851">
          <cell r="C1851" t="str">
            <v>500000000極限猛虎免費卡(30天非綁定)</v>
          </cell>
          <cell r="D1851" t="str">
            <v>R_vg002_fg_500000000_30_1</v>
          </cell>
          <cell r="E1851">
            <v>12</v>
          </cell>
          <cell r="I1851">
            <v>33500000000</v>
          </cell>
        </row>
        <row r="1852">
          <cell r="C1852" t="str">
            <v>1000000000極限猛虎免費卡(30天非綁定)</v>
          </cell>
          <cell r="D1852" t="str">
            <v>R_vg002_fg_1000000000_30_1</v>
          </cell>
          <cell r="E1852">
            <v>12</v>
          </cell>
          <cell r="I1852">
            <v>67000000000</v>
          </cell>
        </row>
        <row r="1853">
          <cell r="C1853" t="str">
            <v>2000000000極限猛虎免費卡(30天非綁定)</v>
          </cell>
          <cell r="D1853" t="str">
            <v>R_vg002_fg_2000000000_30_1</v>
          </cell>
          <cell r="E1853">
            <v>12</v>
          </cell>
          <cell r="I1853">
            <v>134000000000</v>
          </cell>
        </row>
        <row r="1854">
          <cell r="C1854" t="str">
            <v>5000000000極限猛虎免費卡(30天非綁定)</v>
          </cell>
          <cell r="D1854" t="str">
            <v>R_vg002_fg_5000000000_30_1</v>
          </cell>
          <cell r="E1854">
            <v>12</v>
          </cell>
          <cell r="I1854">
            <v>335000000000</v>
          </cell>
        </row>
        <row r="1855">
          <cell r="C1855" t="str">
            <v>10000000000極限猛虎免費卡(30天非綁定)</v>
          </cell>
          <cell r="D1855" t="str">
            <v>R_vg002_fg_10000000000_30_1</v>
          </cell>
          <cell r="E1855">
            <v>12</v>
          </cell>
          <cell r="I1855">
            <v>670000000000</v>
          </cell>
        </row>
        <row r="1856">
          <cell r="C1856" t="str">
            <v>100000皇家野馬免費卡(7天綁定)</v>
          </cell>
          <cell r="D1856" t="str">
            <v>R_vg003_fg_100000_7</v>
          </cell>
          <cell r="E1856">
            <v>12</v>
          </cell>
          <cell r="I1856">
            <v>5400000</v>
          </cell>
        </row>
        <row r="1857">
          <cell r="C1857" t="str">
            <v>300000皇家野馬免費卡(7天綁定)</v>
          </cell>
          <cell r="D1857" t="str">
            <v>R_vg003_fg_300000_7</v>
          </cell>
          <cell r="E1857">
            <v>12</v>
          </cell>
          <cell r="I1857">
            <v>16200000</v>
          </cell>
        </row>
        <row r="1858">
          <cell r="C1858" t="str">
            <v>1000000皇家野馬免費卡(7天綁定)</v>
          </cell>
          <cell r="D1858" t="str">
            <v>R_vg003_fg_1000000_7</v>
          </cell>
          <cell r="E1858">
            <v>12</v>
          </cell>
          <cell r="I1858">
            <v>54000000</v>
          </cell>
        </row>
        <row r="1859">
          <cell r="C1859" t="str">
            <v>3000000皇家野馬免費卡(7天綁定)</v>
          </cell>
          <cell r="D1859" t="str">
            <v>R_vg003_fg_3000000_7</v>
          </cell>
          <cell r="E1859">
            <v>12</v>
          </cell>
          <cell r="I1859">
            <v>162000000</v>
          </cell>
        </row>
        <row r="1860">
          <cell r="C1860" t="str">
            <v>6000000皇家野馬免費卡(7天綁定)</v>
          </cell>
          <cell r="D1860" t="str">
            <v>R_vg003_fg_6000000_7</v>
          </cell>
          <cell r="E1860">
            <v>12</v>
          </cell>
          <cell r="I1860">
            <v>324000000</v>
          </cell>
        </row>
        <row r="1861">
          <cell r="C1861" t="str">
            <v>9000000皇家野馬免費卡(7天綁定)</v>
          </cell>
          <cell r="D1861" t="str">
            <v>R_vg003_fg_9000000_7</v>
          </cell>
          <cell r="E1861">
            <v>12</v>
          </cell>
          <cell r="I1861">
            <v>486000000</v>
          </cell>
        </row>
        <row r="1862">
          <cell r="C1862" t="str">
            <v>10000000皇家野馬免費卡(7天綁定)</v>
          </cell>
          <cell r="D1862" t="str">
            <v>R_vg003_fg_10000000_7</v>
          </cell>
          <cell r="E1862">
            <v>12</v>
          </cell>
          <cell r="I1862">
            <v>540000000</v>
          </cell>
        </row>
        <row r="1863">
          <cell r="C1863" t="str">
            <v>15000000皇家野馬免費卡(7天綁定)</v>
          </cell>
          <cell r="D1863" t="str">
            <v>R_vg003_fg_15000000_7</v>
          </cell>
          <cell r="E1863">
            <v>12</v>
          </cell>
          <cell r="I1863">
            <v>810000000</v>
          </cell>
        </row>
        <row r="1864">
          <cell r="C1864" t="str">
            <v>30000000皇家野馬免費卡(7天綁定)</v>
          </cell>
          <cell r="D1864" t="str">
            <v>R_vg003_fg_30000000_7</v>
          </cell>
          <cell r="E1864">
            <v>12</v>
          </cell>
          <cell r="I1864">
            <v>1620000000</v>
          </cell>
        </row>
        <row r="1865">
          <cell r="C1865" t="str">
            <v>50000000皇家野馬免費卡(7天綁定)</v>
          </cell>
          <cell r="D1865" t="str">
            <v>R_vg003_fg_50000000_7</v>
          </cell>
          <cell r="E1865">
            <v>12</v>
          </cell>
          <cell r="I1865">
            <v>2700000000</v>
          </cell>
        </row>
        <row r="1866">
          <cell r="C1866" t="str">
            <v>100000000皇家野馬免費卡(7天綁定)</v>
          </cell>
          <cell r="D1866" t="str">
            <v>R_vg003_fg_100000000_7</v>
          </cell>
          <cell r="E1866">
            <v>12</v>
          </cell>
          <cell r="I1866">
            <v>5400000000</v>
          </cell>
        </row>
        <row r="1867">
          <cell r="C1867" t="str">
            <v>200000000皇家野馬免費卡(7天綁定)</v>
          </cell>
          <cell r="D1867" t="str">
            <v>R_vg003_fg_200000000_7</v>
          </cell>
          <cell r="E1867">
            <v>12</v>
          </cell>
          <cell r="I1867">
            <v>10800000000</v>
          </cell>
        </row>
        <row r="1868">
          <cell r="C1868" t="str">
            <v>300000000皇家野馬免費卡(7天綁定)</v>
          </cell>
          <cell r="D1868" t="str">
            <v>R_vg003_fg_300000000_7</v>
          </cell>
          <cell r="E1868">
            <v>12</v>
          </cell>
          <cell r="I1868">
            <v>16200000000</v>
          </cell>
        </row>
        <row r="1869">
          <cell r="C1869" t="str">
            <v>500000000皇家野馬免費卡(7天綁定)</v>
          </cell>
          <cell r="D1869" t="str">
            <v>R_vg003_fg_500000000_7</v>
          </cell>
          <cell r="E1869">
            <v>12</v>
          </cell>
          <cell r="I1869">
            <v>27000000000</v>
          </cell>
        </row>
        <row r="1870">
          <cell r="C1870" t="str">
            <v>1000000000皇家野馬免費卡(7天綁定)</v>
          </cell>
          <cell r="D1870" t="str">
            <v>R_vg003_fg_1000000000_7</v>
          </cell>
          <cell r="E1870">
            <v>12</v>
          </cell>
          <cell r="I1870">
            <v>54000000000</v>
          </cell>
        </row>
        <row r="1871">
          <cell r="C1871" t="str">
            <v>2000000000皇家野馬免費卡(7天綁定)</v>
          </cell>
          <cell r="D1871" t="str">
            <v>R_vg003_fg_2000000000_7</v>
          </cell>
          <cell r="E1871">
            <v>12</v>
          </cell>
          <cell r="I1871">
            <v>108000000000</v>
          </cell>
        </row>
        <row r="1872">
          <cell r="C1872" t="str">
            <v>5000000000皇家野馬免費卡(7天綁定)</v>
          </cell>
          <cell r="D1872" t="str">
            <v>R_vg003_fg_5000000000_7</v>
          </cell>
          <cell r="E1872">
            <v>12</v>
          </cell>
          <cell r="I1872">
            <v>270000000000</v>
          </cell>
        </row>
        <row r="1873">
          <cell r="C1873" t="str">
            <v>10000000000皇家野馬免費卡(7天綁定)</v>
          </cell>
          <cell r="D1873" t="str">
            <v>R_vg003_fg_10000000000_7</v>
          </cell>
          <cell r="E1873">
            <v>12</v>
          </cell>
          <cell r="I1873">
            <v>540000000000</v>
          </cell>
        </row>
        <row r="1874">
          <cell r="C1874" t="str">
            <v>100000皇家野馬免費卡(30天非綁定)</v>
          </cell>
          <cell r="D1874" t="str">
            <v>R_vg003_fg_100000_30_1</v>
          </cell>
          <cell r="E1874">
            <v>12</v>
          </cell>
          <cell r="I1874">
            <v>5400000</v>
          </cell>
        </row>
        <row r="1875">
          <cell r="C1875" t="str">
            <v>300000皇家野馬免費卡(30天非綁定)</v>
          </cell>
          <cell r="D1875" t="str">
            <v>R_vg003_fg_300000_30_1</v>
          </cell>
          <cell r="E1875">
            <v>12</v>
          </cell>
          <cell r="I1875">
            <v>16200000</v>
          </cell>
        </row>
        <row r="1876">
          <cell r="C1876" t="str">
            <v>1000000皇家野馬免費卡(30天非綁定)</v>
          </cell>
          <cell r="D1876" t="str">
            <v>R_vg003_fg_1000000_30_1</v>
          </cell>
          <cell r="E1876">
            <v>12</v>
          </cell>
          <cell r="I1876">
            <v>54000000</v>
          </cell>
        </row>
        <row r="1877">
          <cell r="C1877" t="str">
            <v>3000000皇家野馬免費卡(30天非綁定)</v>
          </cell>
          <cell r="D1877" t="str">
            <v>R_vg003_fg_3000000_30_1</v>
          </cell>
          <cell r="E1877">
            <v>12</v>
          </cell>
          <cell r="I1877">
            <v>162000000</v>
          </cell>
        </row>
        <row r="1878">
          <cell r="C1878" t="str">
            <v>6000000皇家野馬免費卡(30天非綁定)</v>
          </cell>
          <cell r="D1878" t="str">
            <v>R_vg003_fg_6000000_30_1</v>
          </cell>
          <cell r="E1878">
            <v>12</v>
          </cell>
          <cell r="I1878">
            <v>324000000</v>
          </cell>
        </row>
        <row r="1879">
          <cell r="C1879" t="str">
            <v>9000000皇家野馬免費卡(30天非綁定)</v>
          </cell>
          <cell r="D1879" t="str">
            <v>R_vg003_fg_9000000_30_1</v>
          </cell>
          <cell r="E1879">
            <v>12</v>
          </cell>
          <cell r="I1879">
            <v>486000000</v>
          </cell>
        </row>
        <row r="1880">
          <cell r="C1880" t="str">
            <v>10000000皇家野馬免費卡(30天非綁定)</v>
          </cell>
          <cell r="D1880" t="str">
            <v>R_vg003_fg_10000000_30_1</v>
          </cell>
          <cell r="E1880">
            <v>12</v>
          </cell>
          <cell r="I1880">
            <v>540000000</v>
          </cell>
        </row>
        <row r="1881">
          <cell r="C1881" t="str">
            <v>15000000皇家野馬免費卡(30天非綁定)</v>
          </cell>
          <cell r="D1881" t="str">
            <v>R_vg003_fg_15000000_30_1</v>
          </cell>
          <cell r="E1881">
            <v>12</v>
          </cell>
          <cell r="I1881">
            <v>810000000</v>
          </cell>
        </row>
        <row r="1882">
          <cell r="C1882" t="str">
            <v>30000000皇家野馬免費卡(30天非綁定)</v>
          </cell>
          <cell r="D1882" t="str">
            <v>R_vg003_fg_30000000_30_1</v>
          </cell>
          <cell r="E1882">
            <v>12</v>
          </cell>
          <cell r="I1882">
            <v>1620000000</v>
          </cell>
        </row>
        <row r="1883">
          <cell r="C1883" t="str">
            <v>50000000皇家野馬免費卡(30天非綁定)</v>
          </cell>
          <cell r="D1883" t="str">
            <v>R_vg003_fg_50000000_30_1</v>
          </cell>
          <cell r="E1883">
            <v>12</v>
          </cell>
          <cell r="I1883">
            <v>2700000000</v>
          </cell>
        </row>
        <row r="1884">
          <cell r="C1884" t="str">
            <v>100000000皇家野馬免費卡(30天非綁定)</v>
          </cell>
          <cell r="D1884" t="str">
            <v>R_vg003_fg_100000000_30_1</v>
          </cell>
          <cell r="E1884">
            <v>12</v>
          </cell>
          <cell r="I1884">
            <v>5400000000</v>
          </cell>
        </row>
        <row r="1885">
          <cell r="C1885" t="str">
            <v>200000000皇家野馬免費卡(30天非綁定)</v>
          </cell>
          <cell r="D1885" t="str">
            <v>R_vg003_fg_200000000_30_1</v>
          </cell>
          <cell r="E1885">
            <v>12</v>
          </cell>
          <cell r="I1885">
            <v>10800000000</v>
          </cell>
        </row>
        <row r="1886">
          <cell r="C1886" t="str">
            <v>300000000皇家野馬免費卡(30天非綁定)</v>
          </cell>
          <cell r="D1886" t="str">
            <v>R_vg003_fg_300000000_30_1</v>
          </cell>
          <cell r="E1886">
            <v>12</v>
          </cell>
          <cell r="I1886">
            <v>16200000000</v>
          </cell>
        </row>
        <row r="1887">
          <cell r="C1887" t="str">
            <v>500000000皇家野馬免費卡(30天非綁定)</v>
          </cell>
          <cell r="D1887" t="str">
            <v>R_vg003_fg_500000000_30_1</v>
          </cell>
          <cell r="E1887">
            <v>12</v>
          </cell>
          <cell r="I1887">
            <v>27000000000</v>
          </cell>
        </row>
        <row r="1888">
          <cell r="C1888" t="str">
            <v>1000000000皇家野馬免費卡(30天非綁定)</v>
          </cell>
          <cell r="D1888" t="str">
            <v>R_vg003_fg_1000000000_30_1</v>
          </cell>
          <cell r="E1888">
            <v>12</v>
          </cell>
          <cell r="I1888">
            <v>54000000000</v>
          </cell>
        </row>
        <row r="1889">
          <cell r="C1889" t="str">
            <v>2000000000皇家野馬免費卡(30天非綁定)</v>
          </cell>
          <cell r="D1889" t="str">
            <v>R_vg003_fg_2000000000_30_1</v>
          </cell>
          <cell r="E1889">
            <v>12</v>
          </cell>
          <cell r="I1889">
            <v>108000000000</v>
          </cell>
        </row>
        <row r="1890">
          <cell r="C1890" t="str">
            <v>5000000000皇家野馬免費卡(30天非綁定)</v>
          </cell>
          <cell r="D1890" t="str">
            <v>R_vg003_fg_5000000000_30_1</v>
          </cell>
          <cell r="E1890">
            <v>12</v>
          </cell>
          <cell r="I1890">
            <v>270000000000</v>
          </cell>
        </row>
        <row r="1891">
          <cell r="C1891" t="str">
            <v>10000000000皇家野馬免費卡(30天非綁定)</v>
          </cell>
          <cell r="D1891" t="str">
            <v>R_vg003_fg_10000000000_30_1</v>
          </cell>
          <cell r="E1891">
            <v>12</v>
          </cell>
          <cell r="I1891">
            <v>540000000000</v>
          </cell>
        </row>
        <row r="1892">
          <cell r="C1892" t="str">
            <v>100000德古拉免費卡(7天綁定)</v>
          </cell>
          <cell r="D1892" t="str">
            <v>R_vg005_fg_100000_7</v>
          </cell>
          <cell r="E1892">
            <v>12</v>
          </cell>
          <cell r="I1892">
            <v>4500000</v>
          </cell>
        </row>
        <row r="1893">
          <cell r="C1893" t="str">
            <v>300000德古拉免費卡(7天綁定)</v>
          </cell>
          <cell r="D1893" t="str">
            <v>R_vg005_fg_300000_7</v>
          </cell>
          <cell r="E1893">
            <v>12</v>
          </cell>
          <cell r="I1893">
            <v>13500000</v>
          </cell>
        </row>
        <row r="1894">
          <cell r="C1894" t="str">
            <v>1000000德古拉免費卡(7天綁定)</v>
          </cell>
          <cell r="D1894" t="str">
            <v>R_vg005_fg_1000000_7</v>
          </cell>
          <cell r="E1894">
            <v>12</v>
          </cell>
          <cell r="I1894">
            <v>45000000</v>
          </cell>
        </row>
        <row r="1895">
          <cell r="C1895" t="str">
            <v>3000000德古拉免費卡(7天綁定)</v>
          </cell>
          <cell r="D1895" t="str">
            <v>R_vg005_fg_3000000_7</v>
          </cell>
          <cell r="E1895">
            <v>12</v>
          </cell>
          <cell r="I1895">
            <v>135000000</v>
          </cell>
        </row>
        <row r="1896">
          <cell r="C1896" t="str">
            <v>6000000德古拉免費卡(7天綁定)</v>
          </cell>
          <cell r="D1896" t="str">
            <v>R_vg005_fg_6000000_7</v>
          </cell>
          <cell r="E1896">
            <v>12</v>
          </cell>
          <cell r="I1896">
            <v>270000000</v>
          </cell>
        </row>
        <row r="1897">
          <cell r="C1897" t="str">
            <v>9000000德古拉免費卡(7天綁定)</v>
          </cell>
          <cell r="D1897" t="str">
            <v>R_vg005_fg_9000000_7</v>
          </cell>
          <cell r="E1897">
            <v>12</v>
          </cell>
          <cell r="I1897">
            <v>405000000</v>
          </cell>
        </row>
        <row r="1898">
          <cell r="C1898" t="str">
            <v>10000000德古拉免費卡(7天綁定)</v>
          </cell>
          <cell r="D1898" t="str">
            <v>R_vg005_fg_10000000_7</v>
          </cell>
          <cell r="E1898">
            <v>12</v>
          </cell>
          <cell r="I1898">
            <v>450000000</v>
          </cell>
        </row>
        <row r="1899">
          <cell r="C1899" t="str">
            <v>15000000德古拉免費卡(7天綁定)</v>
          </cell>
          <cell r="D1899" t="str">
            <v>R_vg005_fg_15000000_7</v>
          </cell>
          <cell r="E1899">
            <v>12</v>
          </cell>
          <cell r="I1899">
            <v>675000000</v>
          </cell>
        </row>
        <row r="1900">
          <cell r="C1900" t="str">
            <v>30000000德古拉免費卡(7天綁定)</v>
          </cell>
          <cell r="D1900" t="str">
            <v>R_vg005_fg_30000000_7</v>
          </cell>
          <cell r="E1900">
            <v>12</v>
          </cell>
          <cell r="I1900">
            <v>1350000000</v>
          </cell>
        </row>
        <row r="1901">
          <cell r="C1901" t="str">
            <v>50000000德古拉免費卡(7天綁定)</v>
          </cell>
          <cell r="D1901" t="str">
            <v>R_vg005_fg_50000000_7</v>
          </cell>
          <cell r="E1901">
            <v>12</v>
          </cell>
          <cell r="I1901">
            <v>2250000000</v>
          </cell>
        </row>
        <row r="1902">
          <cell r="C1902" t="str">
            <v>100000000德古拉免費卡(7天綁定)</v>
          </cell>
          <cell r="D1902" t="str">
            <v>R_vg005_fg_100000000_7</v>
          </cell>
          <cell r="E1902">
            <v>12</v>
          </cell>
          <cell r="I1902">
            <v>4500000000</v>
          </cell>
        </row>
        <row r="1903">
          <cell r="C1903" t="str">
            <v>200000000德古拉免費卡(7天綁定)</v>
          </cell>
          <cell r="D1903" t="str">
            <v>R_vg005_fg_200000000_7</v>
          </cell>
          <cell r="E1903">
            <v>12</v>
          </cell>
          <cell r="I1903">
            <v>9000000000</v>
          </cell>
        </row>
        <row r="1904">
          <cell r="C1904" t="str">
            <v>300000000德古拉免費卡(7天綁定)</v>
          </cell>
          <cell r="D1904" t="str">
            <v>R_vg005_fg_300000000_7</v>
          </cell>
          <cell r="E1904">
            <v>12</v>
          </cell>
          <cell r="I1904">
            <v>13500000000</v>
          </cell>
        </row>
        <row r="1905">
          <cell r="C1905" t="str">
            <v>500000000德古拉免費卡(7天綁定)</v>
          </cell>
          <cell r="D1905" t="str">
            <v>R_vg005_fg_500000000_7</v>
          </cell>
          <cell r="E1905">
            <v>12</v>
          </cell>
          <cell r="I1905">
            <v>22500000000</v>
          </cell>
        </row>
        <row r="1906">
          <cell r="C1906" t="str">
            <v>1000000000德古拉免費卡(7天綁定)</v>
          </cell>
          <cell r="D1906" t="str">
            <v>R_vg005_fg_1000000000_7</v>
          </cell>
          <cell r="E1906">
            <v>12</v>
          </cell>
          <cell r="I1906">
            <v>45000000000</v>
          </cell>
        </row>
        <row r="1907">
          <cell r="C1907" t="str">
            <v>2000000000德古拉免費卡(7天綁定)</v>
          </cell>
          <cell r="D1907" t="str">
            <v>R_vg005_fg_2000000000_7</v>
          </cell>
          <cell r="E1907">
            <v>12</v>
          </cell>
          <cell r="I1907">
            <v>90000000000</v>
          </cell>
        </row>
        <row r="1908">
          <cell r="C1908" t="str">
            <v>5000000000德古拉免費卡(7天綁定)</v>
          </cell>
          <cell r="D1908" t="str">
            <v>R_vg005_fg_5000000000_7</v>
          </cell>
          <cell r="E1908">
            <v>12</v>
          </cell>
          <cell r="I1908">
            <v>225000000000</v>
          </cell>
        </row>
        <row r="1909">
          <cell r="C1909" t="str">
            <v>10000000000德古拉免費卡(7天綁定)</v>
          </cell>
          <cell r="D1909" t="str">
            <v>R_vg005_fg_10000000000_7</v>
          </cell>
          <cell r="E1909">
            <v>12</v>
          </cell>
          <cell r="I1909">
            <v>450000000000</v>
          </cell>
        </row>
        <row r="1910">
          <cell r="C1910" t="str">
            <v>100000德古拉免費卡(30天非綁定)</v>
          </cell>
          <cell r="D1910" t="str">
            <v>R_vg005_fg_100000_30_1</v>
          </cell>
          <cell r="E1910">
            <v>12</v>
          </cell>
          <cell r="I1910">
            <v>4500000</v>
          </cell>
        </row>
        <row r="1911">
          <cell r="C1911" t="str">
            <v>300000德古拉免費卡(30天非綁定)</v>
          </cell>
          <cell r="D1911" t="str">
            <v>R_vg005_fg_300000_30_1</v>
          </cell>
          <cell r="E1911">
            <v>12</v>
          </cell>
          <cell r="I1911">
            <v>13500000</v>
          </cell>
        </row>
        <row r="1912">
          <cell r="C1912" t="str">
            <v>1000000德古拉免費卡(30天非綁定)</v>
          </cell>
          <cell r="D1912" t="str">
            <v>R_vg005_fg_1000000_30_1</v>
          </cell>
          <cell r="E1912">
            <v>12</v>
          </cell>
          <cell r="I1912">
            <v>45000000</v>
          </cell>
        </row>
        <row r="1913">
          <cell r="C1913" t="str">
            <v>3000000德古拉免費卡(30天非綁定)</v>
          </cell>
          <cell r="D1913" t="str">
            <v>R_vg005_fg_3000000_30_1</v>
          </cell>
          <cell r="E1913">
            <v>12</v>
          </cell>
          <cell r="I1913">
            <v>135000000</v>
          </cell>
        </row>
        <row r="1914">
          <cell r="C1914" t="str">
            <v>6000000德古拉免費卡(30天非綁定)</v>
          </cell>
          <cell r="D1914" t="str">
            <v>R_vg005_fg_6000000_30_1</v>
          </cell>
          <cell r="E1914">
            <v>12</v>
          </cell>
          <cell r="I1914">
            <v>270000000</v>
          </cell>
        </row>
        <row r="1915">
          <cell r="C1915" t="str">
            <v>9000000德古拉免費卡(30天非綁定)</v>
          </cell>
          <cell r="D1915" t="str">
            <v>R_vg005_fg_9000000_30_1</v>
          </cell>
          <cell r="E1915">
            <v>12</v>
          </cell>
          <cell r="I1915">
            <v>405000000</v>
          </cell>
        </row>
        <row r="1916">
          <cell r="C1916" t="str">
            <v>10000000德古拉免費卡(30天非綁定)</v>
          </cell>
          <cell r="D1916" t="str">
            <v>R_vg005_fg_10000000_30_1</v>
          </cell>
          <cell r="E1916">
            <v>12</v>
          </cell>
          <cell r="I1916">
            <v>450000000</v>
          </cell>
        </row>
        <row r="1917">
          <cell r="C1917" t="str">
            <v>15000000德古拉免費卡(30天非綁定)</v>
          </cell>
          <cell r="D1917" t="str">
            <v>R_vg005_fg_15000000_30_1</v>
          </cell>
          <cell r="E1917">
            <v>12</v>
          </cell>
          <cell r="I1917">
            <v>675000000</v>
          </cell>
        </row>
        <row r="1918">
          <cell r="C1918" t="str">
            <v>30000000德古拉免費卡(30天非綁定)</v>
          </cell>
          <cell r="D1918" t="str">
            <v>R_vg005_fg_30000000_30_1</v>
          </cell>
          <cell r="E1918">
            <v>12</v>
          </cell>
          <cell r="I1918">
            <v>1350000000</v>
          </cell>
        </row>
        <row r="1919">
          <cell r="C1919" t="str">
            <v>50000000德古拉免費卡(30天非綁定)</v>
          </cell>
          <cell r="D1919" t="str">
            <v>R_vg005_fg_50000000_30_1</v>
          </cell>
          <cell r="E1919">
            <v>12</v>
          </cell>
          <cell r="I1919">
            <v>2250000000</v>
          </cell>
        </row>
        <row r="1920">
          <cell r="C1920" t="str">
            <v>100000000德古拉免費卡(30天非綁定)</v>
          </cell>
          <cell r="D1920" t="str">
            <v>R_vg005_fg_100000000_30_1</v>
          </cell>
          <cell r="E1920">
            <v>12</v>
          </cell>
          <cell r="I1920">
            <v>4500000000</v>
          </cell>
        </row>
        <row r="1921">
          <cell r="C1921" t="str">
            <v>200000000德古拉免費卡(30天非綁定)</v>
          </cell>
          <cell r="D1921" t="str">
            <v>R_vg005_fg_200000000_30_1</v>
          </cell>
          <cell r="E1921">
            <v>12</v>
          </cell>
          <cell r="I1921">
            <v>9000000000</v>
          </cell>
        </row>
        <row r="1922">
          <cell r="C1922" t="str">
            <v>300000000德古拉免費卡(30天非綁定)</v>
          </cell>
          <cell r="D1922" t="str">
            <v>R_vg005_fg_300000000_30_1</v>
          </cell>
          <cell r="E1922">
            <v>12</v>
          </cell>
          <cell r="I1922">
            <v>13500000000</v>
          </cell>
        </row>
        <row r="1923">
          <cell r="C1923" t="str">
            <v>500000000德古拉免費卡(30天非綁定)</v>
          </cell>
          <cell r="D1923" t="str">
            <v>R_vg005_fg_500000000_30_1</v>
          </cell>
          <cell r="E1923">
            <v>12</v>
          </cell>
          <cell r="I1923">
            <v>22500000000</v>
          </cell>
        </row>
        <row r="1924">
          <cell r="C1924" t="str">
            <v>1000000000德古拉免費卡(30天非綁定)</v>
          </cell>
          <cell r="D1924" t="str">
            <v>R_vg005_fg_1000000000_30_1</v>
          </cell>
          <cell r="E1924">
            <v>12</v>
          </cell>
          <cell r="I1924">
            <v>45000000000</v>
          </cell>
        </row>
        <row r="1925">
          <cell r="C1925" t="str">
            <v>2000000000德古拉免費卡(30天非綁定)</v>
          </cell>
          <cell r="D1925" t="str">
            <v>R_vg005_fg_2000000000_30_1</v>
          </cell>
          <cell r="E1925">
            <v>12</v>
          </cell>
          <cell r="I1925">
            <v>90000000000</v>
          </cell>
        </row>
        <row r="1926">
          <cell r="C1926" t="str">
            <v>5000000000德古拉免費卡(30天非綁定)</v>
          </cell>
          <cell r="D1926" t="str">
            <v>R_vg005_fg_5000000000_30_1</v>
          </cell>
          <cell r="E1926">
            <v>12</v>
          </cell>
          <cell r="I1926">
            <v>225000000000</v>
          </cell>
        </row>
        <row r="1927">
          <cell r="C1927" t="str">
            <v>10000000000德古拉免費卡(30天非綁定)</v>
          </cell>
          <cell r="D1927" t="str">
            <v>R_vg005_fg_10000000000_30_1</v>
          </cell>
          <cell r="E1927">
            <v>12</v>
          </cell>
          <cell r="I1927">
            <v>450000000000</v>
          </cell>
        </row>
        <row r="1928">
          <cell r="C1928" t="str">
            <v>100000德古拉全爆卡(7天綁定)</v>
          </cell>
          <cell r="D1928" t="str">
            <v>R_vg005_super_fg_100000_7</v>
          </cell>
          <cell r="E1928">
            <v>12</v>
          </cell>
          <cell r="I1928">
            <v>30100000</v>
          </cell>
        </row>
        <row r="1929">
          <cell r="C1929" t="str">
            <v>300000德古拉全爆卡(7天綁定)</v>
          </cell>
          <cell r="D1929" t="str">
            <v>R_vg005_super_fg_300000_7</v>
          </cell>
          <cell r="E1929">
            <v>12</v>
          </cell>
          <cell r="I1929">
            <v>90300000</v>
          </cell>
        </row>
        <row r="1930">
          <cell r="C1930" t="str">
            <v>1000000德古拉全爆卡(7天綁定)</v>
          </cell>
          <cell r="D1930" t="str">
            <v>R_vg005_super_fg_1000000_7</v>
          </cell>
          <cell r="E1930">
            <v>12</v>
          </cell>
          <cell r="I1930">
            <v>301000000</v>
          </cell>
        </row>
        <row r="1931">
          <cell r="C1931" t="str">
            <v>3000000德古拉全爆卡(7天綁定)</v>
          </cell>
          <cell r="D1931" t="str">
            <v>R_vg005_super_fg_3000000_7</v>
          </cell>
          <cell r="E1931">
            <v>12</v>
          </cell>
          <cell r="I1931">
            <v>903000000</v>
          </cell>
        </row>
        <row r="1932">
          <cell r="C1932" t="str">
            <v>6000000德古拉全爆卡(7天綁定)</v>
          </cell>
          <cell r="D1932" t="str">
            <v>R_vg005_super_fg_6000000_7</v>
          </cell>
          <cell r="E1932">
            <v>12</v>
          </cell>
          <cell r="I1932">
            <v>1806000000</v>
          </cell>
        </row>
        <row r="1933">
          <cell r="C1933" t="str">
            <v>9000000德古拉全爆卡(7天綁定)</v>
          </cell>
          <cell r="D1933" t="str">
            <v>R_vg005_super_fg_9000000_7</v>
          </cell>
          <cell r="E1933">
            <v>12</v>
          </cell>
          <cell r="I1933">
            <v>2709000000</v>
          </cell>
        </row>
        <row r="1934">
          <cell r="C1934" t="str">
            <v>10000000德古拉全爆卡(7天綁定)</v>
          </cell>
          <cell r="D1934" t="str">
            <v>R_vg005_super_fg_10000000_7</v>
          </cell>
          <cell r="E1934">
            <v>12</v>
          </cell>
          <cell r="I1934">
            <v>3010000000</v>
          </cell>
        </row>
        <row r="1935">
          <cell r="C1935" t="str">
            <v>15000000德古拉全爆卡(7天綁定)</v>
          </cell>
          <cell r="D1935" t="str">
            <v>R_vg005_super_fg_15000000_7</v>
          </cell>
          <cell r="E1935">
            <v>12</v>
          </cell>
          <cell r="I1935">
            <v>4515000000</v>
          </cell>
        </row>
        <row r="1936">
          <cell r="C1936" t="str">
            <v>30000000德古拉全爆卡(7天綁定)</v>
          </cell>
          <cell r="D1936" t="str">
            <v>R_vg005_super_fg_30000000_7</v>
          </cell>
          <cell r="E1936">
            <v>12</v>
          </cell>
          <cell r="I1936">
            <v>9030000000</v>
          </cell>
        </row>
        <row r="1937">
          <cell r="C1937" t="str">
            <v>50000000德古拉全爆卡(7天綁定)</v>
          </cell>
          <cell r="D1937" t="str">
            <v>R_vg005_super_fg_50000000_7</v>
          </cell>
          <cell r="E1937">
            <v>12</v>
          </cell>
          <cell r="I1937">
            <v>15050000000</v>
          </cell>
        </row>
        <row r="1938">
          <cell r="C1938" t="str">
            <v>100000000德古拉全爆卡(7天綁定)</v>
          </cell>
          <cell r="D1938" t="str">
            <v>R_vg005_super_fg_100000000_7</v>
          </cell>
          <cell r="E1938">
            <v>12</v>
          </cell>
          <cell r="I1938">
            <v>30100000000</v>
          </cell>
        </row>
        <row r="1939">
          <cell r="C1939" t="str">
            <v>200000000德古拉全爆卡(7天綁定)</v>
          </cell>
          <cell r="D1939" t="str">
            <v>R_vg005_super_fg_200000000_7</v>
          </cell>
          <cell r="E1939">
            <v>12</v>
          </cell>
          <cell r="I1939">
            <v>60200000000</v>
          </cell>
        </row>
        <row r="1940">
          <cell r="C1940" t="str">
            <v>300000000德古拉全爆卡(7天綁定)</v>
          </cell>
          <cell r="D1940" t="str">
            <v>R_vg005_super_fg_300000000_7</v>
          </cell>
          <cell r="E1940">
            <v>12</v>
          </cell>
          <cell r="I1940">
            <v>90300000000</v>
          </cell>
        </row>
        <row r="1941">
          <cell r="C1941" t="str">
            <v>500000000德古拉全爆卡(7天綁定)</v>
          </cell>
          <cell r="D1941" t="str">
            <v>R_vg005_super_fg_500000000_7</v>
          </cell>
          <cell r="E1941">
            <v>12</v>
          </cell>
          <cell r="I1941">
            <v>150500000000</v>
          </cell>
        </row>
        <row r="1942">
          <cell r="C1942" t="str">
            <v>1000000000德古拉全爆卡(7天綁定)</v>
          </cell>
          <cell r="D1942" t="str">
            <v>R_vg005_super_fg_1000000000_7</v>
          </cell>
          <cell r="E1942">
            <v>12</v>
          </cell>
          <cell r="I1942">
            <v>301000000000</v>
          </cell>
        </row>
        <row r="1943">
          <cell r="C1943" t="str">
            <v>2000000000德古拉全爆卡(7天綁定)</v>
          </cell>
          <cell r="D1943" t="str">
            <v>R_vg005_super_fg_2000000000_7</v>
          </cell>
          <cell r="E1943">
            <v>12</v>
          </cell>
          <cell r="I1943">
            <v>602000000000</v>
          </cell>
        </row>
        <row r="1944">
          <cell r="C1944" t="str">
            <v>5000000000德古拉全爆卡(7天綁定)</v>
          </cell>
          <cell r="D1944" t="str">
            <v>R_vg005_super_fg_5000000000_7</v>
          </cell>
          <cell r="E1944">
            <v>12</v>
          </cell>
          <cell r="I1944">
            <v>1505000000000</v>
          </cell>
        </row>
        <row r="1945">
          <cell r="C1945" t="str">
            <v>10000000000德古拉全爆卡(7天綁定)</v>
          </cell>
          <cell r="D1945" t="str">
            <v>R_vg005_super_fg_10000000000_7</v>
          </cell>
          <cell r="E1945">
            <v>12</v>
          </cell>
          <cell r="I1945">
            <v>3010000000000</v>
          </cell>
        </row>
        <row r="1946">
          <cell r="C1946" t="str">
            <v>100000德古拉全爆卡(30天非綁定)</v>
          </cell>
          <cell r="D1946" t="str">
            <v>R_vg005_super_fg_100000_30_1</v>
          </cell>
          <cell r="E1946">
            <v>12</v>
          </cell>
          <cell r="I1946">
            <v>30100000</v>
          </cell>
        </row>
        <row r="1947">
          <cell r="C1947" t="str">
            <v>300000德古拉全爆卡(30天非綁定)</v>
          </cell>
          <cell r="D1947" t="str">
            <v>R_vg005_super_fg_300000_30_1</v>
          </cell>
          <cell r="E1947">
            <v>12</v>
          </cell>
          <cell r="I1947">
            <v>90300000</v>
          </cell>
        </row>
        <row r="1948">
          <cell r="C1948" t="str">
            <v>1000000德古拉全爆卡(30天非綁定)</v>
          </cell>
          <cell r="D1948" t="str">
            <v>R_vg005_super_fg_1000000_30_1</v>
          </cell>
          <cell r="E1948">
            <v>12</v>
          </cell>
          <cell r="I1948">
            <v>301000000</v>
          </cell>
        </row>
        <row r="1949">
          <cell r="C1949" t="str">
            <v>3000000德古拉全爆卡(30天非綁定)</v>
          </cell>
          <cell r="D1949" t="str">
            <v>R_vg005_super_fg_3000000_30_1</v>
          </cell>
          <cell r="E1949">
            <v>12</v>
          </cell>
          <cell r="I1949">
            <v>903000000</v>
          </cell>
        </row>
        <row r="1950">
          <cell r="C1950" t="str">
            <v>6000000德古拉全爆卡(30天非綁定)</v>
          </cell>
          <cell r="D1950" t="str">
            <v>R_vg005_super_fg_6000000_30_1</v>
          </cell>
          <cell r="E1950">
            <v>12</v>
          </cell>
          <cell r="I1950">
            <v>1806000000</v>
          </cell>
        </row>
        <row r="1951">
          <cell r="C1951" t="str">
            <v>9000000德古拉全爆卡(30天非綁定)</v>
          </cell>
          <cell r="D1951" t="str">
            <v>R_vg005_super_fg_9000000_30_1</v>
          </cell>
          <cell r="E1951">
            <v>12</v>
          </cell>
          <cell r="I1951">
            <v>2709000000</v>
          </cell>
        </row>
        <row r="1952">
          <cell r="C1952" t="str">
            <v>10000000德古拉全爆卡(30天非綁定)</v>
          </cell>
          <cell r="D1952" t="str">
            <v>R_vg005_super_fg_10000000_30_1</v>
          </cell>
          <cell r="E1952">
            <v>12</v>
          </cell>
          <cell r="I1952">
            <v>3010000000</v>
          </cell>
        </row>
        <row r="1953">
          <cell r="C1953" t="str">
            <v>15000000德古拉全爆卡(30天非綁定)</v>
          </cell>
          <cell r="D1953" t="str">
            <v>R_vg005_super_fg_15000000_30_1</v>
          </cell>
          <cell r="E1953">
            <v>12</v>
          </cell>
          <cell r="I1953">
            <v>4515000000</v>
          </cell>
        </row>
        <row r="1954">
          <cell r="C1954" t="str">
            <v>30000000德古拉全爆卡(30天非綁定)</v>
          </cell>
          <cell r="D1954" t="str">
            <v>R_vg005_super_fg_30000000_30_1</v>
          </cell>
          <cell r="E1954">
            <v>12</v>
          </cell>
          <cell r="I1954">
            <v>9030000000</v>
          </cell>
        </row>
        <row r="1955">
          <cell r="C1955" t="str">
            <v>50000000德古拉全爆卡(30天非綁定)</v>
          </cell>
          <cell r="D1955" t="str">
            <v>R_vg005_super_fg_50000000_30_1</v>
          </cell>
          <cell r="E1955">
            <v>12</v>
          </cell>
          <cell r="I1955">
            <v>15050000000</v>
          </cell>
        </row>
        <row r="1956">
          <cell r="C1956" t="str">
            <v>100000000德古拉全爆卡(30天非綁定)</v>
          </cell>
          <cell r="D1956" t="str">
            <v>R_vg005_super_fg_100000000_30_1</v>
          </cell>
          <cell r="E1956">
            <v>12</v>
          </cell>
          <cell r="I1956">
            <v>30100000000</v>
          </cell>
        </row>
        <row r="1957">
          <cell r="C1957" t="str">
            <v>200000000德古拉全爆卡(30天非綁定)</v>
          </cell>
          <cell r="D1957" t="str">
            <v>R_vg005_super_fg_200000000_30_1</v>
          </cell>
          <cell r="E1957">
            <v>12</v>
          </cell>
          <cell r="I1957">
            <v>60200000000</v>
          </cell>
        </row>
        <row r="1958">
          <cell r="C1958" t="str">
            <v>300000000德古拉全爆卡(30天非綁定)</v>
          </cell>
          <cell r="D1958" t="str">
            <v>R_vg005_super_fg_300000000_30_1</v>
          </cell>
          <cell r="E1958">
            <v>12</v>
          </cell>
          <cell r="I1958">
            <v>90300000000</v>
          </cell>
        </row>
        <row r="1959">
          <cell r="C1959" t="str">
            <v>500000000德古拉全爆卡(30天非綁定)</v>
          </cell>
          <cell r="D1959" t="str">
            <v>R_vg005_super_fg_500000000_30_1</v>
          </cell>
          <cell r="E1959">
            <v>12</v>
          </cell>
          <cell r="I1959">
            <v>150500000000</v>
          </cell>
        </row>
        <row r="1960">
          <cell r="C1960" t="str">
            <v>1000000000德古拉全爆卡(30天非綁定)</v>
          </cell>
          <cell r="D1960" t="str">
            <v>R_vg005_super_fg_1000000000_30_1</v>
          </cell>
          <cell r="E1960">
            <v>12</v>
          </cell>
          <cell r="I1960">
            <v>301000000000</v>
          </cell>
        </row>
        <row r="1961">
          <cell r="C1961" t="str">
            <v>2000000000德古拉全爆卡(30天非綁定)</v>
          </cell>
          <cell r="D1961" t="str">
            <v>R_vg005_super_fg_2000000000_30_1</v>
          </cell>
          <cell r="E1961">
            <v>12</v>
          </cell>
          <cell r="I1961">
            <v>602000000000</v>
          </cell>
        </row>
        <row r="1962">
          <cell r="C1962" t="str">
            <v>5000000000德古拉全爆卡(30天非綁定)</v>
          </cell>
          <cell r="D1962" t="str">
            <v>R_vg005_super_fg_5000000000_30_1</v>
          </cell>
          <cell r="E1962">
            <v>12</v>
          </cell>
          <cell r="I1962">
            <v>1505000000000</v>
          </cell>
        </row>
        <row r="1963">
          <cell r="C1963" t="str">
            <v>10000000000德古拉全爆卡(30天非綁定)</v>
          </cell>
          <cell r="D1963" t="str">
            <v>R_vg005_super_fg_10000000000_30_1</v>
          </cell>
          <cell r="E1963">
            <v>12</v>
          </cell>
          <cell r="I1963">
            <v>3010000000000</v>
          </cell>
        </row>
        <row r="1964">
          <cell r="C1964" t="str">
            <v>3000彩光馬戲團超級紅利卡(7天綁定)</v>
          </cell>
          <cell r="D1964" t="str">
            <v>R_vp001_bb_3000_7</v>
          </cell>
          <cell r="E1964">
            <v>12</v>
          </cell>
          <cell r="I1964">
            <v>336000</v>
          </cell>
        </row>
        <row r="1965">
          <cell r="C1965" t="str">
            <v>9000彩光馬戲團超級紅利卡(7天綁定)</v>
          </cell>
          <cell r="D1965" t="str">
            <v>R_vp001_bb_9000_7</v>
          </cell>
          <cell r="E1965">
            <v>12</v>
          </cell>
          <cell r="I1965">
            <v>1008000</v>
          </cell>
        </row>
        <row r="1966">
          <cell r="C1966" t="str">
            <v>30000彩光馬戲團超級紅利卡(7天綁定)</v>
          </cell>
          <cell r="D1966" t="str">
            <v>R_vp001_bb_30000_7</v>
          </cell>
          <cell r="E1966">
            <v>12</v>
          </cell>
          <cell r="I1966">
            <v>3360000</v>
          </cell>
        </row>
        <row r="1967">
          <cell r="C1967" t="str">
            <v>90000彩光馬戲團超級紅利卡(7天綁定)</v>
          </cell>
          <cell r="D1967" t="str">
            <v>R_vp001_bb_90000_7</v>
          </cell>
          <cell r="E1967">
            <v>12</v>
          </cell>
          <cell r="I1967">
            <v>10080000</v>
          </cell>
        </row>
        <row r="1968">
          <cell r="C1968" t="str">
            <v>300000彩光馬戲團超級紅利卡(7天綁定)</v>
          </cell>
          <cell r="D1968" t="str">
            <v>R_vp001_bb_300000_7</v>
          </cell>
          <cell r="E1968">
            <v>12</v>
          </cell>
          <cell r="I1968">
            <v>33600000</v>
          </cell>
        </row>
        <row r="1969">
          <cell r="C1969" t="str">
            <v>900000彩光馬戲團超級紅利卡(7天綁定)</v>
          </cell>
          <cell r="D1969" t="str">
            <v>R_vp001_bb_900000_7</v>
          </cell>
          <cell r="E1969">
            <v>12</v>
          </cell>
          <cell r="I1969">
            <v>100800000</v>
          </cell>
        </row>
        <row r="1970">
          <cell r="C1970" t="str">
            <v>3000000彩光馬戲團超級紅利卡(7天綁定)</v>
          </cell>
          <cell r="D1970" t="str">
            <v>R_vp001_bb_3000000_7</v>
          </cell>
          <cell r="E1970">
            <v>12</v>
          </cell>
          <cell r="I1970">
            <v>336000000</v>
          </cell>
        </row>
        <row r="1971">
          <cell r="C1971" t="str">
            <v>6000000彩光馬戲團超級紅利卡(7天綁定)</v>
          </cell>
          <cell r="D1971" t="str">
            <v>R_vp001_bb_6000000_7</v>
          </cell>
          <cell r="E1971">
            <v>12</v>
          </cell>
          <cell r="I1971">
            <v>672000000</v>
          </cell>
        </row>
        <row r="1972">
          <cell r="C1972" t="str">
            <v>9000000彩光馬戲團超級紅利卡(7天綁定)</v>
          </cell>
          <cell r="D1972" t="str">
            <v>R_vp001_bb_9000000_7</v>
          </cell>
          <cell r="E1972">
            <v>12</v>
          </cell>
          <cell r="I1972">
            <v>1008000000</v>
          </cell>
        </row>
        <row r="1973">
          <cell r="C1973" t="str">
            <v>15000000彩光馬戲團超級紅利卡(7天綁定)</v>
          </cell>
          <cell r="D1973" t="str">
            <v>R_vp001_bb_15000000_7</v>
          </cell>
          <cell r="E1973">
            <v>12</v>
          </cell>
          <cell r="I1973">
            <v>1680000000</v>
          </cell>
        </row>
        <row r="1974">
          <cell r="C1974" t="str">
            <v>30000000彩光馬戲團超級紅利卡(7天綁定)</v>
          </cell>
          <cell r="D1974" t="str">
            <v>R_vp001_bb_30000000_7</v>
          </cell>
          <cell r="E1974">
            <v>12</v>
          </cell>
          <cell r="I1974">
            <v>3360000000</v>
          </cell>
        </row>
        <row r="1975">
          <cell r="C1975" t="str">
            <v>45000000彩光馬戲團超級紅利卡(7天綁定)</v>
          </cell>
          <cell r="D1975" t="str">
            <v>R_vp001_bb_45000000_7</v>
          </cell>
          <cell r="E1975">
            <v>12</v>
          </cell>
          <cell r="I1975">
            <v>5040000000</v>
          </cell>
        </row>
        <row r="1976">
          <cell r="C1976" t="str">
            <v>90000000彩光馬戲團超級紅利卡(7天綁定)</v>
          </cell>
          <cell r="D1976" t="str">
            <v>R_vp001_bb_90000000_7</v>
          </cell>
          <cell r="E1976">
            <v>12</v>
          </cell>
          <cell r="I1976">
            <v>10080000000</v>
          </cell>
        </row>
        <row r="1977">
          <cell r="C1977" t="str">
            <v>150000000彩光馬戲團超級紅利卡(7天綁定)</v>
          </cell>
          <cell r="D1977" t="str">
            <v>R_vp001_bb_150000000_7</v>
          </cell>
          <cell r="E1977">
            <v>12</v>
          </cell>
          <cell r="I1977">
            <v>16800000000</v>
          </cell>
        </row>
        <row r="1978">
          <cell r="C1978" t="str">
            <v>300000000彩光馬戲團超級紅利卡(7天綁定)</v>
          </cell>
          <cell r="D1978" t="str">
            <v>R_vp001_bb_300000000_7</v>
          </cell>
          <cell r="E1978">
            <v>12</v>
          </cell>
          <cell r="I1978">
            <v>33600000000</v>
          </cell>
        </row>
        <row r="1979">
          <cell r="C1979" t="str">
            <v>600000000彩光馬戲團超級紅利卡(7天綁定)</v>
          </cell>
          <cell r="D1979" t="str">
            <v>R_vp001_bb_600000000_7</v>
          </cell>
          <cell r="E1979">
            <v>12</v>
          </cell>
          <cell r="I1979">
            <v>67200000000</v>
          </cell>
        </row>
        <row r="1980">
          <cell r="C1980" t="str">
            <v>1200000000彩光馬戲團超級紅利卡(7天綁定)</v>
          </cell>
          <cell r="D1980" t="str">
            <v>R_vp001_bb_1200000000_7</v>
          </cell>
          <cell r="E1980">
            <v>12</v>
          </cell>
          <cell r="I1980">
            <v>134400000000</v>
          </cell>
        </row>
        <row r="1981">
          <cell r="C1981" t="str">
            <v>3000000000彩光馬戲團超級紅利卡(7天綁定)</v>
          </cell>
          <cell r="D1981" t="str">
            <v>R_vp001_bb_3000000000_7</v>
          </cell>
          <cell r="E1981">
            <v>12</v>
          </cell>
          <cell r="I1981">
            <v>336000000000</v>
          </cell>
        </row>
        <row r="1982">
          <cell r="C1982" t="str">
            <v>6000000000彩光馬戲團超級紅利卡(7天綁定)</v>
          </cell>
          <cell r="D1982" t="str">
            <v>R_vp001_bb_6000000000_7</v>
          </cell>
          <cell r="E1982">
            <v>12</v>
          </cell>
          <cell r="I1982">
            <v>672000000000</v>
          </cell>
        </row>
        <row r="1983">
          <cell r="C1983" t="str">
            <v>12000000000彩光馬戲團超級紅利卡(7天綁定)</v>
          </cell>
          <cell r="D1983" t="str">
            <v>R_vp001_bb_12000000000_7</v>
          </cell>
          <cell r="E1983">
            <v>12</v>
          </cell>
          <cell r="I1983">
            <v>1344000000000</v>
          </cell>
        </row>
        <row r="1984">
          <cell r="C1984" t="str">
            <v>3000彩光馬戲團超級紅利卡(30天非綁定)</v>
          </cell>
          <cell r="D1984" t="str">
            <v>R_vp001_bb_3000_30_1</v>
          </cell>
          <cell r="E1984">
            <v>12</v>
          </cell>
          <cell r="I1984">
            <v>336000</v>
          </cell>
        </row>
        <row r="1985">
          <cell r="C1985" t="str">
            <v>9000彩光馬戲團超級紅利卡(30天非綁定)</v>
          </cell>
          <cell r="D1985" t="str">
            <v>R_vp001_bb_9000_30_1</v>
          </cell>
          <cell r="E1985">
            <v>12</v>
          </cell>
          <cell r="I1985">
            <v>1008000</v>
          </cell>
        </row>
        <row r="1986">
          <cell r="C1986" t="str">
            <v>30000彩光馬戲團超級紅利卡(30天非綁定)</v>
          </cell>
          <cell r="D1986" t="str">
            <v>R_vp001_bb_30000_30_1</v>
          </cell>
          <cell r="E1986">
            <v>12</v>
          </cell>
          <cell r="I1986">
            <v>3360000</v>
          </cell>
        </row>
        <row r="1987">
          <cell r="C1987" t="str">
            <v>90000彩光馬戲團超級紅利卡(30天非綁定)</v>
          </cell>
          <cell r="D1987" t="str">
            <v>R_vp001_bb_90000_30_1</v>
          </cell>
          <cell r="E1987">
            <v>12</v>
          </cell>
          <cell r="I1987">
            <v>10080000</v>
          </cell>
        </row>
        <row r="1988">
          <cell r="C1988" t="str">
            <v>300000彩光馬戲團超級紅利卡(30天非綁定)</v>
          </cell>
          <cell r="D1988" t="str">
            <v>R_vp001_bb_300000_30_1</v>
          </cell>
          <cell r="E1988">
            <v>12</v>
          </cell>
          <cell r="I1988">
            <v>33600000</v>
          </cell>
        </row>
        <row r="1989">
          <cell r="C1989" t="str">
            <v>900000彩光馬戲團超級紅利卡(30天非綁定)</v>
          </cell>
          <cell r="D1989" t="str">
            <v>R_vp001_bb_900000_30_1</v>
          </cell>
          <cell r="E1989">
            <v>12</v>
          </cell>
          <cell r="I1989">
            <v>100800000</v>
          </cell>
        </row>
        <row r="1990">
          <cell r="C1990" t="str">
            <v>3000000彩光馬戲團超級紅利卡(30天非綁定)</v>
          </cell>
          <cell r="D1990" t="str">
            <v>R_vp001_bb_3000000_30_1</v>
          </cell>
          <cell r="E1990">
            <v>12</v>
          </cell>
          <cell r="I1990">
            <v>336000000</v>
          </cell>
        </row>
        <row r="1991">
          <cell r="C1991" t="str">
            <v>6000000彩光馬戲團超級紅利卡(30天非綁定)</v>
          </cell>
          <cell r="D1991" t="str">
            <v>R_vp001_bb_6000000_30_1</v>
          </cell>
          <cell r="E1991">
            <v>12</v>
          </cell>
          <cell r="I1991">
            <v>672000000</v>
          </cell>
        </row>
        <row r="1992">
          <cell r="C1992" t="str">
            <v>9000000彩光馬戲團超級紅利卡(30天非綁定)</v>
          </cell>
          <cell r="D1992" t="str">
            <v>R_vp001_bb_9000000_30_1</v>
          </cell>
          <cell r="E1992">
            <v>12</v>
          </cell>
          <cell r="I1992">
            <v>1008000000</v>
          </cell>
        </row>
        <row r="1993">
          <cell r="C1993" t="str">
            <v>15000000彩光馬戲團超級紅利卡(30天非綁定)</v>
          </cell>
          <cell r="D1993" t="str">
            <v>R_vp001_bb_15000000_30_1</v>
          </cell>
          <cell r="E1993">
            <v>12</v>
          </cell>
          <cell r="I1993">
            <v>1680000000</v>
          </cell>
        </row>
        <row r="1994">
          <cell r="C1994" t="str">
            <v>30000000彩光馬戲團超級紅利卡(30天非綁定)</v>
          </cell>
          <cell r="D1994" t="str">
            <v>R_vp001_bb_30000000_30_1</v>
          </cell>
          <cell r="E1994">
            <v>12</v>
          </cell>
          <cell r="I1994">
            <v>3360000000</v>
          </cell>
        </row>
        <row r="1995">
          <cell r="C1995" t="str">
            <v>45000000彩光馬戲團超級紅利卡(30天非綁定)</v>
          </cell>
          <cell r="D1995" t="str">
            <v>R_vp001_bb_45000000_30_1</v>
          </cell>
          <cell r="E1995">
            <v>12</v>
          </cell>
          <cell r="I1995">
            <v>5040000000</v>
          </cell>
        </row>
        <row r="1996">
          <cell r="C1996" t="str">
            <v>90000000彩光馬戲團超級紅利卡(30天非綁定)</v>
          </cell>
          <cell r="D1996" t="str">
            <v>R_vp001_bb_90000000_30_1</v>
          </cell>
          <cell r="E1996">
            <v>12</v>
          </cell>
          <cell r="I1996">
            <v>10080000000</v>
          </cell>
        </row>
        <row r="1997">
          <cell r="C1997" t="str">
            <v>150000000彩光馬戲團超級紅利卡(30天非綁定)</v>
          </cell>
          <cell r="D1997" t="str">
            <v>R_vp001_bb_150000000_30_1</v>
          </cell>
          <cell r="E1997">
            <v>12</v>
          </cell>
          <cell r="I1997">
            <v>16800000000</v>
          </cell>
        </row>
        <row r="1998">
          <cell r="C1998" t="str">
            <v>300000000彩光馬戲團超級紅利卡(30天非綁定)</v>
          </cell>
          <cell r="D1998" t="str">
            <v>R_vp001_bb_300000000_30_1</v>
          </cell>
          <cell r="E1998">
            <v>12</v>
          </cell>
          <cell r="I1998">
            <v>33600000000</v>
          </cell>
        </row>
        <row r="1999">
          <cell r="C1999" t="str">
            <v>600000000彩光馬戲團超級紅利卡(30天非綁定)</v>
          </cell>
          <cell r="D1999" t="str">
            <v>R_vp001_bb_600000000_30_1</v>
          </cell>
          <cell r="E1999">
            <v>12</v>
          </cell>
          <cell r="I1999">
            <v>67200000000</v>
          </cell>
        </row>
        <row r="2000">
          <cell r="C2000" t="str">
            <v>1200000000彩光馬戲團超級紅利卡(30天非綁定)</v>
          </cell>
          <cell r="D2000" t="str">
            <v>R_vp001_bb_1200000000_30_1</v>
          </cell>
          <cell r="E2000">
            <v>12</v>
          </cell>
          <cell r="I2000">
            <v>134400000000</v>
          </cell>
        </row>
        <row r="2001">
          <cell r="C2001" t="str">
            <v>3000000000彩光馬戲團超級紅利卡(30天非綁定)</v>
          </cell>
          <cell r="D2001" t="str">
            <v>R_vp001_bb_3000000000_30_1</v>
          </cell>
          <cell r="E2001">
            <v>12</v>
          </cell>
          <cell r="I2001">
            <v>336000000000</v>
          </cell>
        </row>
        <row r="2002">
          <cell r="C2002" t="str">
            <v>6000000000彩光馬戲團超級紅利卡(30天非綁定)</v>
          </cell>
          <cell r="D2002" t="str">
            <v>R_vp001_bb_6000000000_30_1</v>
          </cell>
          <cell r="E2002">
            <v>12</v>
          </cell>
          <cell r="I2002">
            <v>672000000000</v>
          </cell>
        </row>
        <row r="2003">
          <cell r="C2003" t="str">
            <v>12000000000彩光馬戲團超級紅利卡(30天非綁定)</v>
          </cell>
          <cell r="D2003" t="str">
            <v>R_vp001_bb_12000000000_30_1</v>
          </cell>
          <cell r="E2003">
            <v>12</v>
          </cell>
          <cell r="I2003">
            <v>1344000000000</v>
          </cell>
        </row>
        <row r="2004">
          <cell r="C2004" t="str">
            <v>3000彩光馬戲團紅利卡(7天綁定)</v>
          </cell>
          <cell r="D2004" t="str">
            <v>R_vp001_rb_3000_7</v>
          </cell>
          <cell r="E2004">
            <v>12</v>
          </cell>
          <cell r="I2004">
            <v>126000</v>
          </cell>
        </row>
        <row r="2005">
          <cell r="C2005" t="str">
            <v>9000彩光馬戲團紅利卡(7天綁定)</v>
          </cell>
          <cell r="D2005" t="str">
            <v>R_vp001_rb_9000_7</v>
          </cell>
          <cell r="E2005">
            <v>12</v>
          </cell>
          <cell r="I2005">
            <v>378000</v>
          </cell>
        </row>
        <row r="2006">
          <cell r="C2006" t="str">
            <v>30000彩光馬戲團紅利卡(7天綁定)</v>
          </cell>
          <cell r="D2006" t="str">
            <v>R_vp001_rb_30000_7</v>
          </cell>
          <cell r="E2006">
            <v>12</v>
          </cell>
          <cell r="I2006">
            <v>1260000</v>
          </cell>
        </row>
        <row r="2007">
          <cell r="C2007" t="str">
            <v>90000彩光馬戲團紅利卡(7天綁定)</v>
          </cell>
          <cell r="D2007" t="str">
            <v>R_vp001_rb_90000_7</v>
          </cell>
          <cell r="E2007">
            <v>12</v>
          </cell>
          <cell r="I2007">
            <v>3780000</v>
          </cell>
        </row>
        <row r="2008">
          <cell r="C2008" t="str">
            <v>300000彩光馬戲團紅利卡(7天綁定)</v>
          </cell>
          <cell r="D2008" t="str">
            <v>R_vp001_rb_300000_7</v>
          </cell>
          <cell r="E2008">
            <v>12</v>
          </cell>
          <cell r="I2008">
            <v>12600000</v>
          </cell>
        </row>
        <row r="2009">
          <cell r="C2009" t="str">
            <v>900000彩光馬戲團紅利卡(7天綁定)</v>
          </cell>
          <cell r="D2009" t="str">
            <v>R_vp001_rb_900000_7</v>
          </cell>
          <cell r="E2009">
            <v>12</v>
          </cell>
          <cell r="I2009">
            <v>37800000</v>
          </cell>
        </row>
        <row r="2010">
          <cell r="C2010" t="str">
            <v>3000000彩光馬戲團紅利卡(7天綁定)</v>
          </cell>
          <cell r="D2010" t="str">
            <v>R_vp001_rb_3000000_7</v>
          </cell>
          <cell r="E2010">
            <v>12</v>
          </cell>
          <cell r="I2010">
            <v>126000000</v>
          </cell>
        </row>
        <row r="2011">
          <cell r="C2011" t="str">
            <v>6000000彩光馬戲團紅利卡(7天綁定)</v>
          </cell>
          <cell r="D2011" t="str">
            <v>R_vp001_rb_6000000_7</v>
          </cell>
          <cell r="E2011">
            <v>12</v>
          </cell>
          <cell r="I2011">
            <v>252000000</v>
          </cell>
        </row>
        <row r="2012">
          <cell r="C2012" t="str">
            <v>9000000彩光馬戲團紅利卡(7天綁定)</v>
          </cell>
          <cell r="D2012" t="str">
            <v>R_vp001_rb_9000000_7</v>
          </cell>
          <cell r="E2012">
            <v>12</v>
          </cell>
          <cell r="I2012">
            <v>378000000</v>
          </cell>
        </row>
        <row r="2013">
          <cell r="C2013" t="str">
            <v>15000000彩光馬戲團紅利卡(7天綁定)</v>
          </cell>
          <cell r="D2013" t="str">
            <v>R_vp001_rb_15000000_7</v>
          </cell>
          <cell r="E2013">
            <v>12</v>
          </cell>
          <cell r="I2013">
            <v>630000000</v>
          </cell>
        </row>
        <row r="2014">
          <cell r="C2014" t="str">
            <v>30000000彩光馬戲團紅利卡(7天綁定)</v>
          </cell>
          <cell r="D2014" t="str">
            <v>R_vp001_rb_30000000_7</v>
          </cell>
          <cell r="E2014">
            <v>12</v>
          </cell>
          <cell r="I2014">
            <v>1260000000</v>
          </cell>
        </row>
        <row r="2015">
          <cell r="C2015" t="str">
            <v>45000000彩光馬戲團紅利卡(7天綁定)</v>
          </cell>
          <cell r="D2015" t="str">
            <v>R_vp001_rb_45000000_7</v>
          </cell>
          <cell r="E2015">
            <v>12</v>
          </cell>
          <cell r="I2015">
            <v>1890000000</v>
          </cell>
        </row>
        <row r="2016">
          <cell r="C2016" t="str">
            <v>90000000彩光馬戲團紅利卡(7天綁定)</v>
          </cell>
          <cell r="D2016" t="str">
            <v>R_vp001_rb_90000000_7</v>
          </cell>
          <cell r="E2016">
            <v>12</v>
          </cell>
          <cell r="I2016">
            <v>3780000000</v>
          </cell>
        </row>
        <row r="2017">
          <cell r="C2017" t="str">
            <v>150000000彩光馬戲團紅利卡(7天綁定)</v>
          </cell>
          <cell r="D2017" t="str">
            <v>R_vp001_rb_150000000_7</v>
          </cell>
          <cell r="E2017">
            <v>12</v>
          </cell>
          <cell r="I2017">
            <v>6300000000</v>
          </cell>
        </row>
        <row r="2018">
          <cell r="C2018" t="str">
            <v>300000000彩光馬戲團紅利卡(7天綁定)</v>
          </cell>
          <cell r="D2018" t="str">
            <v>R_vp001_rb_300000000_7</v>
          </cell>
          <cell r="E2018">
            <v>12</v>
          </cell>
          <cell r="I2018">
            <v>12600000000</v>
          </cell>
        </row>
        <row r="2019">
          <cell r="C2019" t="str">
            <v>600000000彩光馬戲團紅利卡(7天綁定)</v>
          </cell>
          <cell r="D2019" t="str">
            <v>R_vp001_rb_600000000_7</v>
          </cell>
          <cell r="E2019">
            <v>12</v>
          </cell>
          <cell r="I2019">
            <v>25200000000</v>
          </cell>
        </row>
        <row r="2020">
          <cell r="C2020" t="str">
            <v>1200000000彩光馬戲團紅利卡(7天綁定)</v>
          </cell>
          <cell r="D2020" t="str">
            <v>R_vp001_rb_1200000000_7</v>
          </cell>
          <cell r="E2020">
            <v>12</v>
          </cell>
          <cell r="I2020">
            <v>50400000000</v>
          </cell>
        </row>
        <row r="2021">
          <cell r="C2021" t="str">
            <v>3000000000彩光馬戲團紅利卡(7天綁定)</v>
          </cell>
          <cell r="D2021" t="str">
            <v>R_vp001_rb_3000000000_7</v>
          </cell>
          <cell r="E2021">
            <v>12</v>
          </cell>
          <cell r="I2021">
            <v>126000000000</v>
          </cell>
        </row>
        <row r="2022">
          <cell r="C2022" t="str">
            <v>6000000000彩光馬戲團紅利卡(7天綁定)</v>
          </cell>
          <cell r="D2022" t="str">
            <v>R_vp001_rb_6000000000_7</v>
          </cell>
          <cell r="E2022">
            <v>12</v>
          </cell>
          <cell r="I2022">
            <v>252000000000</v>
          </cell>
        </row>
        <row r="2023">
          <cell r="C2023" t="str">
            <v>12000000000彩光馬戲團紅利卡(7天綁定)</v>
          </cell>
          <cell r="D2023" t="str">
            <v>R_vp001_rb_12000000000_7</v>
          </cell>
          <cell r="E2023">
            <v>12</v>
          </cell>
          <cell r="I2023">
            <v>504000000000</v>
          </cell>
        </row>
        <row r="2024">
          <cell r="C2024" t="str">
            <v>3000彩光馬戲團紅利卡(30天非綁定)</v>
          </cell>
          <cell r="D2024" t="str">
            <v>R_vp001_rb_3000_30_1</v>
          </cell>
          <cell r="E2024">
            <v>12</v>
          </cell>
          <cell r="I2024">
            <v>126000</v>
          </cell>
        </row>
        <row r="2025">
          <cell r="C2025" t="str">
            <v>9000彩光馬戲團紅利卡(30天非綁定)</v>
          </cell>
          <cell r="D2025" t="str">
            <v>R_vp001_rb_9000_30_1</v>
          </cell>
          <cell r="E2025">
            <v>12</v>
          </cell>
          <cell r="I2025">
            <v>378000</v>
          </cell>
        </row>
        <row r="2026">
          <cell r="C2026" t="str">
            <v>30000彩光馬戲團紅利卡(30天非綁定)</v>
          </cell>
          <cell r="D2026" t="str">
            <v>R_vp001_rb_30000_30_1</v>
          </cell>
          <cell r="E2026">
            <v>12</v>
          </cell>
          <cell r="I2026">
            <v>1260000</v>
          </cell>
        </row>
        <row r="2027">
          <cell r="C2027" t="str">
            <v>90000彩光馬戲團紅利卡(30天非綁定)</v>
          </cell>
          <cell r="D2027" t="str">
            <v>R_vp001_rb_90000_30_1</v>
          </cell>
          <cell r="E2027">
            <v>12</v>
          </cell>
          <cell r="I2027">
            <v>3780000</v>
          </cell>
        </row>
        <row r="2028">
          <cell r="C2028" t="str">
            <v>300000彩光馬戲團紅利卡(30天非綁定)</v>
          </cell>
          <cell r="D2028" t="str">
            <v>R_vp001_rb_300000_30_1</v>
          </cell>
          <cell r="E2028">
            <v>12</v>
          </cell>
          <cell r="I2028">
            <v>12600000</v>
          </cell>
        </row>
        <row r="2029">
          <cell r="C2029" t="str">
            <v>900000彩光馬戲團紅利卡(30天非綁定)</v>
          </cell>
          <cell r="D2029" t="str">
            <v>R_vp001_rb_900000_30_1</v>
          </cell>
          <cell r="E2029">
            <v>12</v>
          </cell>
          <cell r="I2029">
            <v>37800000</v>
          </cell>
        </row>
        <row r="2030">
          <cell r="C2030" t="str">
            <v>3000000彩光馬戲團紅利卡(30天非綁定)</v>
          </cell>
          <cell r="D2030" t="str">
            <v>R_vp001_rb_3000000_30_1</v>
          </cell>
          <cell r="E2030">
            <v>12</v>
          </cell>
          <cell r="I2030">
            <v>126000000</v>
          </cell>
        </row>
        <row r="2031">
          <cell r="C2031" t="str">
            <v>6000000彩光馬戲團紅利卡(30天非綁定)</v>
          </cell>
          <cell r="D2031" t="str">
            <v>R_vp001_rb_6000000_30_1</v>
          </cell>
          <cell r="E2031">
            <v>12</v>
          </cell>
          <cell r="I2031">
            <v>252000000</v>
          </cell>
        </row>
        <row r="2032">
          <cell r="C2032" t="str">
            <v>9000000彩光馬戲團紅利卡(30天非綁定)</v>
          </cell>
          <cell r="D2032" t="str">
            <v>R_vp001_rb_9000000_30_1</v>
          </cell>
          <cell r="E2032">
            <v>12</v>
          </cell>
          <cell r="I2032">
            <v>378000000</v>
          </cell>
        </row>
        <row r="2033">
          <cell r="C2033" t="str">
            <v>15000000彩光馬戲團紅利卡(30天非綁定)</v>
          </cell>
          <cell r="D2033" t="str">
            <v>R_vp001_rb_15000000_30_1</v>
          </cell>
          <cell r="E2033">
            <v>12</v>
          </cell>
          <cell r="I2033">
            <v>630000000</v>
          </cell>
        </row>
        <row r="2034">
          <cell r="C2034" t="str">
            <v>30000000彩光馬戲團紅利卡(30天非綁定)</v>
          </cell>
          <cell r="D2034" t="str">
            <v>R_vp001_rb_30000000_30_1</v>
          </cell>
          <cell r="E2034">
            <v>12</v>
          </cell>
          <cell r="I2034">
            <v>1260000000</v>
          </cell>
        </row>
        <row r="2035">
          <cell r="C2035" t="str">
            <v>45000000彩光馬戲團紅利卡(30天非綁定)</v>
          </cell>
          <cell r="D2035" t="str">
            <v>R_vp001_rb_45000000_30_1</v>
          </cell>
          <cell r="E2035">
            <v>12</v>
          </cell>
          <cell r="I2035">
            <v>1890000000</v>
          </cell>
        </row>
        <row r="2036">
          <cell r="C2036" t="str">
            <v>90000000彩光馬戲團紅利卡(30天非綁定)</v>
          </cell>
          <cell r="D2036" t="str">
            <v>R_vp001_rb_90000000_30_1</v>
          </cell>
          <cell r="E2036">
            <v>12</v>
          </cell>
          <cell r="I2036">
            <v>3780000000</v>
          </cell>
        </row>
        <row r="2037">
          <cell r="C2037" t="str">
            <v>150000000彩光馬戲團紅利卡(30天非綁定)</v>
          </cell>
          <cell r="D2037" t="str">
            <v>R_vp001_rb_150000000_30_1</v>
          </cell>
          <cell r="E2037">
            <v>12</v>
          </cell>
          <cell r="I2037">
            <v>6300000000</v>
          </cell>
        </row>
        <row r="2038">
          <cell r="C2038" t="str">
            <v>300000000彩光馬戲團紅利卡(30天非綁定)</v>
          </cell>
          <cell r="D2038" t="str">
            <v>R_vp001_rb_300000000_30_1</v>
          </cell>
          <cell r="E2038">
            <v>12</v>
          </cell>
          <cell r="I2038">
            <v>12600000000</v>
          </cell>
        </row>
        <row r="2039">
          <cell r="C2039" t="str">
            <v>600000000彩光馬戲團紅利卡(30天非綁定)</v>
          </cell>
          <cell r="D2039" t="str">
            <v>R_vp001_rb_600000000_30_1</v>
          </cell>
          <cell r="E2039">
            <v>12</v>
          </cell>
          <cell r="I2039">
            <v>25200000000</v>
          </cell>
        </row>
        <row r="2040">
          <cell r="C2040" t="str">
            <v>1200000000彩光馬戲團紅利卡(30天非綁定)</v>
          </cell>
          <cell r="D2040" t="str">
            <v>R_vp001_rb_1200000000_30_1</v>
          </cell>
          <cell r="E2040">
            <v>12</v>
          </cell>
          <cell r="I2040">
            <v>50400000000</v>
          </cell>
        </row>
        <row r="2041">
          <cell r="C2041" t="str">
            <v>3000000000彩光馬戲團紅利卡(30天非綁定)</v>
          </cell>
          <cell r="D2041" t="str">
            <v>R_vp001_rb_3000000000_30_1</v>
          </cell>
          <cell r="E2041">
            <v>12</v>
          </cell>
          <cell r="I2041">
            <v>126000000000</v>
          </cell>
        </row>
        <row r="2042">
          <cell r="C2042" t="str">
            <v>6000000000彩光馬戲團紅利卡(30天非綁定)</v>
          </cell>
          <cell r="D2042" t="str">
            <v>R_vp001_rb_6000000000_30_1</v>
          </cell>
          <cell r="E2042">
            <v>12</v>
          </cell>
          <cell r="I2042">
            <v>252000000000</v>
          </cell>
        </row>
        <row r="2043">
          <cell r="C2043" t="str">
            <v>12000000000彩光馬戲團紅利卡(30天非綁定)</v>
          </cell>
          <cell r="D2043" t="str">
            <v>R_vp001_rb_12000000000_30_1</v>
          </cell>
          <cell r="E2043">
            <v>12</v>
          </cell>
          <cell r="I2043">
            <v>504000000000</v>
          </cell>
        </row>
        <row r="2044">
          <cell r="C2044" t="str">
            <v>3000彩光馬戲團白光卡(7天綁定)</v>
          </cell>
          <cell r="D2044" t="str">
            <v>R_vp001_sb_3000_7</v>
          </cell>
          <cell r="E2044">
            <v>12</v>
          </cell>
          <cell r="I2044">
            <v>12285000</v>
          </cell>
        </row>
        <row r="2045">
          <cell r="C2045" t="str">
            <v>9000彩光馬戲團白光卡(7天綁定)</v>
          </cell>
          <cell r="D2045" t="str">
            <v>R_vp001_sb_9000_7</v>
          </cell>
          <cell r="E2045">
            <v>12</v>
          </cell>
          <cell r="I2045">
            <v>36855000</v>
          </cell>
        </row>
        <row r="2046">
          <cell r="C2046" t="str">
            <v>30000彩光馬戲團白光卡(7天綁定)</v>
          </cell>
          <cell r="D2046" t="str">
            <v>R_vp001_sb_30000_7</v>
          </cell>
          <cell r="E2046">
            <v>12</v>
          </cell>
          <cell r="I2046">
            <v>122850000</v>
          </cell>
        </row>
        <row r="2047">
          <cell r="C2047" t="str">
            <v>90000彩光馬戲團白光卡(7天綁定)</v>
          </cell>
          <cell r="D2047" t="str">
            <v>R_vp001_sb_90000_7</v>
          </cell>
          <cell r="E2047">
            <v>12</v>
          </cell>
          <cell r="I2047">
            <v>368550000</v>
          </cell>
        </row>
        <row r="2048">
          <cell r="C2048" t="str">
            <v>300000彩光馬戲團白光卡(7天綁定)</v>
          </cell>
          <cell r="D2048" t="str">
            <v>R_vp001_sb_300000_7</v>
          </cell>
          <cell r="E2048">
            <v>12</v>
          </cell>
          <cell r="I2048">
            <v>1228500000</v>
          </cell>
        </row>
        <row r="2049">
          <cell r="C2049" t="str">
            <v>900000彩光馬戲團白光卡(7天綁定)</v>
          </cell>
          <cell r="D2049" t="str">
            <v>R_vp001_sb_900000_7</v>
          </cell>
          <cell r="E2049">
            <v>12</v>
          </cell>
          <cell r="I2049">
            <v>3685500000</v>
          </cell>
        </row>
        <row r="2050">
          <cell r="C2050" t="str">
            <v>3000000彩光馬戲團白光卡(7天綁定)</v>
          </cell>
          <cell r="D2050" t="str">
            <v>R_vp001_sb_3000000_7</v>
          </cell>
          <cell r="E2050">
            <v>12</v>
          </cell>
          <cell r="I2050">
            <v>12285000000</v>
          </cell>
        </row>
        <row r="2051">
          <cell r="C2051" t="str">
            <v>6000000彩光馬戲團白光卡(7天綁定)</v>
          </cell>
          <cell r="D2051" t="str">
            <v>R_vp001_sb_6000000_7</v>
          </cell>
          <cell r="E2051">
            <v>12</v>
          </cell>
          <cell r="I2051">
            <v>24570000000</v>
          </cell>
        </row>
        <row r="2052">
          <cell r="C2052" t="str">
            <v>9000000彩光馬戲團白光卡(7天綁定)</v>
          </cell>
          <cell r="D2052" t="str">
            <v>R_vp001_sb_9000000_7</v>
          </cell>
          <cell r="E2052">
            <v>12</v>
          </cell>
          <cell r="I2052">
            <v>36855000000</v>
          </cell>
        </row>
        <row r="2053">
          <cell r="C2053" t="str">
            <v>15000000彩光馬戲團白光卡(7天綁定)</v>
          </cell>
          <cell r="D2053" t="str">
            <v>R_vp001_sb_15000000_7</v>
          </cell>
          <cell r="E2053">
            <v>12</v>
          </cell>
          <cell r="I2053">
            <v>61425000000</v>
          </cell>
        </row>
        <row r="2054">
          <cell r="C2054" t="str">
            <v>30000000彩光馬戲團白光卡(7天綁定)</v>
          </cell>
          <cell r="D2054" t="str">
            <v>R_vp001_sb_30000000_7</v>
          </cell>
          <cell r="E2054">
            <v>12</v>
          </cell>
          <cell r="I2054">
            <v>122850000000</v>
          </cell>
        </row>
        <row r="2055">
          <cell r="C2055" t="str">
            <v>45000000彩光馬戲團白光卡(7天綁定)</v>
          </cell>
          <cell r="D2055" t="str">
            <v>R_vp001_sb_45000000_7</v>
          </cell>
          <cell r="E2055">
            <v>12</v>
          </cell>
          <cell r="I2055">
            <v>184275000000</v>
          </cell>
        </row>
        <row r="2056">
          <cell r="C2056" t="str">
            <v>90000000彩光馬戲團白光卡(7天綁定)</v>
          </cell>
          <cell r="D2056" t="str">
            <v>R_vp001_sb_90000000_7</v>
          </cell>
          <cell r="E2056">
            <v>12</v>
          </cell>
          <cell r="I2056">
            <v>368550000000</v>
          </cell>
        </row>
        <row r="2057">
          <cell r="C2057" t="str">
            <v>150000000彩光馬戲團白光卡(7天綁定)</v>
          </cell>
          <cell r="D2057" t="str">
            <v>R_vp001_sb_150000000_7</v>
          </cell>
          <cell r="E2057">
            <v>12</v>
          </cell>
          <cell r="I2057">
            <v>614250000000</v>
          </cell>
        </row>
        <row r="2058">
          <cell r="C2058" t="str">
            <v>300000000彩光馬戲團白光卡(7天綁定)</v>
          </cell>
          <cell r="D2058" t="str">
            <v>R_vp001_sb_300000000_7</v>
          </cell>
          <cell r="E2058">
            <v>12</v>
          </cell>
          <cell r="I2058">
            <v>1228500000000</v>
          </cell>
        </row>
        <row r="2059">
          <cell r="C2059" t="str">
            <v>600000000彩光馬戲團白光卡(7天綁定)</v>
          </cell>
          <cell r="D2059" t="str">
            <v>R_vp001_sb_600000000_7</v>
          </cell>
          <cell r="E2059">
            <v>12</v>
          </cell>
          <cell r="I2059">
            <v>2457000000000</v>
          </cell>
        </row>
        <row r="2060">
          <cell r="C2060" t="str">
            <v>1200000000彩光馬戲團白光卡(7天綁定)</v>
          </cell>
          <cell r="D2060" t="str">
            <v>R_vp001_sb_1200000000_7</v>
          </cell>
          <cell r="E2060">
            <v>12</v>
          </cell>
          <cell r="I2060">
            <v>4914000000000</v>
          </cell>
        </row>
        <row r="2061">
          <cell r="C2061" t="str">
            <v>3000000000彩光馬戲團白光卡(7天綁定)</v>
          </cell>
          <cell r="D2061" t="str">
            <v>R_vp001_sb_3000000000_7</v>
          </cell>
          <cell r="E2061">
            <v>12</v>
          </cell>
          <cell r="I2061">
            <v>12285000000000</v>
          </cell>
        </row>
        <row r="2062">
          <cell r="C2062" t="str">
            <v>6000000000彩光馬戲團白光卡(7天綁定)</v>
          </cell>
          <cell r="D2062" t="str">
            <v>R_vp001_sb_6000000000_7</v>
          </cell>
          <cell r="E2062">
            <v>12</v>
          </cell>
          <cell r="I2062">
            <v>24570000000000</v>
          </cell>
        </row>
        <row r="2063">
          <cell r="C2063" t="str">
            <v>12000000000彩光馬戲團白光卡(7天綁定)</v>
          </cell>
          <cell r="D2063" t="str">
            <v>R_vp001_sb_12000000000_7</v>
          </cell>
          <cell r="E2063">
            <v>12</v>
          </cell>
          <cell r="I2063">
            <v>49140000000000</v>
          </cell>
        </row>
        <row r="2064">
          <cell r="C2064" t="str">
            <v>3000彩光馬戲團白光卡(30天非綁定)</v>
          </cell>
          <cell r="D2064" t="str">
            <v>R_vp001_sb_3000_30_1</v>
          </cell>
          <cell r="E2064">
            <v>12</v>
          </cell>
          <cell r="I2064">
            <v>12285000</v>
          </cell>
        </row>
        <row r="2065">
          <cell r="C2065" t="str">
            <v>9000彩光馬戲團白光卡(30天非綁定)</v>
          </cell>
          <cell r="D2065" t="str">
            <v>R_vp001_sb_9000_30_1</v>
          </cell>
          <cell r="E2065">
            <v>12</v>
          </cell>
          <cell r="I2065">
            <v>36855000</v>
          </cell>
        </row>
        <row r="2066">
          <cell r="C2066" t="str">
            <v>30000彩光馬戲團白光卡(30天非綁定)</v>
          </cell>
          <cell r="D2066" t="str">
            <v>R_vp001_sb_30000_30_1</v>
          </cell>
          <cell r="E2066">
            <v>12</v>
          </cell>
          <cell r="I2066">
            <v>122850000</v>
          </cell>
        </row>
        <row r="2067">
          <cell r="C2067" t="str">
            <v>90000彩光馬戲團白光卡(30天非綁定)</v>
          </cell>
          <cell r="D2067" t="str">
            <v>R_vp001_sb_90000_30_1</v>
          </cell>
          <cell r="E2067">
            <v>12</v>
          </cell>
          <cell r="I2067">
            <v>368550000</v>
          </cell>
        </row>
        <row r="2068">
          <cell r="C2068" t="str">
            <v>300000彩光馬戲團白光卡(30天非綁定)</v>
          </cell>
          <cell r="D2068" t="str">
            <v>R_vp001_sb_300000_30_1</v>
          </cell>
          <cell r="E2068">
            <v>12</v>
          </cell>
          <cell r="I2068">
            <v>1228500000</v>
          </cell>
        </row>
        <row r="2069">
          <cell r="C2069" t="str">
            <v>900000彩光馬戲團白光卡(30天非綁定)</v>
          </cell>
          <cell r="D2069" t="str">
            <v>R_vp001_sb_900000_30_1</v>
          </cell>
          <cell r="E2069">
            <v>12</v>
          </cell>
          <cell r="I2069">
            <v>3685500000</v>
          </cell>
        </row>
        <row r="2070">
          <cell r="C2070" t="str">
            <v>3000000彩光馬戲團白光卡(30天非綁定)</v>
          </cell>
          <cell r="D2070" t="str">
            <v>R_vp001_sb_3000000_30_1</v>
          </cell>
          <cell r="E2070">
            <v>12</v>
          </cell>
          <cell r="I2070">
            <v>12285000000</v>
          </cell>
        </row>
        <row r="2071">
          <cell r="C2071" t="str">
            <v>6000000彩光馬戲團白光卡(30天非綁定)</v>
          </cell>
          <cell r="D2071" t="str">
            <v>R_vp001_sb_6000000_30_1</v>
          </cell>
          <cell r="E2071">
            <v>12</v>
          </cell>
          <cell r="I2071">
            <v>24570000000</v>
          </cell>
        </row>
        <row r="2072">
          <cell r="C2072" t="str">
            <v>9000000彩光馬戲團白光卡(30天非綁定)</v>
          </cell>
          <cell r="D2072" t="str">
            <v>R_vp001_sb_9000000_30_1</v>
          </cell>
          <cell r="E2072">
            <v>12</v>
          </cell>
          <cell r="I2072">
            <v>36855000000</v>
          </cell>
        </row>
        <row r="2073">
          <cell r="C2073" t="str">
            <v>15000000彩光馬戲團白光卡(30天非綁定)</v>
          </cell>
          <cell r="D2073" t="str">
            <v>R_vp001_sb_15000000_30_1</v>
          </cell>
          <cell r="E2073">
            <v>12</v>
          </cell>
          <cell r="I2073">
            <v>61425000000</v>
          </cell>
        </row>
        <row r="2074">
          <cell r="C2074" t="str">
            <v>30000000彩光馬戲團白光卡(30天非綁定)</v>
          </cell>
          <cell r="D2074" t="str">
            <v>R_vp001_sb_30000000_30_1</v>
          </cell>
          <cell r="E2074">
            <v>12</v>
          </cell>
          <cell r="I2074">
            <v>122850000000</v>
          </cell>
        </row>
        <row r="2075">
          <cell r="C2075" t="str">
            <v>45000000彩光馬戲團白光卡(30天非綁定)</v>
          </cell>
          <cell r="D2075" t="str">
            <v>R_vp001_sb_45000000_30_1</v>
          </cell>
          <cell r="E2075">
            <v>12</v>
          </cell>
          <cell r="I2075">
            <v>184275000000</v>
          </cell>
        </row>
        <row r="2076">
          <cell r="C2076" t="str">
            <v>90000000彩光馬戲團白光卡(30天非綁定)</v>
          </cell>
          <cell r="D2076" t="str">
            <v>R_vp001_sb_90000000_30_1</v>
          </cell>
          <cell r="E2076">
            <v>12</v>
          </cell>
          <cell r="I2076">
            <v>368550000000</v>
          </cell>
        </row>
        <row r="2077">
          <cell r="C2077" t="str">
            <v>150000000彩光馬戲團白光卡(30天非綁定)</v>
          </cell>
          <cell r="D2077" t="str">
            <v>R_vp001_sb_150000000_30_1</v>
          </cell>
          <cell r="E2077">
            <v>12</v>
          </cell>
          <cell r="I2077">
            <v>614250000000</v>
          </cell>
        </row>
        <row r="2078">
          <cell r="C2078" t="str">
            <v>300000000彩光馬戲團白光卡(30天非綁定)</v>
          </cell>
          <cell r="D2078" t="str">
            <v>R_vp001_sb_300000000_30_1</v>
          </cell>
          <cell r="E2078">
            <v>12</v>
          </cell>
          <cell r="I2078">
            <v>1228500000000</v>
          </cell>
        </row>
        <row r="2079">
          <cell r="C2079" t="str">
            <v>600000000彩光馬戲團白光卡(30天非綁定)</v>
          </cell>
          <cell r="D2079" t="str">
            <v>R_vp001_sb_600000000_30_1</v>
          </cell>
          <cell r="E2079">
            <v>12</v>
          </cell>
          <cell r="I2079">
            <v>2457000000000</v>
          </cell>
        </row>
        <row r="2080">
          <cell r="C2080" t="str">
            <v>1200000000彩光馬戲團白光卡(30天非綁定)</v>
          </cell>
          <cell r="D2080" t="str">
            <v>R_vp001_sb_1200000000_30_1</v>
          </cell>
          <cell r="E2080">
            <v>12</v>
          </cell>
          <cell r="I2080">
            <v>4914000000000</v>
          </cell>
        </row>
        <row r="2081">
          <cell r="C2081" t="str">
            <v>3000000000彩光馬戲團白光卡(30天非綁定)</v>
          </cell>
          <cell r="D2081" t="str">
            <v>R_vp001_sb_3000000000_30_1</v>
          </cell>
          <cell r="E2081">
            <v>12</v>
          </cell>
          <cell r="I2081">
            <v>12285000000000</v>
          </cell>
        </row>
        <row r="2082">
          <cell r="C2082" t="str">
            <v>6000000000彩光馬戲團白光卡(30天非綁定)</v>
          </cell>
          <cell r="D2082" t="str">
            <v>R_vp001_sb_6000000000_30_1</v>
          </cell>
          <cell r="E2082">
            <v>12</v>
          </cell>
          <cell r="I2082">
            <v>24570000000000</v>
          </cell>
        </row>
        <row r="2083">
          <cell r="C2083" t="str">
            <v>12000000000彩光馬戲團白光卡(30天非綁定)</v>
          </cell>
          <cell r="D2083" t="str">
            <v>R_vp001_sb_12000000000_30_1</v>
          </cell>
          <cell r="E2083">
            <v>12</v>
          </cell>
          <cell r="I2083">
            <v>49140000000000</v>
          </cell>
        </row>
        <row r="2084">
          <cell r="C2084" t="str">
            <v>3000邱比特免費卡(7天綁定)</v>
          </cell>
          <cell r="D2084" t="str">
            <v>R_g075_fg_3000_7</v>
          </cell>
          <cell r="E2084">
            <v>12</v>
          </cell>
          <cell r="I2084">
            <v>210000</v>
          </cell>
        </row>
        <row r="2085">
          <cell r="C2085" t="str">
            <v>10000邱比特免費卡(7天綁定)</v>
          </cell>
          <cell r="D2085" t="str">
            <v>R_g075_fg_10000_7</v>
          </cell>
          <cell r="E2085">
            <v>12</v>
          </cell>
          <cell r="I2085">
            <v>700000</v>
          </cell>
        </row>
        <row r="2086">
          <cell r="C2086" t="str">
            <v>30000邱比特免費卡(7天綁定)</v>
          </cell>
          <cell r="D2086" t="str">
            <v>R_g075_fg_30000_7</v>
          </cell>
          <cell r="E2086">
            <v>12</v>
          </cell>
          <cell r="I2086">
            <v>2100000</v>
          </cell>
        </row>
        <row r="2087">
          <cell r="C2087" t="str">
            <v>100000邱比特免費卡(7天綁定)</v>
          </cell>
          <cell r="D2087" t="str">
            <v>R_g075_fg_100000_7</v>
          </cell>
          <cell r="E2087">
            <v>12</v>
          </cell>
          <cell r="I2087">
            <v>7000000</v>
          </cell>
        </row>
        <row r="2088">
          <cell r="C2088" t="str">
            <v>300000邱比特免費卡(7天綁定)</v>
          </cell>
          <cell r="D2088" t="str">
            <v>R_g075_fg_300000_7</v>
          </cell>
          <cell r="E2088">
            <v>12</v>
          </cell>
          <cell r="I2088">
            <v>21000000</v>
          </cell>
        </row>
        <row r="2089">
          <cell r="C2089" t="str">
            <v>1000000邱比特免費卡(7天綁定)</v>
          </cell>
          <cell r="D2089" t="str">
            <v>R_g075_fg_1000000_7</v>
          </cell>
          <cell r="E2089">
            <v>12</v>
          </cell>
          <cell r="I2089">
            <v>70000000</v>
          </cell>
        </row>
        <row r="2090">
          <cell r="C2090" t="str">
            <v>3000000邱比特免費卡(7天綁定)</v>
          </cell>
          <cell r="D2090" t="str">
            <v>R_g075_fg_3000000_7</v>
          </cell>
          <cell r="E2090">
            <v>12</v>
          </cell>
          <cell r="I2090">
            <v>210000000</v>
          </cell>
        </row>
        <row r="2091">
          <cell r="C2091" t="str">
            <v>6000000邱比特免費卡(7天綁定)</v>
          </cell>
          <cell r="D2091" t="str">
            <v>R_g075_fg_6000000_7</v>
          </cell>
          <cell r="E2091">
            <v>12</v>
          </cell>
          <cell r="I2091">
            <v>420000000</v>
          </cell>
        </row>
        <row r="2092">
          <cell r="C2092" t="str">
            <v>9000000邱比特免費卡(7天綁定)</v>
          </cell>
          <cell r="D2092" t="str">
            <v>R_g075_fg_9000000_7</v>
          </cell>
          <cell r="E2092">
            <v>12</v>
          </cell>
          <cell r="I2092">
            <v>630000000</v>
          </cell>
        </row>
        <row r="2093">
          <cell r="C2093" t="str">
            <v>10000000邱比特免費卡(7天綁定)</v>
          </cell>
          <cell r="D2093" t="str">
            <v>R_g075_fg_10000000_7</v>
          </cell>
          <cell r="E2093">
            <v>12</v>
          </cell>
          <cell r="I2093">
            <v>700000000</v>
          </cell>
        </row>
        <row r="2094">
          <cell r="C2094" t="str">
            <v>15000000邱比特免費卡(7天綁定)</v>
          </cell>
          <cell r="D2094" t="str">
            <v>R_g075_fg_15000000_7</v>
          </cell>
          <cell r="E2094">
            <v>12</v>
          </cell>
          <cell r="I2094">
            <v>1050000000</v>
          </cell>
        </row>
        <row r="2095">
          <cell r="C2095" t="str">
            <v>30000000邱比特免費卡(7天綁定)</v>
          </cell>
          <cell r="D2095" t="str">
            <v>R_g075_fg_30000000_7</v>
          </cell>
          <cell r="E2095">
            <v>12</v>
          </cell>
          <cell r="I2095">
            <v>2100000000</v>
          </cell>
        </row>
        <row r="2096">
          <cell r="C2096" t="str">
            <v>50000000邱比特免費卡(7天綁定)</v>
          </cell>
          <cell r="D2096" t="str">
            <v>R_g075_fg_50000000_7</v>
          </cell>
          <cell r="E2096">
            <v>12</v>
          </cell>
          <cell r="I2096">
            <v>3500000000</v>
          </cell>
        </row>
        <row r="2097">
          <cell r="C2097" t="str">
            <v>100000000邱比特免費卡(7天綁定)</v>
          </cell>
          <cell r="D2097" t="str">
            <v>R_g075_fg_100000000_7</v>
          </cell>
          <cell r="E2097">
            <v>12</v>
          </cell>
          <cell r="I2097">
            <v>7000000000</v>
          </cell>
        </row>
        <row r="2098">
          <cell r="C2098" t="str">
            <v>200000000邱比特免費卡(7天綁定)</v>
          </cell>
          <cell r="D2098" t="str">
            <v>R_g075_fg_200000000_7</v>
          </cell>
          <cell r="E2098">
            <v>12</v>
          </cell>
          <cell r="I2098">
            <v>14000000000</v>
          </cell>
        </row>
        <row r="2099">
          <cell r="C2099" t="str">
            <v>300000000邱比特免費卡(7天綁定)</v>
          </cell>
          <cell r="D2099" t="str">
            <v>R_g075_fg_300000000_7</v>
          </cell>
          <cell r="E2099">
            <v>12</v>
          </cell>
          <cell r="I2099">
            <v>21000000000</v>
          </cell>
        </row>
        <row r="2100">
          <cell r="C2100" t="str">
            <v>500000000邱比特免費卡(7天綁定)</v>
          </cell>
          <cell r="D2100" t="str">
            <v>R_g075_fg_500000000_7</v>
          </cell>
          <cell r="E2100">
            <v>12</v>
          </cell>
          <cell r="I2100">
            <v>35000000000</v>
          </cell>
        </row>
        <row r="2101">
          <cell r="C2101" t="str">
            <v>1000000000邱比特免費卡(7天綁定)</v>
          </cell>
          <cell r="D2101" t="str">
            <v>R_g075_fg_1000000000_7</v>
          </cell>
          <cell r="E2101">
            <v>12</v>
          </cell>
          <cell r="I2101">
            <v>70000000000</v>
          </cell>
        </row>
        <row r="2102">
          <cell r="C2102" t="str">
            <v>3000邱比特免費卡(30天非綁定)</v>
          </cell>
          <cell r="D2102" t="str">
            <v>R_g075_fg_3000_30_1</v>
          </cell>
          <cell r="E2102">
            <v>12</v>
          </cell>
          <cell r="I2102">
            <v>210000</v>
          </cell>
        </row>
        <row r="2103">
          <cell r="C2103" t="str">
            <v>10000邱比特免費卡(30天非綁定)</v>
          </cell>
          <cell r="D2103" t="str">
            <v>R_g075_fg_10000_30_1</v>
          </cell>
          <cell r="E2103">
            <v>12</v>
          </cell>
          <cell r="I2103">
            <v>700000</v>
          </cell>
        </row>
        <row r="2104">
          <cell r="C2104" t="str">
            <v>30000邱比特免費卡(30天非綁定)</v>
          </cell>
          <cell r="D2104" t="str">
            <v>R_g075_fg_30000_30_1</v>
          </cell>
          <cell r="E2104">
            <v>12</v>
          </cell>
          <cell r="I2104">
            <v>2100000</v>
          </cell>
        </row>
        <row r="2105">
          <cell r="C2105" t="str">
            <v>100000邱比特免費卡(30天非綁定)</v>
          </cell>
          <cell r="D2105" t="str">
            <v>R_g075_fg_100000_30_1</v>
          </cell>
          <cell r="E2105">
            <v>12</v>
          </cell>
          <cell r="I2105">
            <v>7000000</v>
          </cell>
        </row>
        <row r="2106">
          <cell r="C2106" t="str">
            <v>300000邱比特免費卡(30天非綁定)</v>
          </cell>
          <cell r="D2106" t="str">
            <v>R_g075_fg_300000_30_1</v>
          </cell>
          <cell r="E2106">
            <v>12</v>
          </cell>
          <cell r="I2106">
            <v>21000000</v>
          </cell>
        </row>
        <row r="2107">
          <cell r="C2107" t="str">
            <v>1000000邱比特免費卡(30天非綁定)</v>
          </cell>
          <cell r="D2107" t="str">
            <v>R_g075_fg_1000000_30_1</v>
          </cell>
          <cell r="E2107">
            <v>12</v>
          </cell>
          <cell r="I2107">
            <v>70000000</v>
          </cell>
        </row>
        <row r="2108">
          <cell r="C2108" t="str">
            <v>3000000邱比特免費卡(30天非綁定)</v>
          </cell>
          <cell r="D2108" t="str">
            <v>R_g075_fg_3000000_30_1</v>
          </cell>
          <cell r="E2108">
            <v>12</v>
          </cell>
          <cell r="I2108">
            <v>210000000</v>
          </cell>
        </row>
        <row r="2109">
          <cell r="C2109" t="str">
            <v>6000000邱比特免費卡(30天非綁定)</v>
          </cell>
          <cell r="D2109" t="str">
            <v>R_g075_fg_6000000_30_1</v>
          </cell>
          <cell r="E2109">
            <v>12</v>
          </cell>
          <cell r="I2109">
            <v>420000000</v>
          </cell>
        </row>
        <row r="2110">
          <cell r="C2110" t="str">
            <v>9000000邱比特免費卡(30天非綁定)</v>
          </cell>
          <cell r="D2110" t="str">
            <v>R_g075_fg_9000000_30_1</v>
          </cell>
          <cell r="E2110">
            <v>12</v>
          </cell>
          <cell r="I2110">
            <v>630000000</v>
          </cell>
        </row>
        <row r="2111">
          <cell r="C2111" t="str">
            <v>10000000邱比特免費卡(30天非綁定)</v>
          </cell>
          <cell r="D2111" t="str">
            <v>R_g075_fg_10000000_30_1</v>
          </cell>
          <cell r="E2111">
            <v>12</v>
          </cell>
          <cell r="I2111">
            <v>700000000</v>
          </cell>
        </row>
        <row r="2112">
          <cell r="C2112" t="str">
            <v>15000000邱比特免費卡(30天非綁定)</v>
          </cell>
          <cell r="D2112" t="str">
            <v>R_g075_fg_15000000_30_1</v>
          </cell>
          <cell r="E2112">
            <v>12</v>
          </cell>
          <cell r="I2112">
            <v>1050000000</v>
          </cell>
        </row>
        <row r="2113">
          <cell r="C2113" t="str">
            <v>30000000邱比特免費卡(30天非綁定)</v>
          </cell>
          <cell r="D2113" t="str">
            <v>R_g075_fg_30000000_30_1</v>
          </cell>
          <cell r="E2113">
            <v>12</v>
          </cell>
          <cell r="I2113">
            <v>2100000000</v>
          </cell>
        </row>
        <row r="2114">
          <cell r="C2114" t="str">
            <v>50000000邱比特免費卡(30天非綁定)</v>
          </cell>
          <cell r="D2114" t="str">
            <v>R_g075_fg_50000000_30_1</v>
          </cell>
          <cell r="E2114">
            <v>12</v>
          </cell>
          <cell r="I2114">
            <v>3500000000</v>
          </cell>
        </row>
        <row r="2115">
          <cell r="C2115" t="str">
            <v>100000000邱比特免費卡(30天非綁定)</v>
          </cell>
          <cell r="D2115" t="str">
            <v>R_g075_fg_100000000_30_1</v>
          </cell>
          <cell r="E2115">
            <v>12</v>
          </cell>
          <cell r="I2115">
            <v>7000000000</v>
          </cell>
        </row>
        <row r="2116">
          <cell r="C2116" t="str">
            <v>200000000邱比特免費卡(30天非綁定)</v>
          </cell>
          <cell r="D2116" t="str">
            <v>R_g075_fg_200000000_30_1</v>
          </cell>
          <cell r="E2116">
            <v>12</v>
          </cell>
          <cell r="I2116">
            <v>14000000000</v>
          </cell>
        </row>
        <row r="2117">
          <cell r="C2117" t="str">
            <v>300000000邱比特免費卡(30天非綁定)</v>
          </cell>
          <cell r="D2117" t="str">
            <v>R_g075_fg_300000000_30_1</v>
          </cell>
          <cell r="E2117">
            <v>12</v>
          </cell>
          <cell r="I2117">
            <v>21000000000</v>
          </cell>
        </row>
        <row r="2118">
          <cell r="C2118" t="str">
            <v>500000000邱比特免費卡(30天非綁定)</v>
          </cell>
          <cell r="D2118" t="str">
            <v>R_g075_fg_500000000_30_1</v>
          </cell>
          <cell r="E2118">
            <v>12</v>
          </cell>
          <cell r="I2118">
            <v>35000000000</v>
          </cell>
        </row>
        <row r="2119">
          <cell r="C2119" t="str">
            <v>1000000000邱比特免費卡(30天非綁定)</v>
          </cell>
          <cell r="D2119" t="str">
            <v>R_g075_fg_1000000000_30_1</v>
          </cell>
          <cell r="E2119">
            <v>12</v>
          </cell>
          <cell r="I2119">
            <v>70000000000</v>
          </cell>
        </row>
        <row r="2120">
          <cell r="C2120" t="str">
            <v>3000邱比特超級免費卡(7天綁定)</v>
          </cell>
          <cell r="D2120" t="str">
            <v>R_g075_sfg_3000_7</v>
          </cell>
          <cell r="E2120">
            <v>12</v>
          </cell>
          <cell r="I2120">
            <v>534000</v>
          </cell>
        </row>
        <row r="2121">
          <cell r="C2121" t="str">
            <v>10000邱比特超級免費卡(7天綁定)</v>
          </cell>
          <cell r="D2121" t="str">
            <v>R_g075_sfg_10000_7</v>
          </cell>
          <cell r="E2121">
            <v>12</v>
          </cell>
          <cell r="I2121">
            <v>1780000</v>
          </cell>
        </row>
        <row r="2122">
          <cell r="C2122" t="str">
            <v>30000邱比特超級免費卡(7天綁定)</v>
          </cell>
          <cell r="D2122" t="str">
            <v>R_g075_sfg_30000_7</v>
          </cell>
          <cell r="E2122">
            <v>12</v>
          </cell>
          <cell r="I2122">
            <v>5340000</v>
          </cell>
        </row>
        <row r="2123">
          <cell r="C2123" t="str">
            <v>100000邱比特超級免費卡(7天綁定)</v>
          </cell>
          <cell r="D2123" t="str">
            <v>R_g075_sfg_100000_7</v>
          </cell>
          <cell r="E2123">
            <v>12</v>
          </cell>
          <cell r="I2123">
            <v>17800000</v>
          </cell>
        </row>
        <row r="2124">
          <cell r="C2124" t="str">
            <v>300000邱比特超級免費卡(7天綁定)</v>
          </cell>
          <cell r="D2124" t="str">
            <v>R_g075_sfg_300000_7</v>
          </cell>
          <cell r="E2124">
            <v>12</v>
          </cell>
          <cell r="I2124">
            <v>53400000</v>
          </cell>
        </row>
        <row r="2125">
          <cell r="C2125" t="str">
            <v>1000000邱比特超級免費卡(7天綁定)</v>
          </cell>
          <cell r="D2125" t="str">
            <v>R_g075_sfg_1000000_7</v>
          </cell>
          <cell r="E2125">
            <v>12</v>
          </cell>
          <cell r="I2125">
            <v>178000000</v>
          </cell>
        </row>
        <row r="2126">
          <cell r="C2126" t="str">
            <v>3000000邱比特超級免費卡(7天綁定)</v>
          </cell>
          <cell r="D2126" t="str">
            <v>R_g075_sfg_3000000_7</v>
          </cell>
          <cell r="E2126">
            <v>12</v>
          </cell>
          <cell r="I2126">
            <v>534000000</v>
          </cell>
        </row>
        <row r="2127">
          <cell r="C2127" t="str">
            <v>6000000邱比特超級免費卡(7天綁定)</v>
          </cell>
          <cell r="D2127" t="str">
            <v>R_g075_sfg_6000000_7</v>
          </cell>
          <cell r="E2127">
            <v>12</v>
          </cell>
          <cell r="I2127">
            <v>1068000000</v>
          </cell>
        </row>
        <row r="2128">
          <cell r="C2128" t="str">
            <v>9000000邱比特超級免費卡(7天綁定)</v>
          </cell>
          <cell r="D2128" t="str">
            <v>R_g075_sfg_9000000_7</v>
          </cell>
          <cell r="E2128">
            <v>12</v>
          </cell>
          <cell r="I2128">
            <v>1602000000</v>
          </cell>
        </row>
        <row r="2129">
          <cell r="C2129" t="str">
            <v>10000000邱比特超級免費卡(7天綁定)</v>
          </cell>
          <cell r="D2129" t="str">
            <v>R_g075_sfg_10000000_7</v>
          </cell>
          <cell r="E2129">
            <v>12</v>
          </cell>
          <cell r="I2129">
            <v>1780000000</v>
          </cell>
        </row>
        <row r="2130">
          <cell r="C2130" t="str">
            <v>15000000邱比特超級免費卡(7天綁定)</v>
          </cell>
          <cell r="D2130" t="str">
            <v>R_g075_sfg_15000000_7</v>
          </cell>
          <cell r="E2130">
            <v>12</v>
          </cell>
          <cell r="I2130">
            <v>2670000000</v>
          </cell>
        </row>
        <row r="2131">
          <cell r="C2131" t="str">
            <v>30000000邱比特超級免費卡(7天綁定)</v>
          </cell>
          <cell r="D2131" t="str">
            <v>R_g075_sfg_30000000_7</v>
          </cell>
          <cell r="E2131">
            <v>12</v>
          </cell>
          <cell r="I2131">
            <v>5340000000</v>
          </cell>
        </row>
        <row r="2132">
          <cell r="C2132" t="str">
            <v>50000000邱比特超級免費卡(7天綁定)</v>
          </cell>
          <cell r="D2132" t="str">
            <v>R_g075_sfg_50000000_7</v>
          </cell>
          <cell r="E2132">
            <v>12</v>
          </cell>
          <cell r="I2132">
            <v>8900000000</v>
          </cell>
        </row>
        <row r="2133">
          <cell r="C2133" t="str">
            <v>100000000邱比特超級免費卡(7天綁定)</v>
          </cell>
          <cell r="D2133" t="str">
            <v>R_g075_sfg_100000000_7</v>
          </cell>
          <cell r="E2133">
            <v>12</v>
          </cell>
          <cell r="I2133">
            <v>17800000000</v>
          </cell>
        </row>
        <row r="2134">
          <cell r="C2134" t="str">
            <v>200000000邱比特超級免費卡(7天綁定)</v>
          </cell>
          <cell r="D2134" t="str">
            <v>R_g075_sfg_200000000_7</v>
          </cell>
          <cell r="E2134">
            <v>12</v>
          </cell>
          <cell r="I2134">
            <v>35600000000</v>
          </cell>
        </row>
        <row r="2135">
          <cell r="C2135" t="str">
            <v>300000000邱比特超級免費卡(7天綁定)</v>
          </cell>
          <cell r="D2135" t="str">
            <v>R_g075_sfg_300000000_7</v>
          </cell>
          <cell r="E2135">
            <v>12</v>
          </cell>
          <cell r="I2135">
            <v>53400000000</v>
          </cell>
        </row>
        <row r="2136">
          <cell r="C2136" t="str">
            <v>500000000邱比特超級免費卡(7天綁定)</v>
          </cell>
          <cell r="D2136" t="str">
            <v>R_g075_sfg_500000000_7</v>
          </cell>
          <cell r="E2136">
            <v>12</v>
          </cell>
          <cell r="I2136">
            <v>89000000000</v>
          </cell>
        </row>
        <row r="2137">
          <cell r="C2137" t="str">
            <v>1000000000邱比特超級免費卡(7天綁定)</v>
          </cell>
          <cell r="D2137" t="str">
            <v>R_g075_sfg_1000000000_7</v>
          </cell>
          <cell r="E2137">
            <v>12</v>
          </cell>
          <cell r="I2137">
            <v>178000000000</v>
          </cell>
        </row>
        <row r="2138">
          <cell r="C2138" t="str">
            <v>3000邱比特超級免費卡(30天非綁定)</v>
          </cell>
          <cell r="D2138" t="str">
            <v>R_g075_sfg_3000_30_1</v>
          </cell>
          <cell r="E2138">
            <v>12</v>
          </cell>
          <cell r="I2138">
            <v>534000</v>
          </cell>
        </row>
        <row r="2139">
          <cell r="C2139" t="str">
            <v>10000邱比特超級免費卡(30天非綁定)</v>
          </cell>
          <cell r="D2139" t="str">
            <v>R_g075_sfg_10000_30_1</v>
          </cell>
          <cell r="E2139">
            <v>12</v>
          </cell>
          <cell r="I2139">
            <v>1780000</v>
          </cell>
        </row>
        <row r="2140">
          <cell r="C2140" t="str">
            <v>30000邱比特超級免費卡(30天非綁定)</v>
          </cell>
          <cell r="D2140" t="str">
            <v>R_g075_sfg_30000_30_1</v>
          </cell>
          <cell r="E2140">
            <v>12</v>
          </cell>
          <cell r="I2140">
            <v>5340000</v>
          </cell>
        </row>
        <row r="2141">
          <cell r="C2141" t="str">
            <v>100000邱比特超級免費卡(30天非綁定)</v>
          </cell>
          <cell r="D2141" t="str">
            <v>R_g075_sfg_100000_30_1</v>
          </cell>
          <cell r="E2141">
            <v>12</v>
          </cell>
          <cell r="I2141">
            <v>17800000</v>
          </cell>
        </row>
        <row r="2142">
          <cell r="C2142" t="str">
            <v>300000邱比特超級免費卡(30天非綁定)</v>
          </cell>
          <cell r="D2142" t="str">
            <v>R_g075_sfg_300000_30_1</v>
          </cell>
          <cell r="E2142">
            <v>12</v>
          </cell>
          <cell r="I2142">
            <v>53400000</v>
          </cell>
        </row>
        <row r="2143">
          <cell r="C2143" t="str">
            <v>1000000邱比特超級免費卡(30天非綁定)</v>
          </cell>
          <cell r="D2143" t="str">
            <v>R_g075_sfg_1000000_30_1</v>
          </cell>
          <cell r="E2143">
            <v>12</v>
          </cell>
          <cell r="I2143">
            <v>178000000</v>
          </cell>
        </row>
        <row r="2144">
          <cell r="C2144" t="str">
            <v>3000000邱比特超級免費卡(30天非綁定)</v>
          </cell>
          <cell r="D2144" t="str">
            <v>R_g075_sfg_3000000_30_1</v>
          </cell>
          <cell r="E2144">
            <v>12</v>
          </cell>
          <cell r="I2144">
            <v>534000000</v>
          </cell>
        </row>
        <row r="2145">
          <cell r="C2145" t="str">
            <v>6000000邱比特超級免費卡(30天非綁定)</v>
          </cell>
          <cell r="D2145" t="str">
            <v>R_g075_sfg_6000000_30_1</v>
          </cell>
          <cell r="E2145">
            <v>12</v>
          </cell>
          <cell r="I2145">
            <v>1068000000</v>
          </cell>
        </row>
        <row r="2146">
          <cell r="C2146" t="str">
            <v>9000000邱比特超級免費卡(30天非綁定)</v>
          </cell>
          <cell r="D2146" t="str">
            <v>R_g075_sfg_9000000_30_1</v>
          </cell>
          <cell r="E2146">
            <v>12</v>
          </cell>
          <cell r="I2146">
            <v>1602000000</v>
          </cell>
        </row>
        <row r="2147">
          <cell r="C2147" t="str">
            <v>10000000邱比特超級免費卡(30天非綁定)</v>
          </cell>
          <cell r="D2147" t="str">
            <v>R_g075_sfg_10000000_30_1</v>
          </cell>
          <cell r="E2147">
            <v>12</v>
          </cell>
          <cell r="I2147">
            <v>1780000000</v>
          </cell>
        </row>
        <row r="2148">
          <cell r="C2148" t="str">
            <v>15000000邱比特超級免費卡(30天非綁定)</v>
          </cell>
          <cell r="D2148" t="str">
            <v>R_g075_sfg_15000000_30_1</v>
          </cell>
          <cell r="E2148">
            <v>12</v>
          </cell>
          <cell r="I2148">
            <v>2670000000</v>
          </cell>
        </row>
        <row r="2149">
          <cell r="C2149" t="str">
            <v>30000000邱比特超級免費卡(30天非綁定)</v>
          </cell>
          <cell r="D2149" t="str">
            <v>R_g075_sfg_30000000_30_1</v>
          </cell>
          <cell r="E2149">
            <v>12</v>
          </cell>
          <cell r="I2149">
            <v>5340000000</v>
          </cell>
        </row>
        <row r="2150">
          <cell r="C2150" t="str">
            <v>50000000邱比特超級免費卡(30天非綁定)</v>
          </cell>
          <cell r="D2150" t="str">
            <v>R_g075_sfg_50000000_30_1</v>
          </cell>
          <cell r="E2150">
            <v>12</v>
          </cell>
          <cell r="I2150">
            <v>8900000000</v>
          </cell>
        </row>
        <row r="2151">
          <cell r="C2151" t="str">
            <v>100000000邱比特超級免費卡(30天非綁定)</v>
          </cell>
          <cell r="D2151" t="str">
            <v>R_g075_sfg_100000000_30_1</v>
          </cell>
          <cell r="E2151">
            <v>12</v>
          </cell>
          <cell r="I2151">
            <v>17800000000</v>
          </cell>
        </row>
        <row r="2152">
          <cell r="C2152" t="str">
            <v>200000000邱比特超級免費卡(30天非綁定)</v>
          </cell>
          <cell r="D2152" t="str">
            <v>R_g075_sfg_200000000_30_1</v>
          </cell>
          <cell r="E2152">
            <v>12</v>
          </cell>
          <cell r="I2152">
            <v>35600000000</v>
          </cell>
        </row>
        <row r="2153">
          <cell r="C2153" t="str">
            <v>300000000邱比特超級免費卡(30天非綁定)</v>
          </cell>
          <cell r="D2153" t="str">
            <v>R_g075_sfg_300000000_30_1</v>
          </cell>
          <cell r="E2153">
            <v>12</v>
          </cell>
          <cell r="I2153">
            <v>53400000000</v>
          </cell>
        </row>
        <row r="2154">
          <cell r="C2154" t="str">
            <v>500000000邱比特超級免費卡(30天非綁定)</v>
          </cell>
          <cell r="D2154" t="str">
            <v>R_g075_sfg_500000000_30_1</v>
          </cell>
          <cell r="E2154">
            <v>12</v>
          </cell>
          <cell r="I2154">
            <v>89000000000</v>
          </cell>
        </row>
        <row r="2155">
          <cell r="C2155" t="str">
            <v>1000000000邱比特超級免費卡(30天非綁定)</v>
          </cell>
          <cell r="D2155" t="str">
            <v>R_g075_sfg_1000000000_30_1</v>
          </cell>
          <cell r="E2155">
            <v>12</v>
          </cell>
          <cell r="I2155">
            <v>178000000000</v>
          </cell>
        </row>
        <row r="2156">
          <cell r="C2156" t="str">
            <v>3000邱比特全盤卡(7天綁定)</v>
          </cell>
          <cell r="D2156" t="str">
            <v>R_g075_allwild_3000_7</v>
          </cell>
          <cell r="E2156">
            <v>12</v>
          </cell>
          <cell r="I2156">
            <v>4953000</v>
          </cell>
        </row>
        <row r="2157">
          <cell r="C2157" t="str">
            <v>10000邱比特全盤卡(7天綁定)</v>
          </cell>
          <cell r="D2157" t="str">
            <v>R_g075_allwild_10000_7</v>
          </cell>
          <cell r="E2157">
            <v>12</v>
          </cell>
          <cell r="I2157">
            <v>16510000</v>
          </cell>
        </row>
        <row r="2158">
          <cell r="C2158" t="str">
            <v>30000邱比特全盤卡(7天綁定)</v>
          </cell>
          <cell r="D2158" t="str">
            <v>R_g075_allwild_30000_7</v>
          </cell>
          <cell r="E2158">
            <v>12</v>
          </cell>
          <cell r="I2158">
            <v>49530000</v>
          </cell>
        </row>
        <row r="2159">
          <cell r="C2159" t="str">
            <v>100000邱比特全盤卡(7天綁定)</v>
          </cell>
          <cell r="D2159" t="str">
            <v>R_g075_allwild_100000_7</v>
          </cell>
          <cell r="E2159">
            <v>12</v>
          </cell>
          <cell r="I2159">
            <v>165100000</v>
          </cell>
        </row>
        <row r="2160">
          <cell r="C2160" t="str">
            <v>300000邱比特全盤卡(7天綁定)</v>
          </cell>
          <cell r="D2160" t="str">
            <v>R_g075_allwild_300000_7</v>
          </cell>
          <cell r="E2160">
            <v>12</v>
          </cell>
          <cell r="I2160">
            <v>495300000</v>
          </cell>
        </row>
        <row r="2161">
          <cell r="C2161" t="str">
            <v>1000000邱比特全盤卡(7天綁定)</v>
          </cell>
          <cell r="D2161" t="str">
            <v>R_g075_allwild_1000000_7</v>
          </cell>
          <cell r="E2161">
            <v>12</v>
          </cell>
          <cell r="I2161">
            <v>1651000000</v>
          </cell>
        </row>
        <row r="2162">
          <cell r="C2162" t="str">
            <v>3000000邱比特全盤卡(7天綁定)</v>
          </cell>
          <cell r="D2162" t="str">
            <v>R_g075_allwild_3000000_7</v>
          </cell>
          <cell r="E2162">
            <v>12</v>
          </cell>
          <cell r="I2162">
            <v>4953000000</v>
          </cell>
        </row>
        <row r="2163">
          <cell r="C2163" t="str">
            <v>6000000邱比特全盤卡(7天綁定)</v>
          </cell>
          <cell r="D2163" t="str">
            <v>R_g075_allwild_6000000_7</v>
          </cell>
          <cell r="E2163">
            <v>12</v>
          </cell>
          <cell r="I2163">
            <v>9906000000</v>
          </cell>
        </row>
        <row r="2164">
          <cell r="C2164" t="str">
            <v>9000000邱比特全盤卡(7天綁定)</v>
          </cell>
          <cell r="D2164" t="str">
            <v>R_g075_allwild_9000000_7</v>
          </cell>
          <cell r="E2164">
            <v>12</v>
          </cell>
          <cell r="I2164">
            <v>14859000000</v>
          </cell>
        </row>
        <row r="2165">
          <cell r="C2165" t="str">
            <v>10000000邱比特全盤卡(7天綁定)</v>
          </cell>
          <cell r="D2165" t="str">
            <v>R_g075_allwild_10000000_7</v>
          </cell>
          <cell r="E2165">
            <v>12</v>
          </cell>
          <cell r="I2165">
            <v>16510000000</v>
          </cell>
        </row>
        <row r="2166">
          <cell r="C2166" t="str">
            <v>15000000邱比特全盤卡(7天綁定)</v>
          </cell>
          <cell r="D2166" t="str">
            <v>R_g075_allwild_15000000_7</v>
          </cell>
          <cell r="E2166">
            <v>12</v>
          </cell>
          <cell r="I2166">
            <v>24765000000</v>
          </cell>
        </row>
        <row r="2167">
          <cell r="C2167" t="str">
            <v>30000000邱比特全盤卡(7天綁定)</v>
          </cell>
          <cell r="D2167" t="str">
            <v>R_g075_allwild_30000000_7</v>
          </cell>
          <cell r="E2167">
            <v>12</v>
          </cell>
          <cell r="I2167">
            <v>49530000000</v>
          </cell>
        </row>
        <row r="2168">
          <cell r="C2168" t="str">
            <v>50000000邱比特全盤卡(7天綁定)</v>
          </cell>
          <cell r="D2168" t="str">
            <v>R_g075_allwild_50000000_7</v>
          </cell>
          <cell r="E2168">
            <v>12</v>
          </cell>
          <cell r="I2168">
            <v>82550000000</v>
          </cell>
        </row>
        <row r="2169">
          <cell r="C2169" t="str">
            <v>100000000邱比特全盤卡(7天綁定)</v>
          </cell>
          <cell r="D2169" t="str">
            <v>R_g075_allwild_100000000_7</v>
          </cell>
          <cell r="E2169">
            <v>12</v>
          </cell>
          <cell r="I2169">
            <v>165100000000</v>
          </cell>
        </row>
        <row r="2170">
          <cell r="C2170" t="str">
            <v>200000000邱比特全盤卡(7天綁定)</v>
          </cell>
          <cell r="D2170" t="str">
            <v>R_g075_allwild_200000000_7</v>
          </cell>
          <cell r="E2170">
            <v>12</v>
          </cell>
          <cell r="I2170">
            <v>330200000000</v>
          </cell>
        </row>
        <row r="2171">
          <cell r="C2171" t="str">
            <v>300000000邱比特全盤卡(7天綁定)</v>
          </cell>
          <cell r="D2171" t="str">
            <v>R_g075_allwild_300000000_7</v>
          </cell>
          <cell r="E2171">
            <v>12</v>
          </cell>
          <cell r="I2171">
            <v>495300000000</v>
          </cell>
        </row>
        <row r="2172">
          <cell r="C2172" t="str">
            <v>500000000邱比特全盤卡(7天綁定)</v>
          </cell>
          <cell r="D2172" t="str">
            <v>R_g075_allwild_500000000_7</v>
          </cell>
          <cell r="E2172">
            <v>12</v>
          </cell>
          <cell r="I2172">
            <v>825500000000</v>
          </cell>
        </row>
        <row r="2173">
          <cell r="C2173" t="str">
            <v>1000000000邱比特全盤卡(7天綁定)</v>
          </cell>
          <cell r="D2173" t="str">
            <v>R_g075_allwild_1000000000_7</v>
          </cell>
          <cell r="E2173">
            <v>12</v>
          </cell>
          <cell r="I2173">
            <v>1651000000000</v>
          </cell>
        </row>
        <row r="2174">
          <cell r="C2174" t="str">
            <v>3000邱比特全盤卡(30天非綁定)</v>
          </cell>
          <cell r="D2174" t="str">
            <v>R_g075_allwild_3000_30_1</v>
          </cell>
          <cell r="E2174">
            <v>12</v>
          </cell>
          <cell r="I2174">
            <v>4953000</v>
          </cell>
        </row>
        <row r="2175">
          <cell r="C2175" t="str">
            <v>10000邱比特全盤卡(30天非綁定)</v>
          </cell>
          <cell r="D2175" t="str">
            <v>R_g075_allwild_10000_30_1</v>
          </cell>
          <cell r="E2175">
            <v>12</v>
          </cell>
          <cell r="I2175">
            <v>16510000</v>
          </cell>
        </row>
        <row r="2176">
          <cell r="C2176" t="str">
            <v>30000邱比特全盤卡(30天非綁定)</v>
          </cell>
          <cell r="D2176" t="str">
            <v>R_g075_allwild_30000_30_1</v>
          </cell>
          <cell r="E2176">
            <v>12</v>
          </cell>
          <cell r="I2176">
            <v>49530000</v>
          </cell>
        </row>
        <row r="2177">
          <cell r="C2177" t="str">
            <v>100000邱比特全盤卡(30天非綁定)</v>
          </cell>
          <cell r="D2177" t="str">
            <v>R_g075_allwild_100000_30_1</v>
          </cell>
          <cell r="E2177">
            <v>12</v>
          </cell>
          <cell r="I2177">
            <v>165100000</v>
          </cell>
        </row>
        <row r="2178">
          <cell r="C2178" t="str">
            <v>300000邱比特全盤卡(30天非綁定)</v>
          </cell>
          <cell r="D2178" t="str">
            <v>R_g075_allwild_300000_30_1</v>
          </cell>
          <cell r="E2178">
            <v>12</v>
          </cell>
          <cell r="I2178">
            <v>495300000</v>
          </cell>
        </row>
        <row r="2179">
          <cell r="C2179" t="str">
            <v>1000000邱比特全盤卡(30天非綁定)</v>
          </cell>
          <cell r="D2179" t="str">
            <v>R_g075_allwild_1000000_30_1</v>
          </cell>
          <cell r="E2179">
            <v>12</v>
          </cell>
          <cell r="I2179">
            <v>1651000000</v>
          </cell>
        </row>
        <row r="2180">
          <cell r="C2180" t="str">
            <v>3000000邱比特全盤卡(30天非綁定)</v>
          </cell>
          <cell r="D2180" t="str">
            <v>R_g075_allwild_3000000_30_1</v>
          </cell>
          <cell r="E2180">
            <v>12</v>
          </cell>
          <cell r="I2180">
            <v>4953000000</v>
          </cell>
        </row>
        <row r="2181">
          <cell r="C2181" t="str">
            <v>6000000邱比特全盤卡(30天非綁定)</v>
          </cell>
          <cell r="D2181" t="str">
            <v>R_g075_allwild_6000000_30_1</v>
          </cell>
          <cell r="E2181">
            <v>12</v>
          </cell>
          <cell r="I2181">
            <v>9906000000</v>
          </cell>
        </row>
        <row r="2182">
          <cell r="C2182" t="str">
            <v>9000000邱比特全盤卡(30天非綁定)</v>
          </cell>
          <cell r="D2182" t="str">
            <v>R_g075_allwild_9000000_30_1</v>
          </cell>
          <cell r="E2182">
            <v>12</v>
          </cell>
          <cell r="I2182">
            <v>14859000000</v>
          </cell>
        </row>
        <row r="2183">
          <cell r="C2183" t="str">
            <v>10000000邱比特全盤卡(30天非綁定)</v>
          </cell>
          <cell r="D2183" t="str">
            <v>R_g075_allwild_10000000_30_1</v>
          </cell>
          <cell r="E2183">
            <v>12</v>
          </cell>
          <cell r="I2183">
            <v>16510000000</v>
          </cell>
        </row>
        <row r="2184">
          <cell r="C2184" t="str">
            <v>15000000邱比特全盤卡(30天非綁定)</v>
          </cell>
          <cell r="D2184" t="str">
            <v>R_g075_allwild_15000000_30_1</v>
          </cell>
          <cell r="E2184">
            <v>12</v>
          </cell>
          <cell r="I2184">
            <v>24765000000</v>
          </cell>
        </row>
        <row r="2185">
          <cell r="C2185" t="str">
            <v>30000000邱比特全盤卡(30天非綁定)</v>
          </cell>
          <cell r="D2185" t="str">
            <v>R_g075_allwild_30000000_30_1</v>
          </cell>
          <cell r="E2185">
            <v>12</v>
          </cell>
          <cell r="I2185">
            <v>49530000000</v>
          </cell>
        </row>
        <row r="2186">
          <cell r="C2186" t="str">
            <v>50000000邱比特全盤卡(30天非綁定)</v>
          </cell>
          <cell r="D2186" t="str">
            <v>R_g075_allwild_50000000_30_1</v>
          </cell>
          <cell r="E2186">
            <v>12</v>
          </cell>
          <cell r="I2186">
            <v>82550000000</v>
          </cell>
        </row>
        <row r="2187">
          <cell r="C2187" t="str">
            <v>100000000邱比特全盤卡(30天非綁定)</v>
          </cell>
          <cell r="D2187" t="str">
            <v>R_g075_allwild_100000000_30_1</v>
          </cell>
          <cell r="E2187">
            <v>12</v>
          </cell>
          <cell r="I2187">
            <v>165100000000</v>
          </cell>
        </row>
        <row r="2188">
          <cell r="C2188" t="str">
            <v>200000000邱比特全盤卡(30天非綁定)</v>
          </cell>
          <cell r="D2188" t="str">
            <v>R_g075_allwild_200000000_30_1</v>
          </cell>
          <cell r="E2188">
            <v>12</v>
          </cell>
          <cell r="I2188">
            <v>330200000000</v>
          </cell>
        </row>
        <row r="2189">
          <cell r="C2189" t="str">
            <v>300000000邱比特全盤卡(30天非綁定)</v>
          </cell>
          <cell r="D2189" t="str">
            <v>R_g075_allwild_300000000_30_1</v>
          </cell>
          <cell r="E2189">
            <v>12</v>
          </cell>
          <cell r="I2189">
            <v>495300000000</v>
          </cell>
        </row>
        <row r="2190">
          <cell r="C2190" t="str">
            <v>500000000邱比特全盤卡(30天非綁定)</v>
          </cell>
          <cell r="D2190" t="str">
            <v>R_g075_allwild_500000000_30_1</v>
          </cell>
          <cell r="E2190">
            <v>12</v>
          </cell>
          <cell r="I2190">
            <v>825500000000</v>
          </cell>
        </row>
        <row r="2191">
          <cell r="C2191" t="str">
            <v>1000000000邱比特全盤卡(30天非綁定)</v>
          </cell>
          <cell r="D2191" t="str">
            <v>R_g075_allwild_1000000000_30_1</v>
          </cell>
          <cell r="E2191">
            <v>12</v>
          </cell>
          <cell r="I2191">
            <v>1651000000000</v>
          </cell>
        </row>
        <row r="2192">
          <cell r="C2192" t="str">
            <v>3000黑帝斯三頭犬卡(7天綁定)</v>
          </cell>
          <cell r="D2192" t="str">
            <v>R_p006_bb_3000_7</v>
          </cell>
          <cell r="E2192">
            <v>12</v>
          </cell>
          <cell r="I2192">
            <v>231000</v>
          </cell>
        </row>
        <row r="2193">
          <cell r="C2193" t="str">
            <v>9000黑帝斯三頭犬卡(7天綁定)</v>
          </cell>
          <cell r="D2193" t="str">
            <v>R_p006_bb_9000_7</v>
          </cell>
          <cell r="E2193">
            <v>12</v>
          </cell>
          <cell r="I2193">
            <v>693000</v>
          </cell>
        </row>
        <row r="2194">
          <cell r="C2194" t="str">
            <v>30000黑帝斯三頭犬卡(7天綁定)</v>
          </cell>
          <cell r="D2194" t="str">
            <v>R_p006_bb_30000_7</v>
          </cell>
          <cell r="E2194">
            <v>12</v>
          </cell>
          <cell r="I2194">
            <v>2310000</v>
          </cell>
        </row>
        <row r="2195">
          <cell r="C2195" t="str">
            <v>90000黑帝斯三頭犬卡(7天綁定)</v>
          </cell>
          <cell r="D2195" t="str">
            <v>R_p006_bb_90000_7</v>
          </cell>
          <cell r="E2195">
            <v>12</v>
          </cell>
          <cell r="I2195">
            <v>6930000</v>
          </cell>
        </row>
        <row r="2196">
          <cell r="C2196" t="str">
            <v>300000黑帝斯三頭犬卡(7天綁定)</v>
          </cell>
          <cell r="D2196" t="str">
            <v>R_p006_bb_300000_7</v>
          </cell>
          <cell r="E2196">
            <v>12</v>
          </cell>
          <cell r="I2196">
            <v>23100000</v>
          </cell>
        </row>
        <row r="2197">
          <cell r="C2197" t="str">
            <v>900000黑帝斯三頭犬卡(7天綁定)</v>
          </cell>
          <cell r="D2197" t="str">
            <v>R_p006_bb_900000_7</v>
          </cell>
          <cell r="E2197">
            <v>12</v>
          </cell>
          <cell r="I2197">
            <v>69300000</v>
          </cell>
        </row>
        <row r="2198">
          <cell r="C2198" t="str">
            <v>3000000黑帝斯三頭犬卡(7天綁定)</v>
          </cell>
          <cell r="D2198" t="str">
            <v>R_p006_bb_3000000_7</v>
          </cell>
          <cell r="E2198">
            <v>12</v>
          </cell>
          <cell r="I2198">
            <v>231000000</v>
          </cell>
        </row>
        <row r="2199">
          <cell r="C2199" t="str">
            <v>6000000黑帝斯三頭犬卡(7天綁定)</v>
          </cell>
          <cell r="D2199" t="str">
            <v>R_p006_bb_6000000_7</v>
          </cell>
          <cell r="E2199">
            <v>12</v>
          </cell>
          <cell r="I2199">
            <v>462000000</v>
          </cell>
        </row>
        <row r="2200">
          <cell r="C2200" t="str">
            <v>9000000黑帝斯三頭犬卡(7天綁定)</v>
          </cell>
          <cell r="D2200" t="str">
            <v>R_p006_bb_9000000_7</v>
          </cell>
          <cell r="E2200">
            <v>12</v>
          </cell>
          <cell r="I2200">
            <v>693000000</v>
          </cell>
        </row>
        <row r="2201">
          <cell r="C2201" t="str">
            <v>15000000黑帝斯三頭犬卡(7天綁定)</v>
          </cell>
          <cell r="D2201" t="str">
            <v>R_p006_bb_15000000_7</v>
          </cell>
          <cell r="E2201">
            <v>12</v>
          </cell>
          <cell r="I2201">
            <v>1155000000</v>
          </cell>
        </row>
        <row r="2202">
          <cell r="C2202" t="str">
            <v>30000000黑帝斯三頭犬卡(7天綁定)</v>
          </cell>
          <cell r="D2202" t="str">
            <v>R_p006_bb_30000000_7</v>
          </cell>
          <cell r="E2202">
            <v>12</v>
          </cell>
          <cell r="I2202">
            <v>2310000000</v>
          </cell>
        </row>
        <row r="2203">
          <cell r="C2203" t="str">
            <v>45000000黑帝斯三頭犬卡(7天綁定)</v>
          </cell>
          <cell r="D2203" t="str">
            <v>R_p006_bb_45000000_7</v>
          </cell>
          <cell r="E2203">
            <v>12</v>
          </cell>
          <cell r="I2203">
            <v>3465000000</v>
          </cell>
        </row>
        <row r="2204">
          <cell r="C2204" t="str">
            <v>90000000黑帝斯三頭犬卡(7天綁定)</v>
          </cell>
          <cell r="D2204" t="str">
            <v>R_p006_bb_90000000_7</v>
          </cell>
          <cell r="E2204">
            <v>12</v>
          </cell>
          <cell r="I2204">
            <v>6930000000</v>
          </cell>
        </row>
        <row r="2205">
          <cell r="C2205" t="str">
            <v>150000000黑帝斯三頭犬卡(7天綁定)</v>
          </cell>
          <cell r="D2205" t="str">
            <v>R_p006_bb_150000000_7</v>
          </cell>
          <cell r="E2205">
            <v>12</v>
          </cell>
          <cell r="I2205">
            <v>11550000000</v>
          </cell>
        </row>
        <row r="2206">
          <cell r="C2206" t="str">
            <v>300000000黑帝斯三頭犬卡(7天綁定)</v>
          </cell>
          <cell r="D2206" t="str">
            <v>R_p006_bb_300000000_7</v>
          </cell>
          <cell r="E2206">
            <v>12</v>
          </cell>
          <cell r="I2206">
            <v>23100000000</v>
          </cell>
        </row>
        <row r="2207">
          <cell r="C2207" t="str">
            <v>600000000黑帝斯三頭犬卡(7天綁定)</v>
          </cell>
          <cell r="D2207" t="str">
            <v>R_p006_bb_600000000_7</v>
          </cell>
          <cell r="E2207">
            <v>12</v>
          </cell>
          <cell r="I2207">
            <v>46200000000</v>
          </cell>
        </row>
        <row r="2208">
          <cell r="C2208" t="str">
            <v>1200000000黑帝斯三頭犬卡(7天綁定)</v>
          </cell>
          <cell r="D2208" t="str">
            <v>R_p006_bb_1200000000_7</v>
          </cell>
          <cell r="E2208">
            <v>12</v>
          </cell>
          <cell r="I2208">
            <v>92400000000</v>
          </cell>
        </row>
        <row r="2209">
          <cell r="C2209" t="str">
            <v>3000黑帝斯三頭犬卡(30天非綁定)</v>
          </cell>
          <cell r="D2209" t="str">
            <v>R_p006_bb_3000_30_1</v>
          </cell>
          <cell r="E2209">
            <v>12</v>
          </cell>
          <cell r="I2209">
            <v>231000</v>
          </cell>
        </row>
        <row r="2210">
          <cell r="C2210" t="str">
            <v>9000黑帝斯三頭犬卡(30天非綁定)</v>
          </cell>
          <cell r="D2210" t="str">
            <v>R_p006_bb_9000_30_1</v>
          </cell>
          <cell r="E2210">
            <v>12</v>
          </cell>
          <cell r="I2210">
            <v>693000</v>
          </cell>
        </row>
        <row r="2211">
          <cell r="C2211" t="str">
            <v>30000黑帝斯三頭犬卡(30天非綁定)</v>
          </cell>
          <cell r="D2211" t="str">
            <v>R_p006_bb_30000_30_1</v>
          </cell>
          <cell r="E2211">
            <v>12</v>
          </cell>
          <cell r="I2211">
            <v>2310000</v>
          </cell>
        </row>
        <row r="2212">
          <cell r="C2212" t="str">
            <v>90000黑帝斯三頭犬卡(30天非綁定)</v>
          </cell>
          <cell r="D2212" t="str">
            <v>R_p006_bb_90000_30_1</v>
          </cell>
          <cell r="E2212">
            <v>12</v>
          </cell>
          <cell r="I2212">
            <v>6930000</v>
          </cell>
        </row>
        <row r="2213">
          <cell r="C2213" t="str">
            <v>300000黑帝斯三頭犬卡(30天非綁定)</v>
          </cell>
          <cell r="D2213" t="str">
            <v>R_p006_bb_300000_30_1</v>
          </cell>
          <cell r="E2213">
            <v>12</v>
          </cell>
          <cell r="I2213">
            <v>23100000</v>
          </cell>
        </row>
        <row r="2214">
          <cell r="C2214" t="str">
            <v>900000黑帝斯三頭犬卡(30天非綁定)</v>
          </cell>
          <cell r="D2214" t="str">
            <v>R_p006_bb_900000_30_1</v>
          </cell>
          <cell r="E2214">
            <v>12</v>
          </cell>
          <cell r="I2214">
            <v>69300000</v>
          </cell>
        </row>
        <row r="2215">
          <cell r="C2215" t="str">
            <v>3000000黑帝斯三頭犬卡(30天非綁定)</v>
          </cell>
          <cell r="D2215" t="str">
            <v>R_p006_bb_3000000_30_1</v>
          </cell>
          <cell r="E2215">
            <v>12</v>
          </cell>
          <cell r="I2215">
            <v>231000000</v>
          </cell>
        </row>
        <row r="2216">
          <cell r="C2216" t="str">
            <v>6000000黑帝斯三頭犬卡(30天非綁定)</v>
          </cell>
          <cell r="D2216" t="str">
            <v>R_p006_bb_6000000_30_1</v>
          </cell>
          <cell r="E2216">
            <v>12</v>
          </cell>
          <cell r="I2216">
            <v>462000000</v>
          </cell>
        </row>
        <row r="2217">
          <cell r="C2217" t="str">
            <v>9000000黑帝斯三頭犬卡(30天非綁定)</v>
          </cell>
          <cell r="D2217" t="str">
            <v>R_p006_bb_9000000_30_1</v>
          </cell>
          <cell r="E2217">
            <v>12</v>
          </cell>
          <cell r="I2217">
            <v>693000000</v>
          </cell>
        </row>
        <row r="2218">
          <cell r="C2218" t="str">
            <v>15000000黑帝斯三頭犬卡(30天非綁定)</v>
          </cell>
          <cell r="D2218" t="str">
            <v>R_p006_bb_15000000_30_1</v>
          </cell>
          <cell r="E2218">
            <v>12</v>
          </cell>
          <cell r="I2218">
            <v>1155000000</v>
          </cell>
        </row>
        <row r="2219">
          <cell r="C2219" t="str">
            <v>30000000黑帝斯三頭犬卡(30天非綁定)</v>
          </cell>
          <cell r="D2219" t="str">
            <v>R_p006_bb_30000000_30_1</v>
          </cell>
          <cell r="E2219">
            <v>12</v>
          </cell>
          <cell r="I2219">
            <v>2310000000</v>
          </cell>
        </row>
        <row r="2220">
          <cell r="C2220" t="str">
            <v>45000000黑帝斯三頭犬卡(30天非綁定)</v>
          </cell>
          <cell r="D2220" t="str">
            <v>R_p006_bb_45000000_30_1</v>
          </cell>
          <cell r="E2220">
            <v>12</v>
          </cell>
          <cell r="I2220">
            <v>3465000000</v>
          </cell>
        </row>
        <row r="2221">
          <cell r="C2221" t="str">
            <v>90000000黑帝斯三頭犬卡(30天非綁定)</v>
          </cell>
          <cell r="D2221" t="str">
            <v>R_p006_bb_90000000_30_1</v>
          </cell>
          <cell r="E2221">
            <v>12</v>
          </cell>
          <cell r="I2221">
            <v>6930000000</v>
          </cell>
        </row>
        <row r="2222">
          <cell r="C2222" t="str">
            <v>150000000黑帝斯三頭犬卡(30天非綁定)</v>
          </cell>
          <cell r="D2222" t="str">
            <v>R_p006_bb_150000000_30_1</v>
          </cell>
          <cell r="E2222">
            <v>12</v>
          </cell>
          <cell r="I2222">
            <v>11550000000</v>
          </cell>
        </row>
        <row r="2223">
          <cell r="C2223" t="str">
            <v>300000000黑帝斯三頭犬卡(30天非綁定)</v>
          </cell>
          <cell r="D2223" t="str">
            <v>R_p006_bb_300000000_30_1</v>
          </cell>
          <cell r="E2223">
            <v>12</v>
          </cell>
          <cell r="I2223">
            <v>23100000000</v>
          </cell>
        </row>
        <row r="2224">
          <cell r="C2224" t="str">
            <v>600000000黑帝斯三頭犬卡(30天非綁定)</v>
          </cell>
          <cell r="D2224" t="str">
            <v>R_p006_bb_600000000_30_1</v>
          </cell>
          <cell r="E2224">
            <v>12</v>
          </cell>
          <cell r="I2224">
            <v>46200000000</v>
          </cell>
        </row>
        <row r="2225">
          <cell r="C2225" t="str">
            <v>1200000000黑帝斯三頭犬卡(30天非綁定)</v>
          </cell>
          <cell r="D2225" t="str">
            <v>R_p006_bb_1200000000_30_1</v>
          </cell>
          <cell r="E2225">
            <v>12</v>
          </cell>
          <cell r="I2225">
            <v>92400000000</v>
          </cell>
        </row>
        <row r="2226">
          <cell r="C2226" t="str">
            <v>3000黑帝斯女神卡(7天綁定)</v>
          </cell>
          <cell r="D2226" t="str">
            <v>R_p006_sb_3000_7</v>
          </cell>
          <cell r="E2226">
            <v>12</v>
          </cell>
          <cell r="I2226">
            <v>768000</v>
          </cell>
        </row>
        <row r="2227">
          <cell r="C2227" t="str">
            <v>9000黑帝斯女神卡(7天綁定)</v>
          </cell>
          <cell r="D2227" t="str">
            <v>R_p006_sb_9000_7</v>
          </cell>
          <cell r="E2227">
            <v>12</v>
          </cell>
          <cell r="I2227">
            <v>2304000</v>
          </cell>
        </row>
        <row r="2228">
          <cell r="C2228" t="str">
            <v>30000黑帝斯女神卡(7天綁定)</v>
          </cell>
          <cell r="D2228" t="str">
            <v>R_p006_sb_30000_7</v>
          </cell>
          <cell r="E2228">
            <v>12</v>
          </cell>
          <cell r="I2228">
            <v>7680000</v>
          </cell>
        </row>
        <row r="2229">
          <cell r="C2229" t="str">
            <v>90000黑帝斯女神卡(7天綁定)</v>
          </cell>
          <cell r="D2229" t="str">
            <v>R_p006_sb_90000_7</v>
          </cell>
          <cell r="E2229">
            <v>12</v>
          </cell>
          <cell r="I2229">
            <v>23040000</v>
          </cell>
        </row>
        <row r="2230">
          <cell r="C2230" t="str">
            <v>300000黑帝斯女神卡(7天綁定)</v>
          </cell>
          <cell r="D2230" t="str">
            <v>R_p006_sb_300000_7</v>
          </cell>
          <cell r="E2230">
            <v>12</v>
          </cell>
          <cell r="I2230">
            <v>76800000</v>
          </cell>
        </row>
        <row r="2231">
          <cell r="C2231" t="str">
            <v>900000黑帝斯女神卡(7天綁定)</v>
          </cell>
          <cell r="D2231" t="str">
            <v>R_p006_sb_900000_7</v>
          </cell>
          <cell r="E2231">
            <v>12</v>
          </cell>
          <cell r="I2231">
            <v>230400000</v>
          </cell>
        </row>
        <row r="2232">
          <cell r="C2232" t="str">
            <v>3000000黑帝斯女神卡(7天綁定)</v>
          </cell>
          <cell r="D2232" t="str">
            <v>R_p006_sb_3000000_7</v>
          </cell>
          <cell r="E2232">
            <v>12</v>
          </cell>
          <cell r="I2232">
            <v>768000000</v>
          </cell>
        </row>
        <row r="2233">
          <cell r="C2233" t="str">
            <v>6000000黑帝斯女神卡(7天綁定)</v>
          </cell>
          <cell r="D2233" t="str">
            <v>R_p006_sb_6000000_7</v>
          </cell>
          <cell r="E2233">
            <v>12</v>
          </cell>
          <cell r="I2233">
            <v>1536000000</v>
          </cell>
        </row>
        <row r="2234">
          <cell r="C2234" t="str">
            <v>9000000黑帝斯女神卡(7天綁定)</v>
          </cell>
          <cell r="D2234" t="str">
            <v>R_p006_sb_9000000_7</v>
          </cell>
          <cell r="E2234">
            <v>12</v>
          </cell>
          <cell r="I2234">
            <v>2304000000</v>
          </cell>
        </row>
        <row r="2235">
          <cell r="C2235" t="str">
            <v>15000000黑帝斯女神卡(7天綁定)</v>
          </cell>
          <cell r="D2235" t="str">
            <v>R_p006_sb_15000000_7</v>
          </cell>
          <cell r="E2235">
            <v>12</v>
          </cell>
          <cell r="I2235">
            <v>3840000000</v>
          </cell>
        </row>
        <row r="2236">
          <cell r="C2236" t="str">
            <v>30000000黑帝斯女神卡(7天綁定)</v>
          </cell>
          <cell r="D2236" t="str">
            <v>R_p006_sb_30000000_7</v>
          </cell>
          <cell r="E2236">
            <v>12</v>
          </cell>
          <cell r="I2236">
            <v>7680000000</v>
          </cell>
        </row>
        <row r="2237">
          <cell r="C2237" t="str">
            <v>45000000黑帝斯女神卡(7天綁定)</v>
          </cell>
          <cell r="D2237" t="str">
            <v>R_p006_sb_45000000_7</v>
          </cell>
          <cell r="E2237">
            <v>12</v>
          </cell>
          <cell r="I2237">
            <v>11520000000</v>
          </cell>
        </row>
        <row r="2238">
          <cell r="C2238" t="str">
            <v>90000000黑帝斯女神卡(7天綁定)</v>
          </cell>
          <cell r="D2238" t="str">
            <v>R_p006_sb_90000000_7</v>
          </cell>
          <cell r="E2238">
            <v>12</v>
          </cell>
          <cell r="I2238">
            <v>23040000000</v>
          </cell>
        </row>
        <row r="2239">
          <cell r="C2239" t="str">
            <v>150000000黑帝斯女神卡(7天綁定)</v>
          </cell>
          <cell r="D2239" t="str">
            <v>R_p006_sb_150000000_7</v>
          </cell>
          <cell r="E2239">
            <v>12</v>
          </cell>
          <cell r="I2239">
            <v>38400000000</v>
          </cell>
        </row>
        <row r="2240">
          <cell r="C2240" t="str">
            <v>300000000黑帝斯女神卡(7天綁定)</v>
          </cell>
          <cell r="D2240" t="str">
            <v>R_p006_sb_300000000_7</v>
          </cell>
          <cell r="E2240">
            <v>12</v>
          </cell>
          <cell r="I2240">
            <v>76800000000</v>
          </cell>
        </row>
        <row r="2241">
          <cell r="C2241" t="str">
            <v>600000000黑帝斯女神卡(7天綁定)</v>
          </cell>
          <cell r="D2241" t="str">
            <v>R_p006_sb_600000000_7</v>
          </cell>
          <cell r="E2241">
            <v>12</v>
          </cell>
          <cell r="I2241">
            <v>153600000000</v>
          </cell>
        </row>
        <row r="2242">
          <cell r="C2242" t="str">
            <v>1200000000黑帝斯女神卡(7天綁定)</v>
          </cell>
          <cell r="D2242" t="str">
            <v>R_p006_sb_1200000000_7</v>
          </cell>
          <cell r="E2242">
            <v>12</v>
          </cell>
          <cell r="I2242">
            <v>307200000000</v>
          </cell>
        </row>
        <row r="2243">
          <cell r="C2243" t="str">
            <v>3000黑帝斯女神卡(30天非綁定)</v>
          </cell>
          <cell r="D2243" t="str">
            <v>R_p006_sb_3000_30_1</v>
          </cell>
          <cell r="E2243">
            <v>12</v>
          </cell>
          <cell r="I2243">
            <v>768000</v>
          </cell>
        </row>
        <row r="2244">
          <cell r="C2244" t="str">
            <v>9000黑帝斯女神卡(30天非綁定)</v>
          </cell>
          <cell r="D2244" t="str">
            <v>R_p006_sb_9000_30_1</v>
          </cell>
          <cell r="E2244">
            <v>12</v>
          </cell>
          <cell r="I2244">
            <v>2304000</v>
          </cell>
        </row>
        <row r="2245">
          <cell r="C2245" t="str">
            <v>30000黑帝斯女神卡(30天非綁定)</v>
          </cell>
          <cell r="D2245" t="str">
            <v>R_p006_sb_30000_30_1</v>
          </cell>
          <cell r="E2245">
            <v>12</v>
          </cell>
          <cell r="I2245">
            <v>7680000</v>
          </cell>
        </row>
        <row r="2246">
          <cell r="C2246" t="str">
            <v>90000黑帝斯女神卡(30天非綁定)</v>
          </cell>
          <cell r="D2246" t="str">
            <v>R_p006_sb_90000_30_1</v>
          </cell>
          <cell r="E2246">
            <v>12</v>
          </cell>
          <cell r="I2246">
            <v>23040000</v>
          </cell>
        </row>
        <row r="2247">
          <cell r="C2247" t="str">
            <v>300000黑帝斯女神卡(30天非綁定)</v>
          </cell>
          <cell r="D2247" t="str">
            <v>R_p006_sb_300000_30_1</v>
          </cell>
          <cell r="E2247">
            <v>12</v>
          </cell>
          <cell r="I2247">
            <v>76800000</v>
          </cell>
        </row>
        <row r="2248">
          <cell r="C2248" t="str">
            <v>900000黑帝斯女神卡(30天非綁定)</v>
          </cell>
          <cell r="D2248" t="str">
            <v>R_p006_sb_900000_30_1</v>
          </cell>
          <cell r="E2248">
            <v>12</v>
          </cell>
          <cell r="I2248">
            <v>230400000</v>
          </cell>
        </row>
        <row r="2249">
          <cell r="C2249" t="str">
            <v>3000000黑帝斯女神卡(30天非綁定)</v>
          </cell>
          <cell r="D2249" t="str">
            <v>R_p006_sb_3000000_30_1</v>
          </cell>
          <cell r="E2249">
            <v>12</v>
          </cell>
          <cell r="I2249">
            <v>768000000</v>
          </cell>
        </row>
        <row r="2250">
          <cell r="C2250" t="str">
            <v>6000000黑帝斯女神卡(30天非綁定)</v>
          </cell>
          <cell r="D2250" t="str">
            <v>R_p006_sb_6000000_30_1</v>
          </cell>
          <cell r="E2250">
            <v>12</v>
          </cell>
          <cell r="I2250">
            <v>1536000000</v>
          </cell>
        </row>
        <row r="2251">
          <cell r="C2251" t="str">
            <v>9000000黑帝斯女神卡(30天非綁定)</v>
          </cell>
          <cell r="D2251" t="str">
            <v>R_p006_sb_9000000_30_1</v>
          </cell>
          <cell r="E2251">
            <v>12</v>
          </cell>
          <cell r="I2251">
            <v>2304000000</v>
          </cell>
        </row>
        <row r="2252">
          <cell r="C2252" t="str">
            <v>15000000黑帝斯女神卡(30天非綁定)</v>
          </cell>
          <cell r="D2252" t="str">
            <v>R_p006_sb_15000000_30_1</v>
          </cell>
          <cell r="E2252">
            <v>12</v>
          </cell>
          <cell r="I2252">
            <v>3840000000</v>
          </cell>
        </row>
        <row r="2253">
          <cell r="C2253" t="str">
            <v>30000000黑帝斯女神卡(30天非綁定)</v>
          </cell>
          <cell r="D2253" t="str">
            <v>R_p006_sb_30000000_30_1</v>
          </cell>
          <cell r="E2253">
            <v>12</v>
          </cell>
          <cell r="I2253">
            <v>7680000000</v>
          </cell>
        </row>
        <row r="2254">
          <cell r="C2254" t="str">
            <v>45000000黑帝斯女神卡(30天非綁定)</v>
          </cell>
          <cell r="D2254" t="str">
            <v>R_p006_sb_45000000_30_1</v>
          </cell>
          <cell r="E2254">
            <v>12</v>
          </cell>
          <cell r="I2254">
            <v>11520000000</v>
          </cell>
        </row>
        <row r="2255">
          <cell r="C2255" t="str">
            <v>90000000黑帝斯女神卡(30天非綁定)</v>
          </cell>
          <cell r="D2255" t="str">
            <v>R_p006_sb_90000000_30_1</v>
          </cell>
          <cell r="E2255">
            <v>12</v>
          </cell>
          <cell r="I2255">
            <v>23040000000</v>
          </cell>
        </row>
        <row r="2256">
          <cell r="C2256" t="str">
            <v>150000000黑帝斯女神卡(30天非綁定)</v>
          </cell>
          <cell r="D2256" t="str">
            <v>R_p006_sb_150000000_30_1</v>
          </cell>
          <cell r="E2256">
            <v>12</v>
          </cell>
          <cell r="I2256">
            <v>38400000000</v>
          </cell>
        </row>
        <row r="2257">
          <cell r="C2257" t="str">
            <v>300000000黑帝斯女神卡(30天非綁定)</v>
          </cell>
          <cell r="D2257" t="str">
            <v>R_p006_sb_300000000_30_1</v>
          </cell>
          <cell r="E2257">
            <v>12</v>
          </cell>
          <cell r="I2257">
            <v>76800000000</v>
          </cell>
        </row>
        <row r="2258">
          <cell r="C2258" t="str">
            <v>600000000黑帝斯女神卡(30天非綁定)</v>
          </cell>
          <cell r="D2258" t="str">
            <v>R_p006_sb_600000000_30_1</v>
          </cell>
          <cell r="E2258">
            <v>12</v>
          </cell>
          <cell r="I2258">
            <v>153600000000</v>
          </cell>
        </row>
        <row r="2259">
          <cell r="C2259" t="str">
            <v>1200000000黑帝斯女神卡(30天非綁定)</v>
          </cell>
          <cell r="D2259" t="str">
            <v>R_p006_sb_1200000000_30_1</v>
          </cell>
          <cell r="E2259">
            <v>12</v>
          </cell>
          <cell r="I2259">
            <v>307200000000</v>
          </cell>
        </row>
        <row r="2260">
          <cell r="C2260" t="str">
            <v>3000黑帝斯冥王卡(7天綁定)</v>
          </cell>
          <cell r="D2260" t="str">
            <v>R_p006_hb_3000_7</v>
          </cell>
          <cell r="E2260">
            <v>12</v>
          </cell>
          <cell r="I2260">
            <v>1206000</v>
          </cell>
        </row>
        <row r="2261">
          <cell r="C2261" t="str">
            <v>9000黑帝斯冥王卡(7天綁定)</v>
          </cell>
          <cell r="D2261" t="str">
            <v>R_p006_hb_9000_7</v>
          </cell>
          <cell r="E2261">
            <v>12</v>
          </cell>
          <cell r="I2261">
            <v>3618000</v>
          </cell>
        </row>
        <row r="2262">
          <cell r="C2262" t="str">
            <v>30000黑帝斯冥王卡(7天綁定)</v>
          </cell>
          <cell r="D2262" t="str">
            <v>R_p006_hb_30000_7</v>
          </cell>
          <cell r="E2262">
            <v>12</v>
          </cell>
          <cell r="I2262">
            <v>12060000</v>
          </cell>
        </row>
        <row r="2263">
          <cell r="C2263" t="str">
            <v>90000黑帝斯冥王卡(7天綁定)</v>
          </cell>
          <cell r="D2263" t="str">
            <v>R_p006_hb_90000_7</v>
          </cell>
          <cell r="E2263">
            <v>12</v>
          </cell>
          <cell r="I2263">
            <v>36180000</v>
          </cell>
        </row>
        <row r="2264">
          <cell r="C2264" t="str">
            <v>300000黑帝斯冥王卡(7天綁定)</v>
          </cell>
          <cell r="D2264" t="str">
            <v>R_p006_hb_300000_7</v>
          </cell>
          <cell r="E2264">
            <v>12</v>
          </cell>
          <cell r="I2264">
            <v>120600000</v>
          </cell>
        </row>
        <row r="2265">
          <cell r="C2265" t="str">
            <v>900000黑帝斯冥王卡(7天綁定)</v>
          </cell>
          <cell r="D2265" t="str">
            <v>R_p006_hb_900000_7</v>
          </cell>
          <cell r="E2265">
            <v>12</v>
          </cell>
          <cell r="I2265">
            <v>361800000</v>
          </cell>
        </row>
        <row r="2266">
          <cell r="C2266" t="str">
            <v>3000000黑帝斯冥王卡(7天綁定)</v>
          </cell>
          <cell r="D2266" t="str">
            <v>R_p006_hb_3000000_7</v>
          </cell>
          <cell r="E2266">
            <v>12</v>
          </cell>
          <cell r="I2266">
            <v>1206000000</v>
          </cell>
        </row>
        <row r="2267">
          <cell r="C2267" t="str">
            <v>6000000黑帝斯冥王卡(7天綁定)</v>
          </cell>
          <cell r="D2267" t="str">
            <v>R_p006_hb_6000000_7</v>
          </cell>
          <cell r="E2267">
            <v>12</v>
          </cell>
          <cell r="I2267">
            <v>2412000000</v>
          </cell>
        </row>
        <row r="2268">
          <cell r="C2268" t="str">
            <v>9000000黑帝斯冥王卡(7天綁定)</v>
          </cell>
          <cell r="D2268" t="str">
            <v>R_p006_hb_9000000_7</v>
          </cell>
          <cell r="E2268">
            <v>12</v>
          </cell>
          <cell r="I2268">
            <v>3618000000</v>
          </cell>
        </row>
        <row r="2269">
          <cell r="C2269" t="str">
            <v>15000000黑帝斯冥王卡(7天綁定)</v>
          </cell>
          <cell r="D2269" t="str">
            <v>R_p006_hb_15000000_7</v>
          </cell>
          <cell r="E2269">
            <v>12</v>
          </cell>
          <cell r="I2269">
            <v>6030000000</v>
          </cell>
        </row>
        <row r="2270">
          <cell r="C2270" t="str">
            <v>30000000黑帝斯冥王卡(7天綁定)</v>
          </cell>
          <cell r="D2270" t="str">
            <v>R_p006_hb_30000000_7</v>
          </cell>
          <cell r="E2270">
            <v>12</v>
          </cell>
          <cell r="I2270">
            <v>12060000000</v>
          </cell>
        </row>
        <row r="2271">
          <cell r="C2271" t="str">
            <v>45000000黑帝斯冥王卡(7天綁定)</v>
          </cell>
          <cell r="D2271" t="str">
            <v>R_p006_hb_45000000_7</v>
          </cell>
          <cell r="E2271">
            <v>12</v>
          </cell>
          <cell r="I2271">
            <v>18090000000</v>
          </cell>
        </row>
        <row r="2272">
          <cell r="C2272" t="str">
            <v>90000000黑帝斯冥王卡(7天綁定)</v>
          </cell>
          <cell r="D2272" t="str">
            <v>R_p006_hb_90000000_7</v>
          </cell>
          <cell r="E2272">
            <v>12</v>
          </cell>
          <cell r="I2272">
            <v>36180000000</v>
          </cell>
        </row>
        <row r="2273">
          <cell r="C2273" t="str">
            <v>150000000黑帝斯冥王卡(7天綁定)</v>
          </cell>
          <cell r="D2273" t="str">
            <v>R_p006_hb_150000000_7</v>
          </cell>
          <cell r="E2273">
            <v>12</v>
          </cell>
          <cell r="I2273">
            <v>60300000000</v>
          </cell>
        </row>
        <row r="2274">
          <cell r="C2274" t="str">
            <v>300000000黑帝斯冥王卡(7天綁定)</v>
          </cell>
          <cell r="D2274" t="str">
            <v>R_p006_hb_300000000_7</v>
          </cell>
          <cell r="E2274">
            <v>12</v>
          </cell>
          <cell r="I2274">
            <v>120600000000</v>
          </cell>
        </row>
        <row r="2275">
          <cell r="C2275" t="str">
            <v>600000000黑帝斯冥王卡(7天綁定)</v>
          </cell>
          <cell r="D2275" t="str">
            <v>R_p006_hb_600000000_7</v>
          </cell>
          <cell r="E2275">
            <v>12</v>
          </cell>
          <cell r="I2275">
            <v>241200000000</v>
          </cell>
        </row>
        <row r="2276">
          <cell r="C2276" t="str">
            <v>1200000000黑帝斯冥王卡(7天綁定)</v>
          </cell>
          <cell r="D2276" t="str">
            <v>R_p006_hb_1200000000_7</v>
          </cell>
          <cell r="E2276">
            <v>12</v>
          </cell>
          <cell r="I2276">
            <v>482400000000</v>
          </cell>
        </row>
        <row r="2277">
          <cell r="C2277" t="str">
            <v>3000黑帝斯冥王卡(30天非綁定)</v>
          </cell>
          <cell r="D2277" t="str">
            <v>R_p006_hb_3000_30_1</v>
          </cell>
          <cell r="E2277">
            <v>12</v>
          </cell>
          <cell r="I2277">
            <v>1206000</v>
          </cell>
        </row>
        <row r="2278">
          <cell r="C2278" t="str">
            <v>9000黑帝斯冥王卡(30天非綁定)</v>
          </cell>
          <cell r="D2278" t="str">
            <v>R_p006_hb_9000_30_1</v>
          </cell>
          <cell r="E2278">
            <v>12</v>
          </cell>
          <cell r="I2278">
            <v>3618000</v>
          </cell>
        </row>
        <row r="2279">
          <cell r="C2279" t="str">
            <v>30000黑帝斯冥王卡(30天非綁定)</v>
          </cell>
          <cell r="D2279" t="str">
            <v>R_p006_hb_30000_30_1</v>
          </cell>
          <cell r="E2279">
            <v>12</v>
          </cell>
          <cell r="I2279">
            <v>12060000</v>
          </cell>
        </row>
        <row r="2280">
          <cell r="C2280" t="str">
            <v>90000黑帝斯冥王卡(30天非綁定)</v>
          </cell>
          <cell r="D2280" t="str">
            <v>R_p006_hb_90000_30_1</v>
          </cell>
          <cell r="E2280">
            <v>12</v>
          </cell>
          <cell r="I2280">
            <v>36180000</v>
          </cell>
        </row>
        <row r="2281">
          <cell r="C2281" t="str">
            <v>300000黑帝斯冥王卡(30天非綁定)</v>
          </cell>
          <cell r="D2281" t="str">
            <v>R_p006_hb_300000_30_1</v>
          </cell>
          <cell r="E2281">
            <v>12</v>
          </cell>
          <cell r="I2281">
            <v>120600000</v>
          </cell>
        </row>
        <row r="2282">
          <cell r="C2282" t="str">
            <v>900000黑帝斯冥王卡(30天非綁定)</v>
          </cell>
          <cell r="D2282" t="str">
            <v>R_p006_hb_900000_30_1</v>
          </cell>
          <cell r="E2282">
            <v>12</v>
          </cell>
          <cell r="I2282">
            <v>361800000</v>
          </cell>
        </row>
        <row r="2283">
          <cell r="C2283" t="str">
            <v>3000000黑帝斯冥王卡(30天非綁定)</v>
          </cell>
          <cell r="D2283" t="str">
            <v>R_p006_hb_3000000_30_1</v>
          </cell>
          <cell r="E2283">
            <v>12</v>
          </cell>
          <cell r="I2283">
            <v>1206000000</v>
          </cell>
        </row>
        <row r="2284">
          <cell r="C2284" t="str">
            <v>6000000黑帝斯冥王卡(30天非綁定)</v>
          </cell>
          <cell r="D2284" t="str">
            <v>R_p006_hb_6000000_30_1</v>
          </cell>
          <cell r="E2284">
            <v>12</v>
          </cell>
          <cell r="I2284">
            <v>2412000000</v>
          </cell>
        </row>
        <row r="2285">
          <cell r="C2285" t="str">
            <v>9000000黑帝斯冥王卡(30天非綁定)</v>
          </cell>
          <cell r="D2285" t="str">
            <v>R_p006_hb_9000000_30_1</v>
          </cell>
          <cell r="E2285">
            <v>12</v>
          </cell>
          <cell r="I2285">
            <v>3618000000</v>
          </cell>
        </row>
        <row r="2286">
          <cell r="C2286" t="str">
            <v>15000000黑帝斯冥王卡(30天非綁定)</v>
          </cell>
          <cell r="D2286" t="str">
            <v>R_p006_hb_15000000_30_1</v>
          </cell>
          <cell r="E2286">
            <v>12</v>
          </cell>
          <cell r="I2286">
            <v>6030000000</v>
          </cell>
        </row>
        <row r="2287">
          <cell r="C2287" t="str">
            <v>30000000黑帝斯冥王卡(30天非綁定)</v>
          </cell>
          <cell r="D2287" t="str">
            <v>R_p006_hb_30000000_30_1</v>
          </cell>
          <cell r="E2287">
            <v>12</v>
          </cell>
          <cell r="I2287">
            <v>12060000000</v>
          </cell>
        </row>
        <row r="2288">
          <cell r="C2288" t="str">
            <v>45000000黑帝斯冥王卡(30天非綁定)</v>
          </cell>
          <cell r="D2288" t="str">
            <v>R_p006_hb_45000000_30_1</v>
          </cell>
          <cell r="E2288">
            <v>12</v>
          </cell>
          <cell r="I2288">
            <v>18090000000</v>
          </cell>
        </row>
        <row r="2289">
          <cell r="C2289" t="str">
            <v>90000000黑帝斯冥王卡(30天非綁定)</v>
          </cell>
          <cell r="D2289" t="str">
            <v>R_p006_hb_90000000_30_1</v>
          </cell>
          <cell r="E2289">
            <v>12</v>
          </cell>
          <cell r="I2289">
            <v>36180000000</v>
          </cell>
        </row>
        <row r="2290">
          <cell r="C2290" t="str">
            <v>150000000黑帝斯冥王卡(30天非綁定)</v>
          </cell>
          <cell r="D2290" t="str">
            <v>R_p006_hb_150000000_30_1</v>
          </cell>
          <cell r="E2290">
            <v>12</v>
          </cell>
          <cell r="I2290">
            <v>60300000000</v>
          </cell>
        </row>
        <row r="2291">
          <cell r="C2291" t="str">
            <v>300000000黑帝斯冥王卡(30天非綁定)</v>
          </cell>
          <cell r="D2291" t="str">
            <v>R_p006_hb_300000000_30_1</v>
          </cell>
          <cell r="E2291">
            <v>12</v>
          </cell>
          <cell r="I2291">
            <v>120600000000</v>
          </cell>
        </row>
        <row r="2292">
          <cell r="C2292" t="str">
            <v>600000000黑帝斯冥王卡(30天非綁定)</v>
          </cell>
          <cell r="D2292" t="str">
            <v>R_p006_hb_600000000_30_1</v>
          </cell>
          <cell r="E2292">
            <v>12</v>
          </cell>
          <cell r="I2292">
            <v>241200000000</v>
          </cell>
        </row>
        <row r="2293">
          <cell r="C2293" t="str">
            <v>1200000000黑帝斯冥王卡(30天非綁定)</v>
          </cell>
          <cell r="D2293" t="str">
            <v>R_p006_hb_1200000000_30_1</v>
          </cell>
          <cell r="E2293">
            <v>12</v>
          </cell>
          <cell r="I2293">
            <v>482400000000</v>
          </cell>
        </row>
        <row r="2294">
          <cell r="C2294" t="str">
            <v>3000黑帝斯神卡(7天綁定)</v>
          </cell>
          <cell r="D2294" t="str">
            <v>R_p006_gb_3000_7</v>
          </cell>
          <cell r="E2294">
            <v>12</v>
          </cell>
          <cell r="I2294">
            <v>2394000</v>
          </cell>
        </row>
        <row r="2295">
          <cell r="C2295" t="str">
            <v>9000黑帝斯神卡(7天綁定)</v>
          </cell>
          <cell r="D2295" t="str">
            <v>R_p006_gb_9000_7</v>
          </cell>
          <cell r="E2295">
            <v>12</v>
          </cell>
          <cell r="I2295">
            <v>7182000</v>
          </cell>
        </row>
        <row r="2296">
          <cell r="C2296" t="str">
            <v>30000黑帝斯神卡(7天綁定)</v>
          </cell>
          <cell r="D2296" t="str">
            <v>R_p006_gb_30000_7</v>
          </cell>
          <cell r="E2296">
            <v>12</v>
          </cell>
          <cell r="I2296">
            <v>23940000</v>
          </cell>
        </row>
        <row r="2297">
          <cell r="C2297" t="str">
            <v>90000黑帝斯神卡(7天綁定)</v>
          </cell>
          <cell r="D2297" t="str">
            <v>R_p006_gb_90000_7</v>
          </cell>
          <cell r="E2297">
            <v>12</v>
          </cell>
          <cell r="I2297">
            <v>71820000</v>
          </cell>
        </row>
        <row r="2298">
          <cell r="C2298" t="str">
            <v>300000黑帝斯神卡(7天綁定)</v>
          </cell>
          <cell r="D2298" t="str">
            <v>R_p006_gb_300000_7</v>
          </cell>
          <cell r="E2298">
            <v>12</v>
          </cell>
          <cell r="I2298">
            <v>239400000</v>
          </cell>
        </row>
        <row r="2299">
          <cell r="C2299" t="str">
            <v>900000黑帝斯神卡(7天綁定)</v>
          </cell>
          <cell r="D2299" t="str">
            <v>R_p006_gb_900000_7</v>
          </cell>
          <cell r="E2299">
            <v>12</v>
          </cell>
          <cell r="I2299">
            <v>718200000</v>
          </cell>
        </row>
        <row r="2300">
          <cell r="C2300" t="str">
            <v>3000000黑帝斯神卡(7天綁定)</v>
          </cell>
          <cell r="D2300" t="str">
            <v>R_p006_gb_3000000_7</v>
          </cell>
          <cell r="E2300">
            <v>12</v>
          </cell>
          <cell r="I2300">
            <v>2394000000</v>
          </cell>
        </row>
        <row r="2301">
          <cell r="C2301" t="str">
            <v>6000000黑帝斯神卡(7天綁定)</v>
          </cell>
          <cell r="D2301" t="str">
            <v>R_p006_gb_6000000_7</v>
          </cell>
          <cell r="E2301">
            <v>12</v>
          </cell>
          <cell r="I2301">
            <v>4788000000</v>
          </cell>
        </row>
        <row r="2302">
          <cell r="C2302" t="str">
            <v>9000000黑帝斯神卡(7天綁定)</v>
          </cell>
          <cell r="D2302" t="str">
            <v>R_p006_gb_9000000_7</v>
          </cell>
          <cell r="E2302">
            <v>12</v>
          </cell>
          <cell r="I2302">
            <v>7182000000</v>
          </cell>
        </row>
        <row r="2303">
          <cell r="C2303" t="str">
            <v>15000000黑帝斯神卡(7天綁定)</v>
          </cell>
          <cell r="D2303" t="str">
            <v>R_p006_gb_15000000_7</v>
          </cell>
          <cell r="E2303">
            <v>12</v>
          </cell>
          <cell r="I2303">
            <v>11970000000</v>
          </cell>
        </row>
        <row r="2304">
          <cell r="C2304" t="str">
            <v>30000000黑帝斯神卡(7天綁定)</v>
          </cell>
          <cell r="D2304" t="str">
            <v>R_p006_gb_30000000_7</v>
          </cell>
          <cell r="E2304">
            <v>12</v>
          </cell>
          <cell r="I2304">
            <v>23940000000</v>
          </cell>
        </row>
        <row r="2305">
          <cell r="C2305" t="str">
            <v>45000000黑帝斯神卡(7天綁定)</v>
          </cell>
          <cell r="D2305" t="str">
            <v>R_p006_gb_45000000_7</v>
          </cell>
          <cell r="E2305">
            <v>12</v>
          </cell>
          <cell r="I2305">
            <v>35910000000</v>
          </cell>
        </row>
        <row r="2306">
          <cell r="C2306" t="str">
            <v>90000000黑帝斯神卡(7天綁定)</v>
          </cell>
          <cell r="D2306" t="str">
            <v>R_p006_gb_90000000_7</v>
          </cell>
          <cell r="E2306">
            <v>12</v>
          </cell>
          <cell r="I2306">
            <v>71820000000</v>
          </cell>
        </row>
        <row r="2307">
          <cell r="C2307" t="str">
            <v>150000000黑帝斯神卡(7天綁定)</v>
          </cell>
          <cell r="D2307" t="str">
            <v>R_p006_gb_150000000_7</v>
          </cell>
          <cell r="E2307">
            <v>12</v>
          </cell>
          <cell r="I2307">
            <v>119700000000</v>
          </cell>
        </row>
        <row r="2308">
          <cell r="C2308" t="str">
            <v>300000000黑帝斯神卡(7天綁定)</v>
          </cell>
          <cell r="D2308" t="str">
            <v>R_p006_gb_300000000_7</v>
          </cell>
          <cell r="E2308">
            <v>12</v>
          </cell>
          <cell r="I2308">
            <v>239400000000</v>
          </cell>
        </row>
        <row r="2309">
          <cell r="C2309" t="str">
            <v>600000000黑帝斯神卡(7天綁定)</v>
          </cell>
          <cell r="D2309" t="str">
            <v>R_p006_gb_600000000_7</v>
          </cell>
          <cell r="E2309">
            <v>12</v>
          </cell>
          <cell r="I2309">
            <v>478800000000</v>
          </cell>
        </row>
        <row r="2310">
          <cell r="C2310" t="str">
            <v>1200000000黑帝斯神卡(7天綁定)</v>
          </cell>
          <cell r="D2310" t="str">
            <v>R_p006_gb_1200000000_7</v>
          </cell>
          <cell r="E2310">
            <v>12</v>
          </cell>
          <cell r="I2310">
            <v>957600000000</v>
          </cell>
        </row>
        <row r="2311">
          <cell r="C2311" t="str">
            <v>3000黑帝斯神卡(30天非綁定)</v>
          </cell>
          <cell r="D2311" t="str">
            <v>R_p006_gb_3000_30_1</v>
          </cell>
          <cell r="E2311">
            <v>12</v>
          </cell>
          <cell r="I2311">
            <v>2394000</v>
          </cell>
        </row>
        <row r="2312">
          <cell r="C2312" t="str">
            <v>9000黑帝斯神卡(30天非綁定)</v>
          </cell>
          <cell r="D2312" t="str">
            <v>R_p006_gb_9000_30_1</v>
          </cell>
          <cell r="E2312">
            <v>12</v>
          </cell>
          <cell r="I2312">
            <v>7182000</v>
          </cell>
        </row>
        <row r="2313">
          <cell r="C2313" t="str">
            <v>30000黑帝斯神卡(30天非綁定)</v>
          </cell>
          <cell r="D2313" t="str">
            <v>R_p006_gb_30000_30_1</v>
          </cell>
          <cell r="E2313">
            <v>12</v>
          </cell>
          <cell r="I2313">
            <v>23940000</v>
          </cell>
        </row>
        <row r="2314">
          <cell r="C2314" t="str">
            <v>90000黑帝斯神卡(30天非綁定)</v>
          </cell>
          <cell r="D2314" t="str">
            <v>R_p006_gb_90000_30_1</v>
          </cell>
          <cell r="E2314">
            <v>12</v>
          </cell>
          <cell r="I2314">
            <v>71820000</v>
          </cell>
        </row>
        <row r="2315">
          <cell r="C2315" t="str">
            <v>300000黑帝斯神卡(30天非綁定)</v>
          </cell>
          <cell r="D2315" t="str">
            <v>R_p006_gb_300000_30_1</v>
          </cell>
          <cell r="E2315">
            <v>12</v>
          </cell>
          <cell r="I2315">
            <v>239400000</v>
          </cell>
        </row>
        <row r="2316">
          <cell r="C2316" t="str">
            <v>900000黑帝斯神卡(30天非綁定)</v>
          </cell>
          <cell r="D2316" t="str">
            <v>R_p006_gb_900000_30_1</v>
          </cell>
          <cell r="E2316">
            <v>12</v>
          </cell>
          <cell r="I2316">
            <v>718200000</v>
          </cell>
        </row>
        <row r="2317">
          <cell r="C2317" t="str">
            <v>3000000黑帝斯神卡(30天非綁定)</v>
          </cell>
          <cell r="D2317" t="str">
            <v>R_p006_gb_3000000_30_1</v>
          </cell>
          <cell r="E2317">
            <v>12</v>
          </cell>
          <cell r="I2317">
            <v>2394000000</v>
          </cell>
        </row>
        <row r="2318">
          <cell r="C2318" t="str">
            <v>6000000黑帝斯神卡(30天非綁定)</v>
          </cell>
          <cell r="D2318" t="str">
            <v>R_p006_gb_6000000_30_1</v>
          </cell>
          <cell r="E2318">
            <v>12</v>
          </cell>
          <cell r="I2318">
            <v>4788000000</v>
          </cell>
        </row>
        <row r="2319">
          <cell r="C2319" t="str">
            <v>9000000黑帝斯神卡(30天非綁定)</v>
          </cell>
          <cell r="D2319" t="str">
            <v>R_p006_gb_9000000_30_1</v>
          </cell>
          <cell r="E2319">
            <v>12</v>
          </cell>
          <cell r="I2319">
            <v>7182000000</v>
          </cell>
        </row>
        <row r="2320">
          <cell r="C2320" t="str">
            <v>15000000黑帝斯神卡(30天非綁定)</v>
          </cell>
          <cell r="D2320" t="str">
            <v>R_p006_gb_15000000_30_1</v>
          </cell>
          <cell r="E2320">
            <v>12</v>
          </cell>
          <cell r="I2320">
            <v>11970000000</v>
          </cell>
        </row>
        <row r="2321">
          <cell r="C2321" t="str">
            <v>30000000黑帝斯神卡(30天非綁定)</v>
          </cell>
          <cell r="D2321" t="str">
            <v>R_p006_gb_30000000_30_1</v>
          </cell>
          <cell r="E2321">
            <v>12</v>
          </cell>
          <cell r="I2321">
            <v>23940000000</v>
          </cell>
        </row>
        <row r="2322">
          <cell r="C2322" t="str">
            <v>45000000黑帝斯神卡(30天非綁定)</v>
          </cell>
          <cell r="D2322" t="str">
            <v>R_p006_gb_45000000_30_1</v>
          </cell>
          <cell r="E2322">
            <v>12</v>
          </cell>
          <cell r="I2322">
            <v>35910000000</v>
          </cell>
        </row>
        <row r="2323">
          <cell r="C2323" t="str">
            <v>90000000黑帝斯神卡(30天非綁定)</v>
          </cell>
          <cell r="D2323" t="str">
            <v>R_p006_gb_90000000_30_1</v>
          </cell>
          <cell r="E2323">
            <v>12</v>
          </cell>
          <cell r="I2323">
            <v>71820000000</v>
          </cell>
        </row>
        <row r="2324">
          <cell r="C2324" t="str">
            <v>150000000黑帝斯神卡(30天非綁定)</v>
          </cell>
          <cell r="D2324" t="str">
            <v>R_p006_gb_150000000_30_1</v>
          </cell>
          <cell r="E2324">
            <v>12</v>
          </cell>
          <cell r="I2324">
            <v>119700000000</v>
          </cell>
        </row>
        <row r="2325">
          <cell r="C2325" t="str">
            <v>300000000黑帝斯神卡(30天非綁定)</v>
          </cell>
          <cell r="D2325" t="str">
            <v>R_p006_gb_300000000_30_1</v>
          </cell>
          <cell r="E2325">
            <v>12</v>
          </cell>
          <cell r="I2325">
            <v>239400000000</v>
          </cell>
        </row>
        <row r="2326">
          <cell r="C2326" t="str">
            <v>600000000黑帝斯神卡(30天非綁定)</v>
          </cell>
          <cell r="D2326" t="str">
            <v>R_p006_gb_600000000_30_1</v>
          </cell>
          <cell r="E2326">
            <v>12</v>
          </cell>
          <cell r="I2326">
            <v>478800000000</v>
          </cell>
        </row>
        <row r="2327">
          <cell r="C2327" t="str">
            <v>1200000000黑帝斯神卡(30天非綁定)</v>
          </cell>
          <cell r="D2327" t="str">
            <v>R_p006_gb_1200000000_30_1</v>
          </cell>
          <cell r="E2327">
            <v>12</v>
          </cell>
          <cell r="I2327">
            <v>957600000000</v>
          </cell>
        </row>
        <row r="2328">
          <cell r="C2328" t="str">
            <v>3000黑帝斯全神降臨卡(7天綁定)</v>
          </cell>
          <cell r="D2328" t="str">
            <v>R_p006_ag_3000_7</v>
          </cell>
          <cell r="E2328">
            <v>12</v>
          </cell>
          <cell r="I2328">
            <v>6405000</v>
          </cell>
        </row>
        <row r="2329">
          <cell r="C2329" t="str">
            <v>9000黑帝斯全神降臨卡(7天綁定)</v>
          </cell>
          <cell r="D2329" t="str">
            <v>R_p006_ag_9000_7</v>
          </cell>
          <cell r="E2329">
            <v>12</v>
          </cell>
          <cell r="I2329">
            <v>19215000</v>
          </cell>
        </row>
        <row r="2330">
          <cell r="C2330" t="str">
            <v>30000黑帝斯全神降臨卡(7天綁定)</v>
          </cell>
          <cell r="D2330" t="str">
            <v>R_p006_ag_30000_7</v>
          </cell>
          <cell r="E2330">
            <v>12</v>
          </cell>
          <cell r="I2330">
            <v>64050000</v>
          </cell>
        </row>
        <row r="2331">
          <cell r="C2331" t="str">
            <v>90000黑帝斯全神降臨卡(7天綁定)</v>
          </cell>
          <cell r="D2331" t="str">
            <v>R_p006_ag_90000_7</v>
          </cell>
          <cell r="E2331">
            <v>12</v>
          </cell>
          <cell r="I2331">
            <v>192150000</v>
          </cell>
        </row>
        <row r="2332">
          <cell r="C2332" t="str">
            <v>300000黑帝斯全神降臨卡(7天綁定)</v>
          </cell>
          <cell r="D2332" t="str">
            <v>R_p006_ag_300000_7</v>
          </cell>
          <cell r="E2332">
            <v>12</v>
          </cell>
          <cell r="I2332">
            <v>640500000</v>
          </cell>
        </row>
        <row r="2333">
          <cell r="C2333" t="str">
            <v>900000黑帝斯全神降臨卡(7天綁定)</v>
          </cell>
          <cell r="D2333" t="str">
            <v>R_p006_ag_900000_7</v>
          </cell>
          <cell r="E2333">
            <v>12</v>
          </cell>
          <cell r="I2333">
            <v>1921500000</v>
          </cell>
        </row>
        <row r="2334">
          <cell r="C2334" t="str">
            <v>3000000黑帝斯全神降臨卡(7天綁定)</v>
          </cell>
          <cell r="D2334" t="str">
            <v>R_p006_ag_3000000_7</v>
          </cell>
          <cell r="E2334">
            <v>12</v>
          </cell>
          <cell r="I2334">
            <v>6405000000</v>
          </cell>
        </row>
        <row r="2335">
          <cell r="C2335" t="str">
            <v>6000000黑帝斯全神降臨卡(7天綁定)</v>
          </cell>
          <cell r="D2335" t="str">
            <v>R_p006_ag_6000000_7</v>
          </cell>
          <cell r="E2335">
            <v>12</v>
          </cell>
          <cell r="I2335">
            <v>12810000000</v>
          </cell>
        </row>
        <row r="2336">
          <cell r="C2336" t="str">
            <v>9000000黑帝斯全神降臨卡(7天綁定)</v>
          </cell>
          <cell r="D2336" t="str">
            <v>R_p006_ag_9000000_7</v>
          </cell>
          <cell r="E2336">
            <v>12</v>
          </cell>
          <cell r="I2336">
            <v>19215000000</v>
          </cell>
        </row>
        <row r="2337">
          <cell r="C2337" t="str">
            <v>15000000黑帝斯全神降臨卡(7天綁定)</v>
          </cell>
          <cell r="D2337" t="str">
            <v>R_p006_ag_15000000_7</v>
          </cell>
          <cell r="E2337">
            <v>12</v>
          </cell>
          <cell r="I2337">
            <v>32025000000</v>
          </cell>
        </row>
        <row r="2338">
          <cell r="C2338" t="str">
            <v>30000000黑帝斯全神降臨卡(7天綁定)</v>
          </cell>
          <cell r="D2338" t="str">
            <v>R_p006_ag_30000000_7</v>
          </cell>
          <cell r="E2338">
            <v>12</v>
          </cell>
          <cell r="I2338">
            <v>64050000000</v>
          </cell>
        </row>
        <row r="2339">
          <cell r="C2339" t="str">
            <v>45000000黑帝斯全神降臨卡(7天綁定)</v>
          </cell>
          <cell r="D2339" t="str">
            <v>R_p006_ag_45000000_7</v>
          </cell>
          <cell r="E2339">
            <v>12</v>
          </cell>
          <cell r="I2339">
            <v>96075000000</v>
          </cell>
        </row>
        <row r="2340">
          <cell r="C2340" t="str">
            <v>90000000黑帝斯全神降臨卡(7天綁定)</v>
          </cell>
          <cell r="D2340" t="str">
            <v>R_p006_ag_90000000_7</v>
          </cell>
          <cell r="E2340">
            <v>12</v>
          </cell>
          <cell r="I2340">
            <v>192150000000</v>
          </cell>
        </row>
        <row r="2341">
          <cell r="C2341" t="str">
            <v>150000000黑帝斯全神降臨卡(7天綁定)</v>
          </cell>
          <cell r="D2341" t="str">
            <v>R_p006_ag_150000000_7</v>
          </cell>
          <cell r="E2341">
            <v>12</v>
          </cell>
          <cell r="I2341">
            <v>320250000000</v>
          </cell>
        </row>
        <row r="2342">
          <cell r="C2342" t="str">
            <v>300000000黑帝斯全神降臨卡(7天綁定)</v>
          </cell>
          <cell r="D2342" t="str">
            <v>R_p006_ag_300000000_7</v>
          </cell>
          <cell r="E2342">
            <v>12</v>
          </cell>
          <cell r="I2342">
            <v>640500000000</v>
          </cell>
        </row>
        <row r="2343">
          <cell r="C2343" t="str">
            <v>600000000黑帝斯全神降臨卡(7天綁定)</v>
          </cell>
          <cell r="D2343" t="str">
            <v>R_p006_ag_600000000_7</v>
          </cell>
          <cell r="E2343">
            <v>12</v>
          </cell>
          <cell r="I2343">
            <v>1281000000000</v>
          </cell>
        </row>
        <row r="2344">
          <cell r="C2344" t="str">
            <v>1200000000黑帝斯全神降臨卡(7天綁定)</v>
          </cell>
          <cell r="D2344" t="str">
            <v>R_p006_ag_1200000000_7</v>
          </cell>
          <cell r="E2344">
            <v>12</v>
          </cell>
          <cell r="I2344">
            <v>2562000000000</v>
          </cell>
        </row>
        <row r="2345">
          <cell r="C2345" t="str">
            <v>3000黑帝斯全神降臨卡(30天非綁定)</v>
          </cell>
          <cell r="D2345" t="str">
            <v>R_p006_ag_3000_30_1</v>
          </cell>
          <cell r="E2345">
            <v>12</v>
          </cell>
          <cell r="I2345">
            <v>6405000</v>
          </cell>
        </row>
        <row r="2346">
          <cell r="C2346" t="str">
            <v>9000黑帝斯全神降臨卡(30天非綁定)</v>
          </cell>
          <cell r="D2346" t="str">
            <v>R_p006_ag_9000_30_1</v>
          </cell>
          <cell r="E2346">
            <v>12</v>
          </cell>
          <cell r="I2346">
            <v>19215000</v>
          </cell>
        </row>
        <row r="2347">
          <cell r="C2347" t="str">
            <v>30000黑帝斯全神降臨卡(30天非綁定)</v>
          </cell>
          <cell r="D2347" t="str">
            <v>R_p006_ag_30000_30_1</v>
          </cell>
          <cell r="E2347">
            <v>12</v>
          </cell>
          <cell r="I2347">
            <v>64050000</v>
          </cell>
        </row>
        <row r="2348">
          <cell r="C2348" t="str">
            <v>90000黑帝斯全神降臨卡(30天非綁定)</v>
          </cell>
          <cell r="D2348" t="str">
            <v>R_p006_ag_90000_30_1</v>
          </cell>
          <cell r="E2348">
            <v>12</v>
          </cell>
          <cell r="I2348">
            <v>192150000</v>
          </cell>
        </row>
        <row r="2349">
          <cell r="C2349" t="str">
            <v>300000黑帝斯全神降臨卡(30天非綁定)</v>
          </cell>
          <cell r="D2349" t="str">
            <v>R_p006_ag_300000_30_1</v>
          </cell>
          <cell r="E2349">
            <v>12</v>
          </cell>
          <cell r="I2349">
            <v>640500000</v>
          </cell>
        </row>
        <row r="2350">
          <cell r="C2350" t="str">
            <v>900000黑帝斯全神降臨卡(30天非綁定)</v>
          </cell>
          <cell r="D2350" t="str">
            <v>R_p006_ag_900000_30_1</v>
          </cell>
          <cell r="E2350">
            <v>12</v>
          </cell>
          <cell r="I2350">
            <v>1921500000</v>
          </cell>
        </row>
        <row r="2351">
          <cell r="C2351" t="str">
            <v>3000000黑帝斯全神降臨卡(30天非綁定)</v>
          </cell>
          <cell r="D2351" t="str">
            <v>R_p006_ag_3000000_30_1</v>
          </cell>
          <cell r="E2351">
            <v>12</v>
          </cell>
          <cell r="I2351">
            <v>6405000000</v>
          </cell>
        </row>
        <row r="2352">
          <cell r="C2352" t="str">
            <v>6000000黑帝斯全神降臨卡(30天非綁定)</v>
          </cell>
          <cell r="D2352" t="str">
            <v>R_p006_ag_6000000_30_1</v>
          </cell>
          <cell r="E2352">
            <v>12</v>
          </cell>
          <cell r="I2352">
            <v>12810000000</v>
          </cell>
        </row>
        <row r="2353">
          <cell r="C2353" t="str">
            <v>9000000黑帝斯全神降臨卡(30天非綁定)</v>
          </cell>
          <cell r="D2353" t="str">
            <v>R_p006_ag_9000000_30_1</v>
          </cell>
          <cell r="E2353">
            <v>12</v>
          </cell>
          <cell r="I2353">
            <v>19215000000</v>
          </cell>
        </row>
        <row r="2354">
          <cell r="C2354" t="str">
            <v>15000000黑帝斯全神降臨卡(30天非綁定)</v>
          </cell>
          <cell r="D2354" t="str">
            <v>R_p006_ag_15000000_30_1</v>
          </cell>
          <cell r="E2354">
            <v>12</v>
          </cell>
          <cell r="I2354">
            <v>32025000000</v>
          </cell>
        </row>
        <row r="2355">
          <cell r="C2355" t="str">
            <v>30000000黑帝斯全神降臨卡(30天非綁定)</v>
          </cell>
          <cell r="D2355" t="str">
            <v>R_p006_ag_30000000_30_1</v>
          </cell>
          <cell r="E2355">
            <v>12</v>
          </cell>
          <cell r="I2355">
            <v>64050000000</v>
          </cell>
        </row>
        <row r="2356">
          <cell r="C2356" t="str">
            <v>45000000黑帝斯全神降臨卡(30天非綁定)</v>
          </cell>
          <cell r="D2356" t="str">
            <v>R_p006_ag_45000000_30_1</v>
          </cell>
          <cell r="E2356">
            <v>12</v>
          </cell>
          <cell r="I2356">
            <v>96075000000</v>
          </cell>
        </row>
        <row r="2357">
          <cell r="C2357" t="str">
            <v>90000000黑帝斯全神降臨卡(30天非綁定)</v>
          </cell>
          <cell r="D2357" t="str">
            <v>R_p006_ag_90000000_30_1</v>
          </cell>
          <cell r="E2357">
            <v>12</v>
          </cell>
          <cell r="I2357">
            <v>192150000000</v>
          </cell>
        </row>
        <row r="2358">
          <cell r="C2358" t="str">
            <v>150000000黑帝斯全神降臨卡(30天非綁定)</v>
          </cell>
          <cell r="D2358" t="str">
            <v>R_p006_ag_150000000_30_1</v>
          </cell>
          <cell r="E2358">
            <v>12</v>
          </cell>
          <cell r="I2358">
            <v>320250000000</v>
          </cell>
        </row>
        <row r="2359">
          <cell r="C2359" t="str">
            <v>300000000黑帝斯全神降臨卡(30天非綁定)</v>
          </cell>
          <cell r="D2359" t="str">
            <v>R_p006_ag_300000000_30_1</v>
          </cell>
          <cell r="E2359">
            <v>12</v>
          </cell>
          <cell r="I2359">
            <v>640500000000</v>
          </cell>
        </row>
        <row r="2360">
          <cell r="C2360" t="str">
            <v>600000000黑帝斯全神降臨卡(30天非綁定)</v>
          </cell>
          <cell r="D2360" t="str">
            <v>R_p006_ag_600000000_30_1</v>
          </cell>
          <cell r="E2360">
            <v>12</v>
          </cell>
          <cell r="I2360">
            <v>1281000000000</v>
          </cell>
        </row>
        <row r="2361">
          <cell r="C2361" t="str">
            <v>1200000000黑帝斯全神降臨卡(30天非綁定)</v>
          </cell>
          <cell r="D2361" t="str">
            <v>R_p006_ag_1200000000_30_1</v>
          </cell>
          <cell r="E2361">
            <v>12</v>
          </cell>
          <cell r="I2361">
            <v>2562000000000</v>
          </cell>
        </row>
        <row r="2362">
          <cell r="C2362" t="str">
            <v>3000龍虎鬥紅利卡(7天綁定)</v>
          </cell>
          <cell r="D2362" t="str">
            <v>R_vp002_bb_3000_7</v>
          </cell>
          <cell r="E2362">
            <v>12</v>
          </cell>
          <cell r="I2362">
            <v>153000</v>
          </cell>
        </row>
        <row r="2363">
          <cell r="C2363" t="str">
            <v>9000龍虎鬥紅利卡(7天綁定)</v>
          </cell>
          <cell r="D2363" t="str">
            <v>R_vp002_bb_9000_7</v>
          </cell>
          <cell r="E2363">
            <v>12</v>
          </cell>
          <cell r="I2363">
            <v>459000</v>
          </cell>
        </row>
        <row r="2364">
          <cell r="C2364" t="str">
            <v>30000龍虎鬥紅利卡(7天綁定)</v>
          </cell>
          <cell r="D2364" t="str">
            <v>R_vp002_bb_30000_7</v>
          </cell>
          <cell r="E2364">
            <v>12</v>
          </cell>
          <cell r="I2364">
            <v>1530000</v>
          </cell>
        </row>
        <row r="2365">
          <cell r="C2365" t="str">
            <v>90000龍虎鬥紅利卡(7天綁定)</v>
          </cell>
          <cell r="D2365" t="str">
            <v>R_vp002_bb_90000_7</v>
          </cell>
          <cell r="E2365">
            <v>12</v>
          </cell>
          <cell r="I2365">
            <v>4590000</v>
          </cell>
        </row>
        <row r="2366">
          <cell r="C2366" t="str">
            <v>300000龍虎鬥紅利卡(7天綁定)</v>
          </cell>
          <cell r="D2366" t="str">
            <v>R_vp002_bb_300000_7</v>
          </cell>
          <cell r="E2366">
            <v>12</v>
          </cell>
          <cell r="I2366">
            <v>15300000</v>
          </cell>
        </row>
        <row r="2367">
          <cell r="C2367" t="str">
            <v>900000龍虎鬥紅利卡(7天綁定)</v>
          </cell>
          <cell r="D2367" t="str">
            <v>R_vp002_bb_900000_7</v>
          </cell>
          <cell r="E2367">
            <v>12</v>
          </cell>
          <cell r="I2367">
            <v>45900000</v>
          </cell>
        </row>
        <row r="2368">
          <cell r="C2368" t="str">
            <v>3000000龍虎鬥紅利卡(7天綁定)</v>
          </cell>
          <cell r="D2368" t="str">
            <v>R_vp002_bb_3000000_7</v>
          </cell>
          <cell r="E2368">
            <v>12</v>
          </cell>
          <cell r="I2368">
            <v>153000000</v>
          </cell>
        </row>
        <row r="2369">
          <cell r="C2369" t="str">
            <v>6000000龍虎鬥紅利卡(7天綁定)</v>
          </cell>
          <cell r="D2369" t="str">
            <v>R_vp002_bb_6000000_7</v>
          </cell>
          <cell r="E2369">
            <v>12</v>
          </cell>
          <cell r="I2369">
            <v>306000000</v>
          </cell>
        </row>
        <row r="2370">
          <cell r="C2370" t="str">
            <v>9000000龍虎鬥紅利卡(7天綁定)</v>
          </cell>
          <cell r="D2370" t="str">
            <v>R_vp002_bb_9000000_7</v>
          </cell>
          <cell r="E2370">
            <v>12</v>
          </cell>
          <cell r="I2370">
            <v>459000000</v>
          </cell>
        </row>
        <row r="2371">
          <cell r="C2371" t="str">
            <v>15000000龍虎鬥紅利卡(7天綁定)</v>
          </cell>
          <cell r="D2371" t="str">
            <v>R_vp002_bb_15000000_7</v>
          </cell>
          <cell r="E2371">
            <v>12</v>
          </cell>
          <cell r="I2371">
            <v>765000000</v>
          </cell>
        </row>
        <row r="2372">
          <cell r="C2372" t="str">
            <v>30000000龍虎鬥紅利卡(7天綁定)</v>
          </cell>
          <cell r="D2372" t="str">
            <v>R_vp002_bb_30000000_7</v>
          </cell>
          <cell r="E2372">
            <v>12</v>
          </cell>
          <cell r="I2372">
            <v>1530000000</v>
          </cell>
        </row>
        <row r="2373">
          <cell r="C2373" t="str">
            <v>45000000龍虎鬥紅利卡(7天綁定)</v>
          </cell>
          <cell r="D2373" t="str">
            <v>R_vp002_bb_45000000_7</v>
          </cell>
          <cell r="E2373">
            <v>12</v>
          </cell>
          <cell r="I2373">
            <v>2295000000</v>
          </cell>
        </row>
        <row r="2374">
          <cell r="C2374" t="str">
            <v>90000000龍虎鬥紅利卡(7天綁定)</v>
          </cell>
          <cell r="D2374" t="str">
            <v>R_vp002_bb_90000000_7</v>
          </cell>
          <cell r="E2374">
            <v>12</v>
          </cell>
          <cell r="I2374">
            <v>4590000000</v>
          </cell>
        </row>
        <row r="2375">
          <cell r="C2375" t="str">
            <v>150000000龍虎鬥紅利卡(7天綁定)</v>
          </cell>
          <cell r="D2375" t="str">
            <v>R_vp002_bb_150000000_7</v>
          </cell>
          <cell r="E2375">
            <v>12</v>
          </cell>
          <cell r="I2375">
            <v>7650000000</v>
          </cell>
        </row>
        <row r="2376">
          <cell r="C2376" t="str">
            <v>300000000龍虎鬥紅利卡(7天綁定)</v>
          </cell>
          <cell r="D2376" t="str">
            <v>R_vp002_bb_300000000_7</v>
          </cell>
          <cell r="E2376">
            <v>12</v>
          </cell>
          <cell r="I2376">
            <v>15300000000</v>
          </cell>
        </row>
        <row r="2377">
          <cell r="C2377" t="str">
            <v>600000000龍虎鬥紅利卡(7天綁定)</v>
          </cell>
          <cell r="D2377" t="str">
            <v>R_vp002_bb_600000000_7</v>
          </cell>
          <cell r="E2377">
            <v>12</v>
          </cell>
          <cell r="I2377">
            <v>30600000000</v>
          </cell>
        </row>
        <row r="2378">
          <cell r="C2378" t="str">
            <v>1200000000龍虎鬥紅利卡(7天綁定)</v>
          </cell>
          <cell r="D2378" t="str">
            <v>R_vp002_bb_1200000000_7</v>
          </cell>
          <cell r="E2378">
            <v>12</v>
          </cell>
          <cell r="I2378">
            <v>61200000000</v>
          </cell>
        </row>
        <row r="2379">
          <cell r="C2379" t="str">
            <v>3000000000龍虎鬥紅利卡(7天綁定)</v>
          </cell>
          <cell r="D2379" t="str">
            <v>R_vp002_bb_3000000000_7</v>
          </cell>
          <cell r="E2379">
            <v>12</v>
          </cell>
          <cell r="I2379">
            <v>153000000000</v>
          </cell>
        </row>
        <row r="2380">
          <cell r="C2380" t="str">
            <v>6000000000龍虎鬥紅利卡(7天綁定)</v>
          </cell>
          <cell r="D2380" t="str">
            <v>R_vp002_bb_6000000000_7</v>
          </cell>
          <cell r="E2380">
            <v>12</v>
          </cell>
          <cell r="I2380">
            <v>306000000000</v>
          </cell>
        </row>
        <row r="2381">
          <cell r="C2381" t="str">
            <v>12000000000龍虎鬥紅利卡(7天綁定)</v>
          </cell>
          <cell r="D2381" t="str">
            <v>R_vp002_bb_12000000000_7</v>
          </cell>
          <cell r="E2381">
            <v>12</v>
          </cell>
          <cell r="I2381">
            <v>612000000000</v>
          </cell>
        </row>
        <row r="2382">
          <cell r="C2382" t="str">
            <v>3000龍虎鬥紅利卡(30天非綁定)</v>
          </cell>
          <cell r="D2382" t="str">
            <v>R_vp002_bb_3000_30_1</v>
          </cell>
          <cell r="E2382">
            <v>12</v>
          </cell>
          <cell r="I2382">
            <v>153000</v>
          </cell>
        </row>
        <row r="2383">
          <cell r="C2383" t="str">
            <v>9000龍虎鬥紅利卡(30天非綁定)</v>
          </cell>
          <cell r="D2383" t="str">
            <v>R_vp002_bb_9000_30_1</v>
          </cell>
          <cell r="E2383">
            <v>12</v>
          </cell>
          <cell r="I2383">
            <v>459000</v>
          </cell>
        </row>
        <row r="2384">
          <cell r="C2384" t="str">
            <v>30000龍虎鬥紅利卡(30天非綁定)</v>
          </cell>
          <cell r="D2384" t="str">
            <v>R_vp002_bb_30000_30_1</v>
          </cell>
          <cell r="E2384">
            <v>12</v>
          </cell>
          <cell r="I2384">
            <v>1530000</v>
          </cell>
        </row>
        <row r="2385">
          <cell r="C2385" t="str">
            <v>90000龍虎鬥紅利卡(30天非綁定)</v>
          </cell>
          <cell r="D2385" t="str">
            <v>R_vp002_bb_90000_30_1</v>
          </cell>
          <cell r="E2385">
            <v>12</v>
          </cell>
          <cell r="I2385">
            <v>4590000</v>
          </cell>
        </row>
        <row r="2386">
          <cell r="C2386" t="str">
            <v>300000龍虎鬥紅利卡(30天非綁定)</v>
          </cell>
          <cell r="D2386" t="str">
            <v>R_vp002_bb_300000_30_1</v>
          </cell>
          <cell r="E2386">
            <v>12</v>
          </cell>
          <cell r="I2386">
            <v>15300000</v>
          </cell>
        </row>
        <row r="2387">
          <cell r="C2387" t="str">
            <v>900000龍虎鬥紅利卡(30天非綁定)</v>
          </cell>
          <cell r="D2387" t="str">
            <v>R_vp002_bb_900000_30_1</v>
          </cell>
          <cell r="E2387">
            <v>12</v>
          </cell>
          <cell r="I2387">
            <v>45900000</v>
          </cell>
        </row>
        <row r="2388">
          <cell r="C2388" t="str">
            <v>3000000龍虎鬥紅利卡(30天非綁定)</v>
          </cell>
          <cell r="D2388" t="str">
            <v>R_vp002_bb_3000000_30_1</v>
          </cell>
          <cell r="E2388">
            <v>12</v>
          </cell>
          <cell r="I2388">
            <v>153000000</v>
          </cell>
        </row>
        <row r="2389">
          <cell r="C2389" t="str">
            <v>6000000龍虎鬥紅利卡(30天非綁定)</v>
          </cell>
          <cell r="D2389" t="str">
            <v>R_vp002_bb_6000000_30_1</v>
          </cell>
          <cell r="E2389">
            <v>12</v>
          </cell>
          <cell r="I2389">
            <v>306000000</v>
          </cell>
        </row>
        <row r="2390">
          <cell r="C2390" t="str">
            <v>9000000龍虎鬥紅利卡(30天非綁定)</v>
          </cell>
          <cell r="D2390" t="str">
            <v>R_vp002_bb_9000000_30_1</v>
          </cell>
          <cell r="E2390">
            <v>12</v>
          </cell>
          <cell r="I2390">
            <v>459000000</v>
          </cell>
        </row>
        <row r="2391">
          <cell r="C2391" t="str">
            <v>15000000龍虎鬥紅利卡(30天非綁定)</v>
          </cell>
          <cell r="D2391" t="str">
            <v>R_vp002_bb_15000000_30_1</v>
          </cell>
          <cell r="E2391">
            <v>12</v>
          </cell>
          <cell r="I2391">
            <v>765000000</v>
          </cell>
        </row>
        <row r="2392">
          <cell r="C2392" t="str">
            <v>30000000龍虎鬥紅利卡(30天非綁定)</v>
          </cell>
          <cell r="D2392" t="str">
            <v>R_vp002_bb_30000000_30_1</v>
          </cell>
          <cell r="E2392">
            <v>12</v>
          </cell>
          <cell r="I2392">
            <v>1530000000</v>
          </cell>
        </row>
        <row r="2393">
          <cell r="C2393" t="str">
            <v>45000000龍虎鬥紅利卡(30天非綁定)</v>
          </cell>
          <cell r="D2393" t="str">
            <v>R_vp002_bb_45000000_30_1</v>
          </cell>
          <cell r="E2393">
            <v>12</v>
          </cell>
          <cell r="I2393">
            <v>2295000000</v>
          </cell>
        </row>
        <row r="2394">
          <cell r="C2394" t="str">
            <v>90000000龍虎鬥紅利卡(30天非綁定)</v>
          </cell>
          <cell r="D2394" t="str">
            <v>R_vp002_bb_90000000_30_1</v>
          </cell>
          <cell r="E2394">
            <v>12</v>
          </cell>
          <cell r="I2394">
            <v>4590000000</v>
          </cell>
        </row>
        <row r="2395">
          <cell r="C2395" t="str">
            <v>150000000龍虎鬥紅利卡(30天非綁定)</v>
          </cell>
          <cell r="D2395" t="str">
            <v>R_vp002_bb_150000000_30_1</v>
          </cell>
          <cell r="E2395">
            <v>12</v>
          </cell>
          <cell r="I2395">
            <v>7650000000</v>
          </cell>
        </row>
        <row r="2396">
          <cell r="C2396" t="str">
            <v>300000000龍虎鬥紅利卡(30天非綁定)</v>
          </cell>
          <cell r="D2396" t="str">
            <v>R_vp002_bb_300000000_30_1</v>
          </cell>
          <cell r="E2396">
            <v>12</v>
          </cell>
          <cell r="I2396">
            <v>15300000000</v>
          </cell>
        </row>
        <row r="2397">
          <cell r="C2397" t="str">
            <v>600000000龍虎鬥紅利卡(30天非綁定)</v>
          </cell>
          <cell r="D2397" t="str">
            <v>R_vp002_bb_600000000_30_1</v>
          </cell>
          <cell r="E2397">
            <v>12</v>
          </cell>
          <cell r="I2397">
            <v>30600000000</v>
          </cell>
        </row>
        <row r="2398">
          <cell r="C2398" t="str">
            <v>1200000000龍虎鬥紅利卡(30天非綁定)</v>
          </cell>
          <cell r="D2398" t="str">
            <v>R_vp002_bb_1200000000_30_1</v>
          </cell>
          <cell r="E2398">
            <v>12</v>
          </cell>
          <cell r="I2398">
            <v>61200000000</v>
          </cell>
        </row>
        <row r="2399">
          <cell r="C2399" t="str">
            <v>3000000000龍虎鬥紅利卡(30天非綁定)</v>
          </cell>
          <cell r="D2399" t="str">
            <v>R_vp002_bb_3000000000_30_1</v>
          </cell>
          <cell r="E2399">
            <v>12</v>
          </cell>
          <cell r="I2399">
            <v>153000000000</v>
          </cell>
        </row>
        <row r="2400">
          <cell r="C2400" t="str">
            <v>6000000000龍虎鬥紅利卡(30天非綁定)</v>
          </cell>
          <cell r="D2400" t="str">
            <v>R_vp002_bb_6000000000_30_1</v>
          </cell>
          <cell r="E2400">
            <v>12</v>
          </cell>
          <cell r="I2400">
            <v>306000000000</v>
          </cell>
        </row>
        <row r="2401">
          <cell r="C2401" t="str">
            <v>12000000000龍虎鬥紅利卡(30天非綁定)</v>
          </cell>
          <cell r="D2401" t="str">
            <v>R_vp002_bb_12000000000_30_1</v>
          </cell>
          <cell r="E2401">
            <v>12</v>
          </cell>
          <cell r="I2401">
            <v>612000000000</v>
          </cell>
        </row>
        <row r="2402">
          <cell r="C2402" t="str">
            <v>3000龍虎鬥昇龍卡(7天綁定)</v>
          </cell>
          <cell r="D2402" t="str">
            <v>R_vp002_sb_3000_7</v>
          </cell>
          <cell r="E2402">
            <v>12</v>
          </cell>
          <cell r="I2402">
            <v>627000</v>
          </cell>
        </row>
        <row r="2403">
          <cell r="C2403" t="str">
            <v>9000龍虎鬥昇龍卡(7天綁定)</v>
          </cell>
          <cell r="D2403" t="str">
            <v>R_vp002_sb_9000_7</v>
          </cell>
          <cell r="E2403">
            <v>12</v>
          </cell>
          <cell r="I2403">
            <v>1881000</v>
          </cell>
        </row>
        <row r="2404">
          <cell r="C2404" t="str">
            <v>30000龍虎鬥昇龍卡(7天綁定)</v>
          </cell>
          <cell r="D2404" t="str">
            <v>R_vp002_sb_30000_7</v>
          </cell>
          <cell r="E2404">
            <v>12</v>
          </cell>
          <cell r="I2404">
            <v>6270000</v>
          </cell>
        </row>
        <row r="2405">
          <cell r="C2405" t="str">
            <v>90000龍虎鬥昇龍卡(7天綁定)</v>
          </cell>
          <cell r="D2405" t="str">
            <v>R_vp002_sb_90000_7</v>
          </cell>
          <cell r="E2405">
            <v>12</v>
          </cell>
          <cell r="I2405">
            <v>18810000</v>
          </cell>
        </row>
        <row r="2406">
          <cell r="C2406" t="str">
            <v>300000龍虎鬥昇龍卡(7天綁定)</v>
          </cell>
          <cell r="D2406" t="str">
            <v>R_vp002_sb_300000_7</v>
          </cell>
          <cell r="E2406">
            <v>12</v>
          </cell>
          <cell r="I2406">
            <v>62700000</v>
          </cell>
        </row>
        <row r="2407">
          <cell r="C2407" t="str">
            <v>900000龍虎鬥昇龍卡(7天綁定)</v>
          </cell>
          <cell r="D2407" t="str">
            <v>R_vp002_sb_900000_7</v>
          </cell>
          <cell r="E2407">
            <v>12</v>
          </cell>
          <cell r="I2407">
            <v>188100000</v>
          </cell>
        </row>
        <row r="2408">
          <cell r="C2408" t="str">
            <v>3000000龍虎鬥昇龍卡(7天綁定)</v>
          </cell>
          <cell r="D2408" t="str">
            <v>R_vp002_sb_3000000_7</v>
          </cell>
          <cell r="E2408">
            <v>12</v>
          </cell>
          <cell r="I2408">
            <v>627000000</v>
          </cell>
        </row>
        <row r="2409">
          <cell r="C2409" t="str">
            <v>6000000龍虎鬥昇龍卡(7天綁定)</v>
          </cell>
          <cell r="D2409" t="str">
            <v>R_vp002_sb_6000000_7</v>
          </cell>
          <cell r="E2409">
            <v>12</v>
          </cell>
          <cell r="I2409">
            <v>1254000000</v>
          </cell>
        </row>
        <row r="2410">
          <cell r="C2410" t="str">
            <v>9000000龍虎鬥昇龍卡(7天綁定)</v>
          </cell>
          <cell r="D2410" t="str">
            <v>R_vp002_sb_9000000_7</v>
          </cell>
          <cell r="E2410">
            <v>12</v>
          </cell>
          <cell r="I2410">
            <v>1881000000</v>
          </cell>
        </row>
        <row r="2411">
          <cell r="C2411" t="str">
            <v>15000000龍虎鬥昇龍卡(7天綁定)</v>
          </cell>
          <cell r="D2411" t="str">
            <v>R_vp002_sb_15000000_7</v>
          </cell>
          <cell r="E2411">
            <v>12</v>
          </cell>
          <cell r="I2411">
            <v>3135000000</v>
          </cell>
        </row>
        <row r="2412">
          <cell r="C2412" t="str">
            <v>30000000龍虎鬥昇龍卡(7天綁定)</v>
          </cell>
          <cell r="D2412" t="str">
            <v>R_vp002_sb_30000000_7</v>
          </cell>
          <cell r="E2412">
            <v>12</v>
          </cell>
          <cell r="I2412">
            <v>6270000000</v>
          </cell>
        </row>
        <row r="2413">
          <cell r="C2413" t="str">
            <v>45000000龍虎鬥昇龍卡(7天綁定)</v>
          </cell>
          <cell r="D2413" t="str">
            <v>R_vp002_sb_45000000_7</v>
          </cell>
          <cell r="E2413">
            <v>12</v>
          </cell>
          <cell r="I2413">
            <v>9405000000</v>
          </cell>
        </row>
        <row r="2414">
          <cell r="C2414" t="str">
            <v>90000000龍虎鬥昇龍卡(7天綁定)</v>
          </cell>
          <cell r="D2414" t="str">
            <v>R_vp002_sb_90000000_7</v>
          </cell>
          <cell r="E2414">
            <v>12</v>
          </cell>
          <cell r="I2414">
            <v>18810000000</v>
          </cell>
        </row>
        <row r="2415">
          <cell r="C2415" t="str">
            <v>150000000龍虎鬥昇龍卡(7天綁定)</v>
          </cell>
          <cell r="D2415" t="str">
            <v>R_vp002_sb_150000000_7</v>
          </cell>
          <cell r="E2415">
            <v>12</v>
          </cell>
          <cell r="I2415">
            <v>31350000000</v>
          </cell>
        </row>
        <row r="2416">
          <cell r="C2416" t="str">
            <v>300000000龍虎鬥昇龍卡(7天綁定)</v>
          </cell>
          <cell r="D2416" t="str">
            <v>R_vp002_sb_300000000_7</v>
          </cell>
          <cell r="E2416">
            <v>12</v>
          </cell>
          <cell r="I2416">
            <v>62700000000</v>
          </cell>
        </row>
        <row r="2417">
          <cell r="C2417" t="str">
            <v>600000000龍虎鬥昇龍卡(7天綁定)</v>
          </cell>
          <cell r="D2417" t="str">
            <v>R_vp002_sb_600000000_7</v>
          </cell>
          <cell r="E2417">
            <v>12</v>
          </cell>
          <cell r="I2417">
            <v>125400000000</v>
          </cell>
        </row>
        <row r="2418">
          <cell r="C2418" t="str">
            <v>1200000000龍虎鬥昇龍卡(7天綁定)</v>
          </cell>
          <cell r="D2418" t="str">
            <v>R_vp002_sb_1200000000_7</v>
          </cell>
          <cell r="E2418">
            <v>12</v>
          </cell>
          <cell r="I2418">
            <v>250800000000</v>
          </cell>
        </row>
        <row r="2419">
          <cell r="C2419" t="str">
            <v>3000000000龍虎鬥昇龍卡(7天綁定)</v>
          </cell>
          <cell r="D2419" t="str">
            <v>R_vp002_sb_3000000000_7</v>
          </cell>
          <cell r="E2419">
            <v>12</v>
          </cell>
          <cell r="I2419">
            <v>627000000000</v>
          </cell>
        </row>
        <row r="2420">
          <cell r="C2420" t="str">
            <v>6000000000龍虎鬥昇龍卡(7天綁定)</v>
          </cell>
          <cell r="D2420" t="str">
            <v>R_vp002_sb_6000000000_7</v>
          </cell>
          <cell r="E2420">
            <v>12</v>
          </cell>
          <cell r="I2420">
            <v>1254000000000</v>
          </cell>
        </row>
        <row r="2421">
          <cell r="C2421" t="str">
            <v>12000000000龍虎鬥昇龍卡(7天綁定)</v>
          </cell>
          <cell r="D2421" t="str">
            <v>R_vp002_sb_12000000000_7</v>
          </cell>
          <cell r="E2421">
            <v>12</v>
          </cell>
          <cell r="I2421">
            <v>2508000000000</v>
          </cell>
        </row>
        <row r="2422">
          <cell r="C2422" t="str">
            <v>3000龍虎鬥昇龍卡(30天非綁定)</v>
          </cell>
          <cell r="D2422" t="str">
            <v>R_vp002_sb_3000_30_1</v>
          </cell>
          <cell r="E2422">
            <v>12</v>
          </cell>
          <cell r="I2422">
            <v>627000</v>
          </cell>
        </row>
        <row r="2423">
          <cell r="C2423" t="str">
            <v>9000龍虎鬥昇龍卡(30天非綁定)</v>
          </cell>
          <cell r="D2423" t="str">
            <v>R_vp002_sb_9000_30_1</v>
          </cell>
          <cell r="E2423">
            <v>12</v>
          </cell>
          <cell r="I2423">
            <v>1881000</v>
          </cell>
        </row>
        <row r="2424">
          <cell r="C2424" t="str">
            <v>30000龍虎鬥昇龍卡(30天非綁定)</v>
          </cell>
          <cell r="D2424" t="str">
            <v>R_vp002_sb_30000_30_1</v>
          </cell>
          <cell r="E2424">
            <v>12</v>
          </cell>
          <cell r="I2424">
            <v>6270000</v>
          </cell>
        </row>
        <row r="2425">
          <cell r="C2425" t="str">
            <v>90000龍虎鬥昇龍卡(30天非綁定)</v>
          </cell>
          <cell r="D2425" t="str">
            <v>R_vp002_sb_90000_30_1</v>
          </cell>
          <cell r="E2425">
            <v>12</v>
          </cell>
          <cell r="I2425">
            <v>18810000</v>
          </cell>
        </row>
        <row r="2426">
          <cell r="C2426" t="str">
            <v>300000龍虎鬥昇龍卡(30天非綁定)</v>
          </cell>
          <cell r="D2426" t="str">
            <v>R_vp002_sb_300000_30_1</v>
          </cell>
          <cell r="E2426">
            <v>12</v>
          </cell>
          <cell r="I2426">
            <v>62700000</v>
          </cell>
        </row>
        <row r="2427">
          <cell r="C2427" t="str">
            <v>900000龍虎鬥昇龍卡(30天非綁定)</v>
          </cell>
          <cell r="D2427" t="str">
            <v>R_vp002_sb_900000_30_1</v>
          </cell>
          <cell r="E2427">
            <v>12</v>
          </cell>
          <cell r="I2427">
            <v>188100000</v>
          </cell>
        </row>
        <row r="2428">
          <cell r="C2428" t="str">
            <v>3000000龍虎鬥昇龍卡(30天非綁定)</v>
          </cell>
          <cell r="D2428" t="str">
            <v>R_vp002_sb_3000000_30_1</v>
          </cell>
          <cell r="E2428">
            <v>12</v>
          </cell>
          <cell r="I2428">
            <v>627000000</v>
          </cell>
        </row>
        <row r="2429">
          <cell r="C2429" t="str">
            <v>6000000龍虎鬥昇龍卡(30天非綁定)</v>
          </cell>
          <cell r="D2429" t="str">
            <v>R_vp002_sb_6000000_30_1</v>
          </cell>
          <cell r="E2429">
            <v>12</v>
          </cell>
          <cell r="I2429">
            <v>1254000000</v>
          </cell>
        </row>
        <row r="2430">
          <cell r="C2430" t="str">
            <v>9000000龍虎鬥昇龍卡(30天非綁定)</v>
          </cell>
          <cell r="D2430" t="str">
            <v>R_vp002_sb_9000000_30_1</v>
          </cell>
          <cell r="E2430">
            <v>12</v>
          </cell>
          <cell r="I2430">
            <v>1881000000</v>
          </cell>
        </row>
        <row r="2431">
          <cell r="C2431" t="str">
            <v>15000000龍虎鬥昇龍卡(30天非綁定)</v>
          </cell>
          <cell r="D2431" t="str">
            <v>R_vp002_sb_15000000_30_1</v>
          </cell>
          <cell r="E2431">
            <v>12</v>
          </cell>
          <cell r="I2431">
            <v>3135000000</v>
          </cell>
        </row>
        <row r="2432">
          <cell r="C2432" t="str">
            <v>30000000龍虎鬥昇龍卡(30天非綁定)</v>
          </cell>
          <cell r="D2432" t="str">
            <v>R_vp002_sb_30000000_30_1</v>
          </cell>
          <cell r="E2432">
            <v>12</v>
          </cell>
          <cell r="I2432">
            <v>6270000000</v>
          </cell>
        </row>
        <row r="2433">
          <cell r="C2433" t="str">
            <v>45000000龍虎鬥昇龍卡(30天非綁定)</v>
          </cell>
          <cell r="D2433" t="str">
            <v>R_vp002_sb_45000000_30_1</v>
          </cell>
          <cell r="E2433">
            <v>12</v>
          </cell>
          <cell r="I2433">
            <v>9405000000</v>
          </cell>
        </row>
        <row r="2434">
          <cell r="C2434" t="str">
            <v>90000000龍虎鬥昇龍卡(30天非綁定)</v>
          </cell>
          <cell r="D2434" t="str">
            <v>R_vp002_sb_90000000_30_1</v>
          </cell>
          <cell r="E2434">
            <v>12</v>
          </cell>
          <cell r="I2434">
            <v>18810000000</v>
          </cell>
        </row>
        <row r="2435">
          <cell r="C2435" t="str">
            <v>150000000龍虎鬥昇龍卡(30天非綁定)</v>
          </cell>
          <cell r="D2435" t="str">
            <v>R_vp002_sb_150000000_30_1</v>
          </cell>
          <cell r="E2435">
            <v>12</v>
          </cell>
          <cell r="I2435">
            <v>31350000000</v>
          </cell>
        </row>
        <row r="2436">
          <cell r="C2436" t="str">
            <v>300000000龍虎鬥昇龍卡(30天非綁定)</v>
          </cell>
          <cell r="D2436" t="str">
            <v>R_vp002_sb_300000000_30_1</v>
          </cell>
          <cell r="E2436">
            <v>12</v>
          </cell>
          <cell r="I2436">
            <v>62700000000</v>
          </cell>
        </row>
        <row r="2437">
          <cell r="C2437" t="str">
            <v>600000000龍虎鬥昇龍卡(30天非綁定)</v>
          </cell>
          <cell r="D2437" t="str">
            <v>R_vp002_sb_600000000_30_1</v>
          </cell>
          <cell r="E2437">
            <v>12</v>
          </cell>
          <cell r="I2437">
            <v>125400000000</v>
          </cell>
        </row>
        <row r="2438">
          <cell r="C2438" t="str">
            <v>1200000000龍虎鬥昇龍卡(30天非綁定)</v>
          </cell>
          <cell r="D2438" t="str">
            <v>R_vp002_sb_1200000000_30_1</v>
          </cell>
          <cell r="E2438">
            <v>12</v>
          </cell>
          <cell r="I2438">
            <v>250800000000</v>
          </cell>
        </row>
        <row r="2439">
          <cell r="C2439" t="str">
            <v>3000000000龍虎鬥昇龍卡(30天非綁定)</v>
          </cell>
          <cell r="D2439" t="str">
            <v>R_vp002_sb_3000000000_30_1</v>
          </cell>
          <cell r="E2439">
            <v>12</v>
          </cell>
          <cell r="I2439">
            <v>627000000000</v>
          </cell>
        </row>
        <row r="2440">
          <cell r="C2440" t="str">
            <v>6000000000龍虎鬥昇龍卡(30天非綁定)</v>
          </cell>
          <cell r="D2440" t="str">
            <v>R_vp002_sb_6000000000_30_1</v>
          </cell>
          <cell r="E2440">
            <v>12</v>
          </cell>
          <cell r="I2440">
            <v>1254000000000</v>
          </cell>
        </row>
        <row r="2441">
          <cell r="C2441" t="str">
            <v>12000000000龍虎鬥昇龍卡(30天非綁定)</v>
          </cell>
          <cell r="D2441" t="str">
            <v>R_vp002_sb_12000000000_30_1</v>
          </cell>
          <cell r="E2441">
            <v>12</v>
          </cell>
          <cell r="I2441">
            <v>2508000000000</v>
          </cell>
        </row>
        <row r="2442">
          <cell r="C2442" t="str">
            <v>3000龍虎鬥鳳凰卡(7天綁定)</v>
          </cell>
          <cell r="D2442" t="str">
            <v>R_vp002_sp_3000_7</v>
          </cell>
          <cell r="E2442">
            <v>12</v>
          </cell>
          <cell r="I2442">
            <v>3747000</v>
          </cell>
        </row>
        <row r="2443">
          <cell r="C2443" t="str">
            <v>9000龍虎鬥鳳凰卡(7天綁定)</v>
          </cell>
          <cell r="D2443" t="str">
            <v>R_vp002_sp_9000_7</v>
          </cell>
          <cell r="E2443">
            <v>12</v>
          </cell>
          <cell r="I2443">
            <v>11241000</v>
          </cell>
        </row>
        <row r="2444">
          <cell r="C2444" t="str">
            <v>30000龍虎鬥鳳凰卡(7天綁定)</v>
          </cell>
          <cell r="D2444" t="str">
            <v>R_vp002_sp_30000_7</v>
          </cell>
          <cell r="E2444">
            <v>12</v>
          </cell>
          <cell r="I2444">
            <v>37470000</v>
          </cell>
        </row>
        <row r="2445">
          <cell r="C2445" t="str">
            <v>90000龍虎鬥鳳凰卡(7天綁定)</v>
          </cell>
          <cell r="D2445" t="str">
            <v>R_vp002_sp_90000_7</v>
          </cell>
          <cell r="E2445">
            <v>12</v>
          </cell>
          <cell r="I2445">
            <v>112410000</v>
          </cell>
        </row>
        <row r="2446">
          <cell r="C2446" t="str">
            <v>300000龍虎鬥鳳凰卡(7天綁定)</v>
          </cell>
          <cell r="D2446" t="str">
            <v>R_vp002_sp_300000_7</v>
          </cell>
          <cell r="E2446">
            <v>12</v>
          </cell>
          <cell r="I2446">
            <v>374700000</v>
          </cell>
        </row>
        <row r="2447">
          <cell r="C2447" t="str">
            <v>900000龍虎鬥鳳凰卡(7天綁定)</v>
          </cell>
          <cell r="D2447" t="str">
            <v>R_vp002_sp_900000_7</v>
          </cell>
          <cell r="E2447">
            <v>12</v>
          </cell>
          <cell r="I2447">
            <v>1124100000</v>
          </cell>
        </row>
        <row r="2448">
          <cell r="C2448" t="str">
            <v>3000000龍虎鬥鳳凰卡(7天綁定)</v>
          </cell>
          <cell r="D2448" t="str">
            <v>R_vp002_sp_3000000_7</v>
          </cell>
          <cell r="E2448">
            <v>12</v>
          </cell>
          <cell r="I2448">
            <v>3747000000</v>
          </cell>
        </row>
        <row r="2449">
          <cell r="C2449" t="str">
            <v>6000000龍虎鬥鳳凰卡(7天綁定)</v>
          </cell>
          <cell r="D2449" t="str">
            <v>R_vp002_sp_6000000_7</v>
          </cell>
          <cell r="E2449">
            <v>12</v>
          </cell>
          <cell r="I2449">
            <v>7494000000</v>
          </cell>
        </row>
        <row r="2450">
          <cell r="C2450" t="str">
            <v>9000000龍虎鬥鳳凰卡(7天綁定)</v>
          </cell>
          <cell r="D2450" t="str">
            <v>R_vp002_sp_9000000_7</v>
          </cell>
          <cell r="E2450">
            <v>12</v>
          </cell>
          <cell r="I2450">
            <v>11241000000</v>
          </cell>
        </row>
        <row r="2451">
          <cell r="C2451" t="str">
            <v>15000000龍虎鬥鳳凰卡(7天綁定)</v>
          </cell>
          <cell r="D2451" t="str">
            <v>R_vp002_sp_15000000_7</v>
          </cell>
          <cell r="E2451">
            <v>12</v>
          </cell>
          <cell r="I2451">
            <v>18735000000</v>
          </cell>
        </row>
        <row r="2452">
          <cell r="C2452" t="str">
            <v>30000000龍虎鬥鳳凰卡(7天綁定)</v>
          </cell>
          <cell r="D2452" t="str">
            <v>R_vp002_sp_30000000_7</v>
          </cell>
          <cell r="E2452">
            <v>12</v>
          </cell>
          <cell r="I2452">
            <v>37470000000</v>
          </cell>
        </row>
        <row r="2453">
          <cell r="C2453" t="str">
            <v>45000000龍虎鬥鳳凰卡(7天綁定)</v>
          </cell>
          <cell r="D2453" t="str">
            <v>R_vp002_sp_45000000_7</v>
          </cell>
          <cell r="E2453">
            <v>12</v>
          </cell>
          <cell r="I2453">
            <v>56205000000</v>
          </cell>
        </row>
        <row r="2454">
          <cell r="C2454" t="str">
            <v>90000000龍虎鬥鳳凰卡(7天綁定)</v>
          </cell>
          <cell r="D2454" t="str">
            <v>R_vp002_sp_90000000_7</v>
          </cell>
          <cell r="E2454">
            <v>12</v>
          </cell>
          <cell r="I2454">
            <v>112410000000</v>
          </cell>
        </row>
        <row r="2455">
          <cell r="C2455" t="str">
            <v>150000000龍虎鬥鳳凰卡(7天綁定)</v>
          </cell>
          <cell r="D2455" t="str">
            <v>R_vp002_sp_150000000_7</v>
          </cell>
          <cell r="E2455">
            <v>12</v>
          </cell>
          <cell r="I2455">
            <v>187350000000</v>
          </cell>
        </row>
        <row r="2456">
          <cell r="C2456" t="str">
            <v>300000000龍虎鬥鳳凰卡(7天綁定)</v>
          </cell>
          <cell r="D2456" t="str">
            <v>R_vp002_sp_300000000_7</v>
          </cell>
          <cell r="E2456">
            <v>12</v>
          </cell>
          <cell r="I2456">
            <v>374700000000</v>
          </cell>
        </row>
        <row r="2457">
          <cell r="C2457" t="str">
            <v>600000000龍虎鬥鳳凰卡(7天綁定)</v>
          </cell>
          <cell r="D2457" t="str">
            <v>R_vp002_sp_600000000_7</v>
          </cell>
          <cell r="E2457">
            <v>12</v>
          </cell>
          <cell r="I2457">
            <v>749400000000</v>
          </cell>
        </row>
        <row r="2458">
          <cell r="C2458" t="str">
            <v>1200000000龍虎鬥鳳凰卡(7天綁定)</v>
          </cell>
          <cell r="D2458" t="str">
            <v>R_vp002_sp_1200000000_7</v>
          </cell>
          <cell r="E2458">
            <v>12</v>
          </cell>
          <cell r="I2458">
            <v>1498800000000</v>
          </cell>
        </row>
        <row r="2459">
          <cell r="C2459" t="str">
            <v>3000000000龍虎鬥鳳凰卡(7天綁定)</v>
          </cell>
          <cell r="D2459" t="str">
            <v>R_vp002_sp_3000000000_7</v>
          </cell>
          <cell r="E2459">
            <v>12</v>
          </cell>
          <cell r="I2459">
            <v>3747000000000</v>
          </cell>
        </row>
        <row r="2460">
          <cell r="C2460" t="str">
            <v>6000000000龍虎鬥鳳凰卡(7天綁定)</v>
          </cell>
          <cell r="D2460" t="str">
            <v>R_vp002_sp_6000000000_7</v>
          </cell>
          <cell r="E2460">
            <v>12</v>
          </cell>
          <cell r="I2460">
            <v>7494000000000</v>
          </cell>
        </row>
        <row r="2461">
          <cell r="C2461" t="str">
            <v>12000000000龍虎鬥鳳凰卡(7天綁定)</v>
          </cell>
          <cell r="D2461" t="str">
            <v>R_vp002_sp_12000000000_7</v>
          </cell>
          <cell r="E2461">
            <v>12</v>
          </cell>
          <cell r="I2461">
            <v>14988000000000</v>
          </cell>
        </row>
        <row r="2462">
          <cell r="C2462" t="str">
            <v>3000龍虎鬥鳳凰卡(30天非綁定)</v>
          </cell>
          <cell r="D2462" t="str">
            <v>R_vp002_sp_3000_30_1</v>
          </cell>
          <cell r="E2462">
            <v>12</v>
          </cell>
          <cell r="I2462">
            <v>3747000</v>
          </cell>
        </row>
        <row r="2463">
          <cell r="C2463" t="str">
            <v>9000龍虎鬥鳳凰卡(30天非綁定)</v>
          </cell>
          <cell r="D2463" t="str">
            <v>R_vp002_sp_9000_30_1</v>
          </cell>
          <cell r="E2463">
            <v>12</v>
          </cell>
          <cell r="I2463">
            <v>11241000</v>
          </cell>
        </row>
        <row r="2464">
          <cell r="C2464" t="str">
            <v>30000龍虎鬥鳳凰卡(30天非綁定)</v>
          </cell>
          <cell r="D2464" t="str">
            <v>R_vp002_sp_30000_30_1</v>
          </cell>
          <cell r="E2464">
            <v>12</v>
          </cell>
          <cell r="I2464">
            <v>37470000</v>
          </cell>
        </row>
        <row r="2465">
          <cell r="C2465" t="str">
            <v>90000龍虎鬥鳳凰卡(30天非綁定)</v>
          </cell>
          <cell r="D2465" t="str">
            <v>R_vp002_sp_90000_30_1</v>
          </cell>
          <cell r="E2465">
            <v>12</v>
          </cell>
          <cell r="I2465">
            <v>112410000</v>
          </cell>
        </row>
        <row r="2466">
          <cell r="C2466" t="str">
            <v>300000龍虎鬥鳳凰卡(30天非綁定)</v>
          </cell>
          <cell r="D2466" t="str">
            <v>R_vp002_sp_300000_30_1</v>
          </cell>
          <cell r="E2466">
            <v>12</v>
          </cell>
          <cell r="I2466">
            <v>374700000</v>
          </cell>
        </row>
        <row r="2467">
          <cell r="C2467" t="str">
            <v>900000龍虎鬥鳳凰卡(30天非綁定)</v>
          </cell>
          <cell r="D2467" t="str">
            <v>R_vp002_sp_900000_30_1</v>
          </cell>
          <cell r="E2467">
            <v>12</v>
          </cell>
          <cell r="I2467">
            <v>1124100000</v>
          </cell>
        </row>
        <row r="2468">
          <cell r="C2468" t="str">
            <v>3000000龍虎鬥鳳凰卡(30天非綁定)</v>
          </cell>
          <cell r="D2468" t="str">
            <v>R_vp002_sp_3000000_30_1</v>
          </cell>
          <cell r="E2468">
            <v>12</v>
          </cell>
          <cell r="I2468">
            <v>3747000000</v>
          </cell>
        </row>
        <row r="2469">
          <cell r="C2469" t="str">
            <v>6000000龍虎鬥鳳凰卡(30天非綁定)</v>
          </cell>
          <cell r="D2469" t="str">
            <v>R_vp002_sp_6000000_30_1</v>
          </cell>
          <cell r="E2469">
            <v>12</v>
          </cell>
          <cell r="I2469">
            <v>7494000000</v>
          </cell>
        </row>
        <row r="2470">
          <cell r="C2470" t="str">
            <v>9000000龍虎鬥鳳凰卡(30天非綁定)</v>
          </cell>
          <cell r="D2470" t="str">
            <v>R_vp002_sp_9000000_30_1</v>
          </cell>
          <cell r="E2470">
            <v>12</v>
          </cell>
          <cell r="I2470">
            <v>11241000000</v>
          </cell>
        </row>
        <row r="2471">
          <cell r="C2471" t="str">
            <v>15000000龍虎鬥鳳凰卡(30天非綁定)</v>
          </cell>
          <cell r="D2471" t="str">
            <v>R_vp002_sp_15000000_30_1</v>
          </cell>
          <cell r="E2471">
            <v>12</v>
          </cell>
          <cell r="I2471">
            <v>18735000000</v>
          </cell>
        </row>
        <row r="2472">
          <cell r="C2472" t="str">
            <v>30000000龍虎鬥鳳凰卡(30天非綁定)</v>
          </cell>
          <cell r="D2472" t="str">
            <v>R_vp002_sp_30000000_30_1</v>
          </cell>
          <cell r="E2472">
            <v>12</v>
          </cell>
          <cell r="I2472">
            <v>37470000000</v>
          </cell>
        </row>
        <row r="2473">
          <cell r="C2473" t="str">
            <v>45000000龍虎鬥鳳凰卡(30天非綁定)</v>
          </cell>
          <cell r="D2473" t="str">
            <v>R_vp002_sp_45000000_30_1</v>
          </cell>
          <cell r="E2473">
            <v>12</v>
          </cell>
          <cell r="I2473">
            <v>56205000000</v>
          </cell>
        </row>
        <row r="2474">
          <cell r="C2474" t="str">
            <v>90000000龍虎鬥鳳凰卡(30天非綁定)</v>
          </cell>
          <cell r="D2474" t="str">
            <v>R_vp002_sp_90000000_30_1</v>
          </cell>
          <cell r="E2474">
            <v>12</v>
          </cell>
          <cell r="I2474">
            <v>112410000000</v>
          </cell>
        </row>
        <row r="2475">
          <cell r="C2475" t="str">
            <v>150000000龍虎鬥鳳凰卡(30天非綁定)</v>
          </cell>
          <cell r="D2475" t="str">
            <v>R_vp002_sp_150000000_30_1</v>
          </cell>
          <cell r="E2475">
            <v>12</v>
          </cell>
          <cell r="I2475">
            <v>187350000000</v>
          </cell>
        </row>
        <row r="2476">
          <cell r="C2476" t="str">
            <v>300000000龍虎鬥鳳凰卡(30天非綁定)</v>
          </cell>
          <cell r="D2476" t="str">
            <v>R_vp002_sp_300000000_30_1</v>
          </cell>
          <cell r="E2476">
            <v>12</v>
          </cell>
          <cell r="I2476">
            <v>374700000000</v>
          </cell>
        </row>
        <row r="2477">
          <cell r="C2477" t="str">
            <v>600000000龍虎鬥鳳凰卡(30天非綁定)</v>
          </cell>
          <cell r="D2477" t="str">
            <v>R_vp002_sp_600000000_30_1</v>
          </cell>
          <cell r="E2477">
            <v>12</v>
          </cell>
          <cell r="I2477">
            <v>749400000000</v>
          </cell>
        </row>
        <row r="2478">
          <cell r="C2478" t="str">
            <v>1200000000龍虎鬥鳳凰卡(30天非綁定)</v>
          </cell>
          <cell r="D2478" t="str">
            <v>R_vp002_sp_1200000000_30_1</v>
          </cell>
          <cell r="E2478">
            <v>12</v>
          </cell>
          <cell r="I2478">
            <v>1498800000000</v>
          </cell>
        </row>
        <row r="2479">
          <cell r="C2479" t="str">
            <v>3000000000龍虎鬥鳳凰卡(30天非綁定)</v>
          </cell>
          <cell r="D2479" t="str">
            <v>R_vp002_sp_3000000000_30_1</v>
          </cell>
          <cell r="E2479">
            <v>12</v>
          </cell>
          <cell r="I2479">
            <v>3747000000000</v>
          </cell>
        </row>
        <row r="2480">
          <cell r="C2480" t="str">
            <v>6000000000龍虎鬥鳳凰卡(30天非綁定)</v>
          </cell>
          <cell r="D2480" t="str">
            <v>R_vp002_sp_6000000000_30_1</v>
          </cell>
          <cell r="E2480">
            <v>12</v>
          </cell>
          <cell r="I2480">
            <v>7494000000000</v>
          </cell>
        </row>
        <row r="2481">
          <cell r="C2481" t="str">
            <v>12000000000龍虎鬥鳳凰卡(30天非綁定)</v>
          </cell>
          <cell r="D2481" t="str">
            <v>R_vp002_sp_12000000000_30_1</v>
          </cell>
          <cell r="E2481">
            <v>12</v>
          </cell>
          <cell r="I2481">
            <v>14988000000000</v>
          </cell>
        </row>
        <row r="2482">
          <cell r="C2482" t="str">
            <v>3000龍虎鬥白虎卡(7天綁定)</v>
          </cell>
          <cell r="D2482" t="str">
            <v>R_vp002_st_3000_7</v>
          </cell>
          <cell r="E2482">
            <v>12</v>
          </cell>
          <cell r="I2482">
            <v>6834000</v>
          </cell>
        </row>
        <row r="2483">
          <cell r="C2483" t="str">
            <v>9000龍虎鬥白虎卡(7天綁定)</v>
          </cell>
          <cell r="D2483" t="str">
            <v>R_vp002_st_9000_7</v>
          </cell>
          <cell r="E2483">
            <v>12</v>
          </cell>
          <cell r="I2483">
            <v>20502000</v>
          </cell>
        </row>
        <row r="2484">
          <cell r="C2484" t="str">
            <v>30000龍虎鬥白虎卡(7天綁定)</v>
          </cell>
          <cell r="D2484" t="str">
            <v>R_vp002_st_30000_7</v>
          </cell>
          <cell r="E2484">
            <v>12</v>
          </cell>
          <cell r="I2484">
            <v>68340000</v>
          </cell>
        </row>
        <row r="2485">
          <cell r="C2485" t="str">
            <v>90000龍虎鬥白虎卡(7天綁定)</v>
          </cell>
          <cell r="D2485" t="str">
            <v>R_vp002_st_90000_7</v>
          </cell>
          <cell r="E2485">
            <v>12</v>
          </cell>
          <cell r="I2485">
            <v>205020000</v>
          </cell>
        </row>
        <row r="2486">
          <cell r="C2486" t="str">
            <v>300000龍虎鬥白虎卡(7天綁定)</v>
          </cell>
          <cell r="D2486" t="str">
            <v>R_vp002_st_300000_7</v>
          </cell>
          <cell r="E2486">
            <v>12</v>
          </cell>
          <cell r="I2486">
            <v>683400000</v>
          </cell>
        </row>
        <row r="2487">
          <cell r="C2487" t="str">
            <v>900000龍虎鬥白虎卡(7天綁定)</v>
          </cell>
          <cell r="D2487" t="str">
            <v>R_vp002_st_900000_7</v>
          </cell>
          <cell r="E2487">
            <v>12</v>
          </cell>
          <cell r="I2487">
            <v>2050200000</v>
          </cell>
        </row>
        <row r="2488">
          <cell r="C2488" t="str">
            <v>3000000龍虎鬥白虎卡(7天綁定)</v>
          </cell>
          <cell r="D2488" t="str">
            <v>R_vp002_st_3000000_7</v>
          </cell>
          <cell r="E2488">
            <v>12</v>
          </cell>
          <cell r="I2488">
            <v>6834000000</v>
          </cell>
        </row>
        <row r="2489">
          <cell r="C2489" t="str">
            <v>6000000龍虎鬥白虎卡(7天綁定)</v>
          </cell>
          <cell r="D2489" t="str">
            <v>R_vp002_st_6000000_7</v>
          </cell>
          <cell r="E2489">
            <v>12</v>
          </cell>
          <cell r="I2489">
            <v>13668000000</v>
          </cell>
        </row>
        <row r="2490">
          <cell r="C2490" t="str">
            <v>9000000龍虎鬥白虎卡(7天綁定)</v>
          </cell>
          <cell r="D2490" t="str">
            <v>R_vp002_st_9000000_7</v>
          </cell>
          <cell r="E2490">
            <v>12</v>
          </cell>
          <cell r="I2490">
            <v>20502000000</v>
          </cell>
        </row>
        <row r="2491">
          <cell r="C2491" t="str">
            <v>15000000龍虎鬥白虎卡(7天綁定)</v>
          </cell>
          <cell r="D2491" t="str">
            <v>R_vp002_st_15000000_7</v>
          </cell>
          <cell r="E2491">
            <v>12</v>
          </cell>
          <cell r="I2491">
            <v>34170000000</v>
          </cell>
        </row>
        <row r="2492">
          <cell r="C2492" t="str">
            <v>30000000龍虎鬥白虎卡(7天綁定)</v>
          </cell>
          <cell r="D2492" t="str">
            <v>R_vp002_st_30000000_7</v>
          </cell>
          <cell r="E2492">
            <v>12</v>
          </cell>
          <cell r="I2492">
            <v>68340000000</v>
          </cell>
        </row>
        <row r="2493">
          <cell r="C2493" t="str">
            <v>45000000龍虎鬥白虎卡(7天綁定)</v>
          </cell>
          <cell r="D2493" t="str">
            <v>R_vp002_st_45000000_7</v>
          </cell>
          <cell r="E2493">
            <v>12</v>
          </cell>
          <cell r="I2493">
            <v>102510000000</v>
          </cell>
        </row>
        <row r="2494">
          <cell r="C2494" t="str">
            <v>90000000龍虎鬥白虎卡(7天綁定)</v>
          </cell>
          <cell r="D2494" t="str">
            <v>R_vp002_st_90000000_7</v>
          </cell>
          <cell r="E2494">
            <v>12</v>
          </cell>
          <cell r="I2494">
            <v>205020000000</v>
          </cell>
        </row>
        <row r="2495">
          <cell r="C2495" t="str">
            <v>150000000龍虎鬥白虎卡(7天綁定)</v>
          </cell>
          <cell r="D2495" t="str">
            <v>R_vp002_st_150000000_7</v>
          </cell>
          <cell r="E2495">
            <v>12</v>
          </cell>
          <cell r="I2495">
            <v>341700000000</v>
          </cell>
        </row>
        <row r="2496">
          <cell r="C2496" t="str">
            <v>300000000龍虎鬥白虎卡(7天綁定)</v>
          </cell>
          <cell r="D2496" t="str">
            <v>R_vp002_st_300000000_7</v>
          </cell>
          <cell r="E2496">
            <v>12</v>
          </cell>
          <cell r="I2496">
            <v>683400000000</v>
          </cell>
        </row>
        <row r="2497">
          <cell r="C2497" t="str">
            <v>600000000龍虎鬥白虎卡(7天綁定)</v>
          </cell>
          <cell r="D2497" t="str">
            <v>R_vp002_st_600000000_7</v>
          </cell>
          <cell r="E2497">
            <v>12</v>
          </cell>
          <cell r="I2497">
            <v>1366800000000</v>
          </cell>
        </row>
        <row r="2498">
          <cell r="C2498" t="str">
            <v>1200000000龍虎鬥白虎卡(7天綁定)</v>
          </cell>
          <cell r="D2498" t="str">
            <v>R_vp002_st_1200000000_7</v>
          </cell>
          <cell r="E2498">
            <v>12</v>
          </cell>
          <cell r="I2498">
            <v>2733600000000</v>
          </cell>
        </row>
        <row r="2499">
          <cell r="C2499" t="str">
            <v>3000000000龍虎鬥白虎卡(7天綁定)</v>
          </cell>
          <cell r="D2499" t="str">
            <v>R_vp002_st_3000000000_7</v>
          </cell>
          <cell r="E2499">
            <v>12</v>
          </cell>
          <cell r="I2499">
            <v>6834000000000</v>
          </cell>
        </row>
        <row r="2500">
          <cell r="C2500" t="str">
            <v>6000000000龍虎鬥白虎卡(7天綁定)</v>
          </cell>
          <cell r="D2500" t="str">
            <v>R_vp002_st_6000000000_7</v>
          </cell>
          <cell r="E2500">
            <v>12</v>
          </cell>
          <cell r="I2500">
            <v>13668000000000</v>
          </cell>
        </row>
        <row r="2501">
          <cell r="C2501" t="str">
            <v>12000000000龍虎鬥白虎卡(7天綁定)</v>
          </cell>
          <cell r="D2501" t="str">
            <v>R_vp002_st_12000000000_7</v>
          </cell>
          <cell r="E2501">
            <v>12</v>
          </cell>
          <cell r="I2501">
            <v>27336000000000</v>
          </cell>
        </row>
        <row r="2502">
          <cell r="C2502" t="str">
            <v>3000龍虎鬥白虎卡(30天非綁定)</v>
          </cell>
          <cell r="D2502" t="str">
            <v>R_vp002_st_3000_30_1</v>
          </cell>
          <cell r="E2502">
            <v>12</v>
          </cell>
          <cell r="I2502">
            <v>6834000</v>
          </cell>
        </row>
        <row r="2503">
          <cell r="C2503" t="str">
            <v>9000龍虎鬥白虎卡(30天非綁定)</v>
          </cell>
          <cell r="D2503" t="str">
            <v>R_vp002_st_9000_30_1</v>
          </cell>
          <cell r="E2503">
            <v>12</v>
          </cell>
          <cell r="I2503">
            <v>20502000</v>
          </cell>
        </row>
        <row r="2504">
          <cell r="C2504" t="str">
            <v>30000龍虎鬥白虎卡(30天非綁定)</v>
          </cell>
          <cell r="D2504" t="str">
            <v>R_vp002_st_30000_30_1</v>
          </cell>
          <cell r="E2504">
            <v>12</v>
          </cell>
          <cell r="I2504">
            <v>68340000</v>
          </cell>
        </row>
        <row r="2505">
          <cell r="C2505" t="str">
            <v>90000龍虎鬥白虎卡(30天非綁定)</v>
          </cell>
          <cell r="D2505" t="str">
            <v>R_vp002_st_90000_30_1</v>
          </cell>
          <cell r="E2505">
            <v>12</v>
          </cell>
          <cell r="I2505">
            <v>205020000</v>
          </cell>
        </row>
        <row r="2506">
          <cell r="C2506" t="str">
            <v>300000龍虎鬥白虎卡(30天非綁定)</v>
          </cell>
          <cell r="D2506" t="str">
            <v>R_vp002_st_300000_30_1</v>
          </cell>
          <cell r="E2506">
            <v>12</v>
          </cell>
          <cell r="I2506">
            <v>683400000</v>
          </cell>
        </row>
        <row r="2507">
          <cell r="C2507" t="str">
            <v>900000龍虎鬥白虎卡(30天非綁定)</v>
          </cell>
          <cell r="D2507" t="str">
            <v>R_vp002_st_900000_30_1</v>
          </cell>
          <cell r="E2507">
            <v>12</v>
          </cell>
          <cell r="I2507">
            <v>2050200000</v>
          </cell>
        </row>
        <row r="2508">
          <cell r="C2508" t="str">
            <v>3000000龍虎鬥白虎卡(30天非綁定)</v>
          </cell>
          <cell r="D2508" t="str">
            <v>R_vp002_st_3000000_30_1</v>
          </cell>
          <cell r="E2508">
            <v>12</v>
          </cell>
          <cell r="I2508">
            <v>6834000000</v>
          </cell>
        </row>
        <row r="2509">
          <cell r="C2509" t="str">
            <v>6000000龍虎鬥白虎卡(30天非綁定)</v>
          </cell>
          <cell r="D2509" t="str">
            <v>R_vp002_st_6000000_30_1</v>
          </cell>
          <cell r="E2509">
            <v>12</v>
          </cell>
          <cell r="I2509">
            <v>13668000000</v>
          </cell>
        </row>
        <row r="2510">
          <cell r="C2510" t="str">
            <v>9000000龍虎鬥白虎卡(30天非綁定)</v>
          </cell>
          <cell r="D2510" t="str">
            <v>R_vp002_st_9000000_30_1</v>
          </cell>
          <cell r="E2510">
            <v>12</v>
          </cell>
          <cell r="I2510">
            <v>20502000000</v>
          </cell>
        </row>
        <row r="2511">
          <cell r="C2511" t="str">
            <v>15000000龍虎鬥白虎卡(30天非綁定)</v>
          </cell>
          <cell r="D2511" t="str">
            <v>R_vp002_st_15000000_30_1</v>
          </cell>
          <cell r="E2511">
            <v>12</v>
          </cell>
          <cell r="I2511">
            <v>34170000000</v>
          </cell>
        </row>
        <row r="2512">
          <cell r="C2512" t="str">
            <v>30000000龍虎鬥白虎卡(30天非綁定)</v>
          </cell>
          <cell r="D2512" t="str">
            <v>R_vp002_st_30000000_30_1</v>
          </cell>
          <cell r="E2512">
            <v>12</v>
          </cell>
          <cell r="I2512">
            <v>68340000000</v>
          </cell>
        </row>
        <row r="2513">
          <cell r="C2513" t="str">
            <v>45000000龍虎鬥白虎卡(30天非綁定)</v>
          </cell>
          <cell r="D2513" t="str">
            <v>R_vp002_st_45000000_30_1</v>
          </cell>
          <cell r="E2513">
            <v>12</v>
          </cell>
          <cell r="I2513">
            <v>102510000000</v>
          </cell>
        </row>
        <row r="2514">
          <cell r="C2514" t="str">
            <v>90000000龍虎鬥白虎卡(30天非綁定)</v>
          </cell>
          <cell r="D2514" t="str">
            <v>R_vp002_st_90000000_30_1</v>
          </cell>
          <cell r="E2514">
            <v>12</v>
          </cell>
          <cell r="I2514">
            <v>205020000000</v>
          </cell>
        </row>
        <row r="2515">
          <cell r="C2515" t="str">
            <v>150000000龍虎鬥白虎卡(30天非綁定)</v>
          </cell>
          <cell r="D2515" t="str">
            <v>R_vp002_st_150000000_30_1</v>
          </cell>
          <cell r="E2515">
            <v>12</v>
          </cell>
          <cell r="I2515">
            <v>341700000000</v>
          </cell>
        </row>
        <row r="2516">
          <cell r="C2516" t="str">
            <v>300000000龍虎鬥白虎卡(30天非綁定)</v>
          </cell>
          <cell r="D2516" t="str">
            <v>R_vp002_st_300000000_30_1</v>
          </cell>
          <cell r="E2516">
            <v>12</v>
          </cell>
          <cell r="I2516">
            <v>683400000000</v>
          </cell>
        </row>
        <row r="2517">
          <cell r="C2517" t="str">
            <v>600000000龍虎鬥白虎卡(30天非綁定)</v>
          </cell>
          <cell r="D2517" t="str">
            <v>R_vp002_st_600000000_30_1</v>
          </cell>
          <cell r="E2517">
            <v>12</v>
          </cell>
          <cell r="I2517">
            <v>1366800000000</v>
          </cell>
        </row>
        <row r="2518">
          <cell r="C2518" t="str">
            <v>1200000000龍虎鬥白虎卡(30天非綁定)</v>
          </cell>
          <cell r="D2518" t="str">
            <v>R_vp002_st_1200000000_30_1</v>
          </cell>
          <cell r="E2518">
            <v>12</v>
          </cell>
          <cell r="I2518">
            <v>2733600000000</v>
          </cell>
        </row>
        <row r="2519">
          <cell r="C2519" t="str">
            <v>3000000000龍虎鬥白虎卡(30天非綁定)</v>
          </cell>
          <cell r="D2519" t="str">
            <v>R_vp002_st_3000000000_30_1</v>
          </cell>
          <cell r="E2519">
            <v>12</v>
          </cell>
          <cell r="I2519">
            <v>6834000000000</v>
          </cell>
        </row>
        <row r="2520">
          <cell r="C2520" t="str">
            <v>6000000000龍虎鬥白虎卡(30天非綁定)</v>
          </cell>
          <cell r="D2520" t="str">
            <v>R_vp002_st_6000000000_30_1</v>
          </cell>
          <cell r="E2520">
            <v>12</v>
          </cell>
          <cell r="I2520">
            <v>13668000000000</v>
          </cell>
        </row>
        <row r="2521">
          <cell r="C2521" t="str">
            <v>12000000000龍虎鬥白虎卡(30天非綁定)</v>
          </cell>
          <cell r="D2521" t="str">
            <v>R_vp002_st_12000000000_30_1</v>
          </cell>
          <cell r="E2521">
            <v>12</v>
          </cell>
          <cell r="I2521">
            <v>27336000000000</v>
          </cell>
        </row>
        <row r="2522">
          <cell r="C2522" t="str">
            <v>3000龍虎鬥神龍卡(7天綁定)</v>
          </cell>
          <cell r="D2522" t="str">
            <v>R_vp002_ssb_3000_7</v>
          </cell>
          <cell r="E2522">
            <v>12</v>
          </cell>
          <cell r="I2522">
            <v>19455000</v>
          </cell>
        </row>
        <row r="2523">
          <cell r="C2523" t="str">
            <v>9000龍虎鬥神龍卡(7天綁定)</v>
          </cell>
          <cell r="D2523" t="str">
            <v>R_vp002_ssb_9000_7</v>
          </cell>
          <cell r="E2523">
            <v>12</v>
          </cell>
          <cell r="I2523">
            <v>58365000</v>
          </cell>
        </row>
        <row r="2524">
          <cell r="C2524" t="str">
            <v>30000龍虎鬥神龍卡(7天綁定)</v>
          </cell>
          <cell r="D2524" t="str">
            <v>R_vp002_ssb_30000_7</v>
          </cell>
          <cell r="E2524">
            <v>12</v>
          </cell>
          <cell r="I2524">
            <v>194550000</v>
          </cell>
        </row>
        <row r="2525">
          <cell r="C2525" t="str">
            <v>90000龍虎鬥神龍卡(7天綁定)</v>
          </cell>
          <cell r="D2525" t="str">
            <v>R_vp002_ssb_90000_7</v>
          </cell>
          <cell r="E2525">
            <v>12</v>
          </cell>
          <cell r="I2525">
            <v>583650000</v>
          </cell>
        </row>
        <row r="2526">
          <cell r="C2526" t="str">
            <v>300000龍虎鬥神龍卡(7天綁定)</v>
          </cell>
          <cell r="D2526" t="str">
            <v>R_vp002_ssb_300000_7</v>
          </cell>
          <cell r="E2526">
            <v>12</v>
          </cell>
          <cell r="I2526">
            <v>1945500000</v>
          </cell>
        </row>
        <row r="2527">
          <cell r="C2527" t="str">
            <v>900000龍虎鬥神龍卡(7天綁定)</v>
          </cell>
          <cell r="D2527" t="str">
            <v>R_vp002_ssb_900000_7</v>
          </cell>
          <cell r="E2527">
            <v>12</v>
          </cell>
          <cell r="I2527">
            <v>5836500000</v>
          </cell>
        </row>
        <row r="2528">
          <cell r="C2528" t="str">
            <v>3000000龍虎鬥神龍卡(7天綁定)</v>
          </cell>
          <cell r="D2528" t="str">
            <v>R_vp002_ssb_3000000_7</v>
          </cell>
          <cell r="E2528">
            <v>12</v>
          </cell>
          <cell r="I2528">
            <v>19455000000</v>
          </cell>
        </row>
        <row r="2529">
          <cell r="C2529" t="str">
            <v>6000000龍虎鬥神龍卡(7天綁定)</v>
          </cell>
          <cell r="D2529" t="str">
            <v>R_vp002_ssb_6000000_7</v>
          </cell>
          <cell r="E2529">
            <v>12</v>
          </cell>
          <cell r="I2529">
            <v>38910000000</v>
          </cell>
        </row>
        <row r="2530">
          <cell r="C2530" t="str">
            <v>9000000龍虎鬥神龍卡(7天綁定)</v>
          </cell>
          <cell r="D2530" t="str">
            <v>R_vp002_ssb_9000000_7</v>
          </cell>
          <cell r="E2530">
            <v>12</v>
          </cell>
          <cell r="I2530">
            <v>58365000000</v>
          </cell>
        </row>
        <row r="2531">
          <cell r="C2531" t="str">
            <v>15000000龍虎鬥神龍卡(7天綁定)</v>
          </cell>
          <cell r="D2531" t="str">
            <v>R_vp002_ssb_15000000_7</v>
          </cell>
          <cell r="E2531">
            <v>12</v>
          </cell>
          <cell r="I2531">
            <v>97275000000</v>
          </cell>
        </row>
        <row r="2532">
          <cell r="C2532" t="str">
            <v>30000000龍虎鬥神龍卡(7天綁定)</v>
          </cell>
          <cell r="D2532" t="str">
            <v>R_vp002_ssb_30000000_7</v>
          </cell>
          <cell r="E2532">
            <v>12</v>
          </cell>
          <cell r="I2532">
            <v>194550000000</v>
          </cell>
        </row>
        <row r="2533">
          <cell r="C2533" t="str">
            <v>45000000龍虎鬥神龍卡(7天綁定)</v>
          </cell>
          <cell r="D2533" t="str">
            <v>R_vp002_ssb_45000000_7</v>
          </cell>
          <cell r="E2533">
            <v>12</v>
          </cell>
          <cell r="I2533">
            <v>291825000000</v>
          </cell>
        </row>
        <row r="2534">
          <cell r="C2534" t="str">
            <v>90000000龍虎鬥神龍卡(7天綁定)</v>
          </cell>
          <cell r="D2534" t="str">
            <v>R_vp002_ssb_90000000_7</v>
          </cell>
          <cell r="E2534">
            <v>12</v>
          </cell>
          <cell r="I2534">
            <v>583650000000</v>
          </cell>
        </row>
        <row r="2535">
          <cell r="C2535" t="str">
            <v>150000000龍虎鬥神龍卡(7天綁定)</v>
          </cell>
          <cell r="D2535" t="str">
            <v>R_vp002_ssb_150000000_7</v>
          </cell>
          <cell r="E2535">
            <v>12</v>
          </cell>
          <cell r="I2535">
            <v>972750000000</v>
          </cell>
        </row>
        <row r="2536">
          <cell r="C2536" t="str">
            <v>300000000龍虎鬥神龍卡(7天綁定)</v>
          </cell>
          <cell r="D2536" t="str">
            <v>R_vp002_ssb_300000000_7</v>
          </cell>
          <cell r="E2536">
            <v>12</v>
          </cell>
          <cell r="I2536">
            <v>1945500000000</v>
          </cell>
        </row>
        <row r="2537">
          <cell r="C2537" t="str">
            <v>600000000龍虎鬥神龍卡(7天綁定)</v>
          </cell>
          <cell r="D2537" t="str">
            <v>R_vp002_ssb_600000000_7</v>
          </cell>
          <cell r="E2537">
            <v>12</v>
          </cell>
          <cell r="I2537">
            <v>3891000000000</v>
          </cell>
        </row>
        <row r="2538">
          <cell r="C2538" t="str">
            <v>1200000000龍虎鬥神龍卡(7天綁定)</v>
          </cell>
          <cell r="D2538" t="str">
            <v>R_vp002_ssb_1200000000_7</v>
          </cell>
          <cell r="E2538">
            <v>12</v>
          </cell>
          <cell r="I2538">
            <v>7782000000000</v>
          </cell>
        </row>
        <row r="2539">
          <cell r="C2539" t="str">
            <v>3000000000龍虎鬥神龍卡(7天綁定)</v>
          </cell>
          <cell r="D2539" t="str">
            <v>R_vp002_ssb_3000000000_7</v>
          </cell>
          <cell r="E2539">
            <v>12</v>
          </cell>
          <cell r="I2539">
            <v>19455000000000</v>
          </cell>
        </row>
        <row r="2540">
          <cell r="C2540" t="str">
            <v>6000000000龍虎鬥神龍卡(7天綁定)</v>
          </cell>
          <cell r="D2540" t="str">
            <v>R_vp002_ssb_6000000000_7</v>
          </cell>
          <cell r="E2540">
            <v>12</v>
          </cell>
          <cell r="I2540">
            <v>38910000000000</v>
          </cell>
        </row>
        <row r="2541">
          <cell r="C2541" t="str">
            <v>12000000000龍虎鬥神龍卡(7天綁定)</v>
          </cell>
          <cell r="D2541" t="str">
            <v>R_vp002_ssb_12000000000_7</v>
          </cell>
          <cell r="E2541">
            <v>12</v>
          </cell>
          <cell r="I2541">
            <v>77820000000000</v>
          </cell>
        </row>
        <row r="2542">
          <cell r="C2542" t="str">
            <v>3000龍虎鬥神龍卡(30天非綁定)</v>
          </cell>
          <cell r="D2542" t="str">
            <v>R_vp002_ssb_3000_30_1</v>
          </cell>
          <cell r="E2542">
            <v>12</v>
          </cell>
          <cell r="I2542">
            <v>19455000</v>
          </cell>
        </row>
        <row r="2543">
          <cell r="C2543" t="str">
            <v>9000龍虎鬥神龍卡(30天非綁定)</v>
          </cell>
          <cell r="D2543" t="str">
            <v>R_vp002_ssb_9000_30_1</v>
          </cell>
          <cell r="E2543">
            <v>12</v>
          </cell>
          <cell r="I2543">
            <v>58365000</v>
          </cell>
        </row>
        <row r="2544">
          <cell r="C2544" t="str">
            <v>30000龍虎鬥神龍卡(30天非綁定)</v>
          </cell>
          <cell r="D2544" t="str">
            <v>R_vp002_ssb_30000_30_1</v>
          </cell>
          <cell r="E2544">
            <v>12</v>
          </cell>
          <cell r="I2544">
            <v>194550000</v>
          </cell>
        </row>
        <row r="2545">
          <cell r="C2545" t="str">
            <v>90000龍虎鬥神龍卡(30天非綁定)</v>
          </cell>
          <cell r="D2545" t="str">
            <v>R_vp002_ssb_90000_30_1</v>
          </cell>
          <cell r="E2545">
            <v>12</v>
          </cell>
          <cell r="I2545">
            <v>583650000</v>
          </cell>
        </row>
        <row r="2546">
          <cell r="C2546" t="str">
            <v>300000龍虎鬥神龍卡(30天非綁定)</v>
          </cell>
          <cell r="D2546" t="str">
            <v>R_vp002_ssb_300000_30_1</v>
          </cell>
          <cell r="E2546">
            <v>12</v>
          </cell>
          <cell r="I2546">
            <v>1945500000</v>
          </cell>
        </row>
        <row r="2547">
          <cell r="C2547" t="str">
            <v>900000龍虎鬥神龍卡(30天非綁定)</v>
          </cell>
          <cell r="D2547" t="str">
            <v>R_vp002_ssb_900000_30_1</v>
          </cell>
          <cell r="E2547">
            <v>12</v>
          </cell>
          <cell r="I2547">
            <v>5836500000</v>
          </cell>
        </row>
        <row r="2548">
          <cell r="C2548" t="str">
            <v>3000000龍虎鬥神龍卡(30天非綁定)</v>
          </cell>
          <cell r="D2548" t="str">
            <v>R_vp002_ssb_3000000_30_1</v>
          </cell>
          <cell r="E2548">
            <v>12</v>
          </cell>
          <cell r="I2548">
            <v>19455000000</v>
          </cell>
        </row>
        <row r="2549">
          <cell r="C2549" t="str">
            <v>6000000龍虎鬥神龍卡(30天非綁定)</v>
          </cell>
          <cell r="D2549" t="str">
            <v>R_vp002_ssb_6000000_30_1</v>
          </cell>
          <cell r="E2549">
            <v>12</v>
          </cell>
          <cell r="I2549">
            <v>38910000000</v>
          </cell>
        </row>
        <row r="2550">
          <cell r="C2550" t="str">
            <v>9000000龍虎鬥神龍卡(30天非綁定)</v>
          </cell>
          <cell r="D2550" t="str">
            <v>R_vp002_ssb_9000000_30_1</v>
          </cell>
          <cell r="E2550">
            <v>12</v>
          </cell>
          <cell r="I2550">
            <v>58365000000</v>
          </cell>
        </row>
        <row r="2551">
          <cell r="C2551" t="str">
            <v>15000000龍虎鬥神龍卡(30天非綁定)</v>
          </cell>
          <cell r="D2551" t="str">
            <v>R_vp002_ssb_15000000_30_1</v>
          </cell>
          <cell r="E2551">
            <v>12</v>
          </cell>
          <cell r="I2551">
            <v>97275000000</v>
          </cell>
        </row>
        <row r="2552">
          <cell r="C2552" t="str">
            <v>30000000龍虎鬥神龍卡(30天非綁定)</v>
          </cell>
          <cell r="D2552" t="str">
            <v>R_vp002_ssb_30000000_30_1</v>
          </cell>
          <cell r="E2552">
            <v>12</v>
          </cell>
          <cell r="I2552">
            <v>194550000000</v>
          </cell>
        </row>
        <row r="2553">
          <cell r="C2553" t="str">
            <v>45000000龍虎鬥神龍卡(30天非綁定)</v>
          </cell>
          <cell r="D2553" t="str">
            <v>R_vp002_ssb_45000000_30_1</v>
          </cell>
          <cell r="E2553">
            <v>12</v>
          </cell>
          <cell r="I2553">
            <v>291825000000</v>
          </cell>
        </row>
        <row r="2554">
          <cell r="C2554" t="str">
            <v>90000000龍虎鬥神龍卡(30天非綁定)</v>
          </cell>
          <cell r="D2554" t="str">
            <v>R_vp002_ssb_90000000_30_1</v>
          </cell>
          <cell r="E2554">
            <v>12</v>
          </cell>
          <cell r="I2554">
            <v>583650000000</v>
          </cell>
        </row>
        <row r="2555">
          <cell r="C2555" t="str">
            <v>150000000龍虎鬥神龍卡(30天非綁定)</v>
          </cell>
          <cell r="D2555" t="str">
            <v>R_vp002_ssb_150000000_30_1</v>
          </cell>
          <cell r="E2555">
            <v>12</v>
          </cell>
          <cell r="I2555">
            <v>972750000000</v>
          </cell>
        </row>
        <row r="2556">
          <cell r="C2556" t="str">
            <v>300000000龍虎鬥神龍卡(30天非綁定)</v>
          </cell>
          <cell r="D2556" t="str">
            <v>R_vp002_ssb_300000000_30_1</v>
          </cell>
          <cell r="E2556">
            <v>12</v>
          </cell>
          <cell r="I2556">
            <v>1945500000000</v>
          </cell>
        </row>
        <row r="2557">
          <cell r="C2557" t="str">
            <v>600000000龍虎鬥神龍卡(30天非綁定)</v>
          </cell>
          <cell r="D2557" t="str">
            <v>R_vp002_ssb_600000000_30_1</v>
          </cell>
          <cell r="E2557">
            <v>12</v>
          </cell>
          <cell r="I2557">
            <v>3891000000000</v>
          </cell>
        </row>
        <row r="2558">
          <cell r="C2558" t="str">
            <v>1200000000龍虎鬥神龍卡(30天非綁定)</v>
          </cell>
          <cell r="D2558" t="str">
            <v>R_vp002_ssb_1200000000_30_1</v>
          </cell>
          <cell r="E2558">
            <v>12</v>
          </cell>
          <cell r="I2558">
            <v>7782000000000</v>
          </cell>
        </row>
        <row r="2559">
          <cell r="C2559" t="str">
            <v>3000000000龍虎鬥神龍卡(30天非綁定)</v>
          </cell>
          <cell r="D2559" t="str">
            <v>R_vp002_ssb_3000000000_30_1</v>
          </cell>
          <cell r="E2559">
            <v>12</v>
          </cell>
          <cell r="I2559">
            <v>19455000000000</v>
          </cell>
        </row>
        <row r="2560">
          <cell r="C2560" t="str">
            <v>6000000000龍虎鬥神龍卡(30天非綁定)</v>
          </cell>
          <cell r="D2560" t="str">
            <v>R_vp002_ssb_6000000000_30_1</v>
          </cell>
          <cell r="E2560">
            <v>12</v>
          </cell>
          <cell r="I2560">
            <v>38910000000000</v>
          </cell>
        </row>
        <row r="2561">
          <cell r="C2561" t="str">
            <v>12000000000龍虎鬥神龍卡(30天非綁定)</v>
          </cell>
          <cell r="D2561" t="str">
            <v>R_vp002_ssb_12000000000_30_1</v>
          </cell>
          <cell r="E2561">
            <v>12</v>
          </cell>
          <cell r="I2561">
            <v>77820000000000</v>
          </cell>
        </row>
        <row r="2562">
          <cell r="C2562" t="str">
            <v>3000啤酒節免費卡(7天綁定)</v>
          </cell>
          <cell r="D2562" t="str">
            <v>R_g076_fg_3000_7</v>
          </cell>
          <cell r="E2562">
            <v>12</v>
          </cell>
          <cell r="I2562">
            <v>183000</v>
          </cell>
        </row>
        <row r="2563">
          <cell r="C2563" t="str">
            <v>10000啤酒節免費卡(7天綁定)</v>
          </cell>
          <cell r="D2563" t="str">
            <v>R_g076_fg_10000_7</v>
          </cell>
          <cell r="E2563">
            <v>12</v>
          </cell>
          <cell r="I2563">
            <v>610000</v>
          </cell>
        </row>
        <row r="2564">
          <cell r="C2564" t="str">
            <v>30000啤酒節免費卡(7天綁定)</v>
          </cell>
          <cell r="D2564" t="str">
            <v>R_g076_fg_30000_7</v>
          </cell>
          <cell r="E2564">
            <v>12</v>
          </cell>
          <cell r="I2564">
            <v>1830000</v>
          </cell>
        </row>
        <row r="2565">
          <cell r="C2565" t="str">
            <v>100000啤酒節免費卡(7天綁定)</v>
          </cell>
          <cell r="D2565" t="str">
            <v>R_g076_fg_100000_7</v>
          </cell>
          <cell r="E2565">
            <v>12</v>
          </cell>
          <cell r="I2565">
            <v>6100000</v>
          </cell>
        </row>
        <row r="2566">
          <cell r="C2566" t="str">
            <v>300000啤酒節免費卡(7天綁定)</v>
          </cell>
          <cell r="D2566" t="str">
            <v>R_g076_fg_300000_7</v>
          </cell>
          <cell r="E2566">
            <v>12</v>
          </cell>
          <cell r="I2566">
            <v>18300000</v>
          </cell>
        </row>
        <row r="2567">
          <cell r="C2567" t="str">
            <v>1000000啤酒節免費卡(7天綁定)</v>
          </cell>
          <cell r="D2567" t="str">
            <v>R_g076_fg_1000000_7</v>
          </cell>
          <cell r="E2567">
            <v>12</v>
          </cell>
          <cell r="I2567">
            <v>61000000</v>
          </cell>
        </row>
        <row r="2568">
          <cell r="C2568" t="str">
            <v>3000000啤酒節免費卡(7天綁定)</v>
          </cell>
          <cell r="D2568" t="str">
            <v>R_g076_fg_3000000_7</v>
          </cell>
          <cell r="E2568">
            <v>12</v>
          </cell>
          <cell r="I2568">
            <v>183000000</v>
          </cell>
        </row>
        <row r="2569">
          <cell r="C2569" t="str">
            <v>6000000啤酒節免費卡(7天綁定)</v>
          </cell>
          <cell r="D2569" t="str">
            <v>R_g076_fg_6000000_7</v>
          </cell>
          <cell r="E2569">
            <v>12</v>
          </cell>
          <cell r="I2569">
            <v>366000000</v>
          </cell>
        </row>
        <row r="2570">
          <cell r="C2570" t="str">
            <v>9000000啤酒節免費卡(7天綁定)</v>
          </cell>
          <cell r="D2570" t="str">
            <v>R_g076_fg_9000000_7</v>
          </cell>
          <cell r="E2570">
            <v>12</v>
          </cell>
          <cell r="I2570">
            <v>549000000</v>
          </cell>
        </row>
        <row r="2571">
          <cell r="C2571" t="str">
            <v>10000000啤酒節免費卡(7天綁定)</v>
          </cell>
          <cell r="D2571" t="str">
            <v>R_g076_fg_10000000_7</v>
          </cell>
          <cell r="E2571">
            <v>12</v>
          </cell>
          <cell r="I2571">
            <v>610000000</v>
          </cell>
        </row>
        <row r="2572">
          <cell r="C2572" t="str">
            <v>15000000啤酒節免費卡(7天綁定)</v>
          </cell>
          <cell r="D2572" t="str">
            <v>R_g076_fg_15000000_7</v>
          </cell>
          <cell r="E2572">
            <v>12</v>
          </cell>
          <cell r="I2572">
            <v>915000000</v>
          </cell>
        </row>
        <row r="2573">
          <cell r="C2573" t="str">
            <v>30000000啤酒節免費卡(7天綁定)</v>
          </cell>
          <cell r="D2573" t="str">
            <v>R_g076_fg_30000000_7</v>
          </cell>
          <cell r="E2573">
            <v>12</v>
          </cell>
          <cell r="I2573">
            <v>1830000000</v>
          </cell>
        </row>
        <row r="2574">
          <cell r="C2574" t="str">
            <v>50000000啤酒節免費卡(7天綁定)</v>
          </cell>
          <cell r="D2574" t="str">
            <v>R_g076_fg_50000000_7</v>
          </cell>
          <cell r="E2574">
            <v>12</v>
          </cell>
          <cell r="I2574">
            <v>3050000000</v>
          </cell>
        </row>
        <row r="2575">
          <cell r="C2575" t="str">
            <v>100000000啤酒節免費卡(7天綁定)</v>
          </cell>
          <cell r="D2575" t="str">
            <v>R_g076_fg_100000000_7</v>
          </cell>
          <cell r="E2575">
            <v>12</v>
          </cell>
          <cell r="I2575">
            <v>6100000000</v>
          </cell>
        </row>
        <row r="2576">
          <cell r="C2576" t="str">
            <v>200000000啤酒節免費卡(7天綁定)</v>
          </cell>
          <cell r="D2576" t="str">
            <v>R_g076_fg_200000000_7</v>
          </cell>
          <cell r="E2576">
            <v>12</v>
          </cell>
          <cell r="I2576">
            <v>12200000000</v>
          </cell>
        </row>
        <row r="2577">
          <cell r="C2577" t="str">
            <v>300000000啤酒節免費卡(7天綁定)</v>
          </cell>
          <cell r="D2577" t="str">
            <v>R_g076_fg_300000000_7</v>
          </cell>
          <cell r="E2577">
            <v>12</v>
          </cell>
          <cell r="I2577">
            <v>18300000000</v>
          </cell>
        </row>
        <row r="2578">
          <cell r="C2578" t="str">
            <v>500000000啤酒節免費卡(7天綁定)</v>
          </cell>
          <cell r="D2578" t="str">
            <v>R_g076_fg_500000000_7</v>
          </cell>
          <cell r="E2578">
            <v>12</v>
          </cell>
          <cell r="I2578">
            <v>30500000000</v>
          </cell>
        </row>
        <row r="2579">
          <cell r="C2579" t="str">
            <v>1000000000啤酒節免費卡(7天綁定)</v>
          </cell>
          <cell r="D2579" t="str">
            <v>R_g076_fg_1000000000_7</v>
          </cell>
          <cell r="E2579">
            <v>12</v>
          </cell>
          <cell r="I2579">
            <v>61000000000</v>
          </cell>
        </row>
        <row r="2580">
          <cell r="C2580" t="str">
            <v>3000啤酒節免費卡(30天非綁定)</v>
          </cell>
          <cell r="D2580" t="str">
            <v>R_g076_fg_3000_30_1</v>
          </cell>
          <cell r="E2580">
            <v>12</v>
          </cell>
          <cell r="I2580">
            <v>183000</v>
          </cell>
        </row>
        <row r="2581">
          <cell r="C2581" t="str">
            <v>10000啤酒節免費卡(30天非綁定)</v>
          </cell>
          <cell r="D2581" t="str">
            <v>R_g076_fg_10000_30_1</v>
          </cell>
          <cell r="E2581">
            <v>12</v>
          </cell>
          <cell r="I2581">
            <v>610000</v>
          </cell>
        </row>
        <row r="2582">
          <cell r="C2582" t="str">
            <v>30000啤酒節免費卡(30天非綁定)</v>
          </cell>
          <cell r="D2582" t="str">
            <v>R_g076_fg_30000_30_1</v>
          </cell>
          <cell r="E2582">
            <v>12</v>
          </cell>
          <cell r="I2582">
            <v>1830000</v>
          </cell>
        </row>
        <row r="2583">
          <cell r="C2583" t="str">
            <v>100000啤酒節免費卡(30天非綁定)</v>
          </cell>
          <cell r="D2583" t="str">
            <v>R_g076_fg_100000_30_1</v>
          </cell>
          <cell r="E2583">
            <v>12</v>
          </cell>
          <cell r="I2583">
            <v>6100000</v>
          </cell>
        </row>
        <row r="2584">
          <cell r="C2584" t="str">
            <v>300000啤酒節免費卡(30天非綁定)</v>
          </cell>
          <cell r="D2584" t="str">
            <v>R_g076_fg_300000_30_1</v>
          </cell>
          <cell r="E2584">
            <v>12</v>
          </cell>
          <cell r="I2584">
            <v>18300000</v>
          </cell>
        </row>
        <row r="2585">
          <cell r="C2585" t="str">
            <v>1000000啤酒節免費卡(30天非綁定)</v>
          </cell>
          <cell r="D2585" t="str">
            <v>R_g076_fg_1000000_30_1</v>
          </cell>
          <cell r="E2585">
            <v>12</v>
          </cell>
          <cell r="I2585">
            <v>61000000</v>
          </cell>
        </row>
        <row r="2586">
          <cell r="C2586" t="str">
            <v>3000000啤酒節免費卡(30天非綁定)</v>
          </cell>
          <cell r="D2586" t="str">
            <v>R_g076_fg_3000000_30_1</v>
          </cell>
          <cell r="E2586">
            <v>12</v>
          </cell>
          <cell r="I2586">
            <v>183000000</v>
          </cell>
        </row>
        <row r="2587">
          <cell r="C2587" t="str">
            <v>6000000啤酒節免費卡(30天非綁定)</v>
          </cell>
          <cell r="D2587" t="str">
            <v>R_g076_fg_6000000_30_1</v>
          </cell>
          <cell r="E2587">
            <v>12</v>
          </cell>
          <cell r="I2587">
            <v>366000000</v>
          </cell>
        </row>
        <row r="2588">
          <cell r="C2588" t="str">
            <v>9000000啤酒節免費卡(30天非綁定)</v>
          </cell>
          <cell r="D2588" t="str">
            <v>R_g076_fg_9000000_30_1</v>
          </cell>
          <cell r="E2588">
            <v>12</v>
          </cell>
          <cell r="I2588">
            <v>549000000</v>
          </cell>
        </row>
        <row r="2589">
          <cell r="C2589" t="str">
            <v>10000000啤酒節免費卡(30天非綁定)</v>
          </cell>
          <cell r="D2589" t="str">
            <v>R_g076_fg_10000000_30_1</v>
          </cell>
          <cell r="E2589">
            <v>12</v>
          </cell>
          <cell r="I2589">
            <v>610000000</v>
          </cell>
        </row>
        <row r="2590">
          <cell r="C2590" t="str">
            <v>15000000啤酒節免費卡(30天非綁定)</v>
          </cell>
          <cell r="D2590" t="str">
            <v>R_g076_fg_15000000_30_1</v>
          </cell>
          <cell r="E2590">
            <v>12</v>
          </cell>
          <cell r="I2590">
            <v>915000000</v>
          </cell>
        </row>
        <row r="2591">
          <cell r="C2591" t="str">
            <v>30000000啤酒節免費卡(30天非綁定)</v>
          </cell>
          <cell r="D2591" t="str">
            <v>R_g076_fg_30000000_30_1</v>
          </cell>
          <cell r="E2591">
            <v>12</v>
          </cell>
          <cell r="I2591">
            <v>1830000000</v>
          </cell>
        </row>
        <row r="2592">
          <cell r="C2592" t="str">
            <v>50000000啤酒節免費卡(30天非綁定)</v>
          </cell>
          <cell r="D2592" t="str">
            <v>R_g076_fg_50000000_30_1</v>
          </cell>
          <cell r="E2592">
            <v>12</v>
          </cell>
          <cell r="I2592">
            <v>3050000000</v>
          </cell>
        </row>
        <row r="2593">
          <cell r="C2593" t="str">
            <v>100000000啤酒節免費卡(30天非綁定)</v>
          </cell>
          <cell r="D2593" t="str">
            <v>R_g076_fg_100000000_30_1</v>
          </cell>
          <cell r="E2593">
            <v>12</v>
          </cell>
          <cell r="I2593">
            <v>6100000000</v>
          </cell>
        </row>
        <row r="2594">
          <cell r="C2594" t="str">
            <v>200000000啤酒節免費卡(30天非綁定)</v>
          </cell>
          <cell r="D2594" t="str">
            <v>R_g076_fg_200000000_30_1</v>
          </cell>
          <cell r="E2594">
            <v>12</v>
          </cell>
          <cell r="I2594">
            <v>12200000000</v>
          </cell>
        </row>
        <row r="2595">
          <cell r="C2595" t="str">
            <v>300000000啤酒節免費卡(30天非綁定)</v>
          </cell>
          <cell r="D2595" t="str">
            <v>R_g076_fg_300000000_30_1</v>
          </cell>
          <cell r="E2595">
            <v>12</v>
          </cell>
          <cell r="I2595">
            <v>18300000000</v>
          </cell>
        </row>
        <row r="2596">
          <cell r="C2596" t="str">
            <v>500000000啤酒節免費卡(30天非綁定)</v>
          </cell>
          <cell r="D2596" t="str">
            <v>R_g076_fg_500000000_30_1</v>
          </cell>
          <cell r="E2596">
            <v>12</v>
          </cell>
          <cell r="I2596">
            <v>30500000000</v>
          </cell>
        </row>
        <row r="2597">
          <cell r="C2597" t="str">
            <v>1000000000啤酒節免費卡(30天非綁定)</v>
          </cell>
          <cell r="D2597" t="str">
            <v>R_g076_fg_1000000000_30_1</v>
          </cell>
          <cell r="E2597">
            <v>12</v>
          </cell>
          <cell r="I2597">
            <v>61000000000</v>
          </cell>
        </row>
        <row r="2598">
          <cell r="C2598" t="str">
            <v>3000啤酒節彩金卡(7天綁定)</v>
          </cell>
          <cell r="D2598" t="str">
            <v>R_g076_jp_3000_7</v>
          </cell>
          <cell r="E2598">
            <v>12</v>
          </cell>
          <cell r="I2598">
            <v>270000</v>
          </cell>
        </row>
        <row r="2599">
          <cell r="C2599" t="str">
            <v>10000啤酒節彩金卡(7天綁定)</v>
          </cell>
          <cell r="D2599" t="str">
            <v>R_g076_jp_10000_7</v>
          </cell>
          <cell r="E2599">
            <v>12</v>
          </cell>
          <cell r="I2599">
            <v>900000</v>
          </cell>
        </row>
        <row r="2600">
          <cell r="C2600" t="str">
            <v>30000啤酒節彩金卡(7天綁定)</v>
          </cell>
          <cell r="D2600" t="str">
            <v>R_g076_jp_30000_7</v>
          </cell>
          <cell r="E2600">
            <v>12</v>
          </cell>
          <cell r="I2600">
            <v>2700000</v>
          </cell>
        </row>
        <row r="2601">
          <cell r="C2601" t="str">
            <v>100000啤酒節彩金卡(7天綁定)</v>
          </cell>
          <cell r="D2601" t="str">
            <v>R_g076_jp_100000_7</v>
          </cell>
          <cell r="E2601">
            <v>12</v>
          </cell>
          <cell r="I2601">
            <v>9000000</v>
          </cell>
        </row>
        <row r="2602">
          <cell r="C2602" t="str">
            <v>300000啤酒節彩金卡(7天綁定)</v>
          </cell>
          <cell r="D2602" t="str">
            <v>R_g076_jp_300000_7</v>
          </cell>
          <cell r="E2602">
            <v>12</v>
          </cell>
          <cell r="I2602">
            <v>27000000</v>
          </cell>
        </row>
        <row r="2603">
          <cell r="C2603" t="str">
            <v>1000000啤酒節彩金卡(7天綁定)</v>
          </cell>
          <cell r="D2603" t="str">
            <v>R_g076_jp_1000000_7</v>
          </cell>
          <cell r="E2603">
            <v>12</v>
          </cell>
          <cell r="I2603">
            <v>90000000</v>
          </cell>
        </row>
        <row r="2604">
          <cell r="C2604" t="str">
            <v>3000000啤酒節彩金卡(7天綁定)</v>
          </cell>
          <cell r="D2604" t="str">
            <v>R_g076_jp_3000000_7</v>
          </cell>
          <cell r="E2604">
            <v>12</v>
          </cell>
          <cell r="I2604">
            <v>270000000</v>
          </cell>
        </row>
        <row r="2605">
          <cell r="C2605" t="str">
            <v>6000000啤酒節彩金卡(7天綁定)</v>
          </cell>
          <cell r="D2605" t="str">
            <v>R_g076_jp_6000000_7</v>
          </cell>
          <cell r="E2605">
            <v>12</v>
          </cell>
          <cell r="I2605">
            <v>540000000</v>
          </cell>
        </row>
        <row r="2606">
          <cell r="C2606" t="str">
            <v>9000000啤酒節彩金卡(7天綁定)</v>
          </cell>
          <cell r="D2606" t="str">
            <v>R_g076_jp_9000000_7</v>
          </cell>
          <cell r="E2606">
            <v>12</v>
          </cell>
          <cell r="I2606">
            <v>810000000</v>
          </cell>
        </row>
        <row r="2607">
          <cell r="C2607" t="str">
            <v>10000000啤酒節彩金卡(7天綁定)</v>
          </cell>
          <cell r="D2607" t="str">
            <v>R_g076_jp_10000000_7</v>
          </cell>
          <cell r="E2607">
            <v>12</v>
          </cell>
          <cell r="I2607">
            <v>900000000</v>
          </cell>
        </row>
        <row r="2608">
          <cell r="C2608" t="str">
            <v>15000000啤酒節彩金卡(7天綁定)</v>
          </cell>
          <cell r="D2608" t="str">
            <v>R_g076_jp_15000000_7</v>
          </cell>
          <cell r="E2608">
            <v>12</v>
          </cell>
          <cell r="I2608">
            <v>1350000000</v>
          </cell>
        </row>
        <row r="2609">
          <cell r="C2609" t="str">
            <v>30000000啤酒節彩金卡(7天綁定)</v>
          </cell>
          <cell r="D2609" t="str">
            <v>R_g076_jp_30000000_7</v>
          </cell>
          <cell r="E2609">
            <v>12</v>
          </cell>
          <cell r="I2609">
            <v>2700000000</v>
          </cell>
        </row>
        <row r="2610">
          <cell r="C2610" t="str">
            <v>50000000啤酒節彩金卡(7天綁定)</v>
          </cell>
          <cell r="D2610" t="str">
            <v>R_g076_jp_50000000_7</v>
          </cell>
          <cell r="E2610">
            <v>12</v>
          </cell>
          <cell r="I2610">
            <v>4500000000</v>
          </cell>
        </row>
        <row r="2611">
          <cell r="C2611" t="str">
            <v>100000000啤酒節彩金卡(7天綁定)</v>
          </cell>
          <cell r="D2611" t="str">
            <v>R_g076_jp_100000000_7</v>
          </cell>
          <cell r="E2611">
            <v>12</v>
          </cell>
          <cell r="I2611">
            <v>9000000000</v>
          </cell>
        </row>
        <row r="2612">
          <cell r="C2612" t="str">
            <v>200000000啤酒節彩金卡(7天綁定)</v>
          </cell>
          <cell r="D2612" t="str">
            <v>R_g076_jp_200000000_7</v>
          </cell>
          <cell r="E2612">
            <v>12</v>
          </cell>
          <cell r="I2612">
            <v>18000000000</v>
          </cell>
        </row>
        <row r="2613">
          <cell r="C2613" t="str">
            <v>300000000啤酒節彩金卡(7天綁定)</v>
          </cell>
          <cell r="D2613" t="str">
            <v>R_g076_jp_300000000_7</v>
          </cell>
          <cell r="E2613">
            <v>12</v>
          </cell>
          <cell r="I2613">
            <v>27000000000</v>
          </cell>
        </row>
        <row r="2614">
          <cell r="C2614" t="str">
            <v>500000000啤酒節彩金卡(7天綁定)</v>
          </cell>
          <cell r="D2614" t="str">
            <v>R_g076_jp_500000000_7</v>
          </cell>
          <cell r="E2614">
            <v>12</v>
          </cell>
          <cell r="I2614">
            <v>45000000000</v>
          </cell>
        </row>
        <row r="2615">
          <cell r="C2615" t="str">
            <v>1000000000啤酒節彩金卡(7天綁定)</v>
          </cell>
          <cell r="D2615" t="str">
            <v>R_g076_jp_1000000000_7</v>
          </cell>
          <cell r="E2615">
            <v>12</v>
          </cell>
          <cell r="I2615">
            <v>90000000000</v>
          </cell>
        </row>
        <row r="2616">
          <cell r="C2616" t="str">
            <v>3000啤酒節彩金卡(30天非綁定)</v>
          </cell>
          <cell r="D2616" t="str">
            <v>R_g076_jp_3000_30_1</v>
          </cell>
          <cell r="E2616">
            <v>12</v>
          </cell>
          <cell r="I2616">
            <v>270000</v>
          </cell>
        </row>
        <row r="2617">
          <cell r="C2617" t="str">
            <v>10000啤酒節彩金卡(30天非綁定)</v>
          </cell>
          <cell r="D2617" t="str">
            <v>R_g076_jp_10000_30_1</v>
          </cell>
          <cell r="E2617">
            <v>12</v>
          </cell>
          <cell r="I2617">
            <v>900000</v>
          </cell>
        </row>
        <row r="2618">
          <cell r="C2618" t="str">
            <v>30000啤酒節彩金卡(30天非綁定)</v>
          </cell>
          <cell r="D2618" t="str">
            <v>R_g076_jp_30000_30_1</v>
          </cell>
          <cell r="E2618">
            <v>12</v>
          </cell>
          <cell r="I2618">
            <v>2700000</v>
          </cell>
        </row>
        <row r="2619">
          <cell r="C2619" t="str">
            <v>100000啤酒節彩金卡(30天非綁定)</v>
          </cell>
          <cell r="D2619" t="str">
            <v>R_g076_jp_100000_30_1</v>
          </cell>
          <cell r="E2619">
            <v>12</v>
          </cell>
          <cell r="I2619">
            <v>9000000</v>
          </cell>
        </row>
        <row r="2620">
          <cell r="C2620" t="str">
            <v>300000啤酒節彩金卡(30天非綁定)</v>
          </cell>
          <cell r="D2620" t="str">
            <v>R_g076_jp_300000_30_1</v>
          </cell>
          <cell r="E2620">
            <v>12</v>
          </cell>
          <cell r="I2620">
            <v>27000000</v>
          </cell>
        </row>
        <row r="2621">
          <cell r="C2621" t="str">
            <v>1000000啤酒節彩金卡(30天非綁定)</v>
          </cell>
          <cell r="D2621" t="str">
            <v>R_g076_jp_1000000_30_1</v>
          </cell>
          <cell r="E2621">
            <v>12</v>
          </cell>
          <cell r="I2621">
            <v>90000000</v>
          </cell>
        </row>
        <row r="2622">
          <cell r="C2622" t="str">
            <v>3000000啤酒節彩金卡(30天非綁定)</v>
          </cell>
          <cell r="D2622" t="str">
            <v>R_g076_jp_3000000_30_1</v>
          </cell>
          <cell r="E2622">
            <v>12</v>
          </cell>
          <cell r="I2622">
            <v>270000000</v>
          </cell>
        </row>
        <row r="2623">
          <cell r="C2623" t="str">
            <v>6000000啤酒節彩金卡(30天非綁定)</v>
          </cell>
          <cell r="D2623" t="str">
            <v>R_g076_jp_6000000_30_1</v>
          </cell>
          <cell r="E2623">
            <v>12</v>
          </cell>
          <cell r="I2623">
            <v>540000000</v>
          </cell>
        </row>
        <row r="2624">
          <cell r="C2624" t="str">
            <v>9000000啤酒節彩金卡(30天非綁定)</v>
          </cell>
          <cell r="D2624" t="str">
            <v>R_g076_jp_9000000_30_1</v>
          </cell>
          <cell r="E2624">
            <v>12</v>
          </cell>
          <cell r="I2624">
            <v>810000000</v>
          </cell>
        </row>
        <row r="2625">
          <cell r="C2625" t="str">
            <v>10000000啤酒節彩金卡(30天非綁定)</v>
          </cell>
          <cell r="D2625" t="str">
            <v>R_g076_jp_10000000_30_1</v>
          </cell>
          <cell r="E2625">
            <v>12</v>
          </cell>
          <cell r="I2625">
            <v>900000000</v>
          </cell>
        </row>
        <row r="2626">
          <cell r="C2626" t="str">
            <v>15000000啤酒節彩金卡(30天非綁定)</v>
          </cell>
          <cell r="D2626" t="str">
            <v>R_g076_jp_15000000_30_1</v>
          </cell>
          <cell r="E2626">
            <v>12</v>
          </cell>
          <cell r="I2626">
            <v>1350000000</v>
          </cell>
        </row>
        <row r="2627">
          <cell r="C2627" t="str">
            <v>30000000啤酒節彩金卡(30天非綁定)</v>
          </cell>
          <cell r="D2627" t="str">
            <v>R_g076_jp_30000000_30_1</v>
          </cell>
          <cell r="E2627">
            <v>12</v>
          </cell>
          <cell r="I2627">
            <v>2700000000</v>
          </cell>
        </row>
        <row r="2628">
          <cell r="C2628" t="str">
            <v>50000000啤酒節彩金卡(30天非綁定)</v>
          </cell>
          <cell r="D2628" t="str">
            <v>R_g076_jp_50000000_30_1</v>
          </cell>
          <cell r="E2628">
            <v>12</v>
          </cell>
          <cell r="I2628">
            <v>4500000000</v>
          </cell>
        </row>
        <row r="2629">
          <cell r="C2629" t="str">
            <v>100000000啤酒節彩金卡(30天非綁定)</v>
          </cell>
          <cell r="D2629" t="str">
            <v>R_g076_jp_100000000_30_1</v>
          </cell>
          <cell r="E2629">
            <v>12</v>
          </cell>
          <cell r="I2629">
            <v>9000000000</v>
          </cell>
        </row>
        <row r="2630">
          <cell r="C2630" t="str">
            <v>200000000啤酒節彩金卡(30天非綁定)</v>
          </cell>
          <cell r="D2630" t="str">
            <v>R_g076_jp_200000000_30_1</v>
          </cell>
          <cell r="E2630">
            <v>12</v>
          </cell>
          <cell r="I2630">
            <v>18000000000</v>
          </cell>
        </row>
        <row r="2631">
          <cell r="C2631" t="str">
            <v>300000000啤酒節彩金卡(30天非綁定)</v>
          </cell>
          <cell r="D2631" t="str">
            <v>R_g076_jp_300000000_30_1</v>
          </cell>
          <cell r="E2631">
            <v>12</v>
          </cell>
          <cell r="I2631">
            <v>27000000000</v>
          </cell>
        </row>
        <row r="2632">
          <cell r="C2632" t="str">
            <v>500000000啤酒節彩金卡(30天非綁定)</v>
          </cell>
          <cell r="D2632" t="str">
            <v>R_g076_jp_500000000_30_1</v>
          </cell>
          <cell r="E2632">
            <v>12</v>
          </cell>
          <cell r="I2632">
            <v>45000000000</v>
          </cell>
        </row>
        <row r="2633">
          <cell r="C2633" t="str">
            <v>1000000000啤酒節彩金卡(30天非綁定)</v>
          </cell>
          <cell r="D2633" t="str">
            <v>R_g076_jp_1000000000_30_1</v>
          </cell>
          <cell r="E2633">
            <v>12</v>
          </cell>
          <cell r="I2633">
            <v>90000000000</v>
          </cell>
        </row>
        <row r="2634">
          <cell r="C2634" t="str">
            <v>3000啤酒節禮品卡(7天綁定)</v>
          </cell>
          <cell r="D2634" t="str">
            <v>R_g076_cp_3000_7</v>
          </cell>
          <cell r="E2634">
            <v>12</v>
          </cell>
          <cell r="I2634">
            <v>642000</v>
          </cell>
        </row>
        <row r="2635">
          <cell r="C2635" t="str">
            <v>10000啤酒節禮品卡(7天綁定)</v>
          </cell>
          <cell r="D2635" t="str">
            <v>R_g076_cp_10000_7</v>
          </cell>
          <cell r="E2635">
            <v>12</v>
          </cell>
          <cell r="I2635">
            <v>2140000</v>
          </cell>
        </row>
        <row r="2636">
          <cell r="C2636" t="str">
            <v>30000啤酒節禮品卡(7天綁定)</v>
          </cell>
          <cell r="D2636" t="str">
            <v>R_g076_cp_30000_7</v>
          </cell>
          <cell r="E2636">
            <v>12</v>
          </cell>
          <cell r="I2636">
            <v>6420000</v>
          </cell>
        </row>
        <row r="2637">
          <cell r="C2637" t="str">
            <v>100000啤酒節禮品卡(7天綁定)</v>
          </cell>
          <cell r="D2637" t="str">
            <v>R_g076_cp_100000_7</v>
          </cell>
          <cell r="E2637">
            <v>12</v>
          </cell>
          <cell r="I2637">
            <v>21400000</v>
          </cell>
        </row>
        <row r="2638">
          <cell r="C2638" t="str">
            <v>300000啤酒節禮品卡(7天綁定)</v>
          </cell>
          <cell r="D2638" t="str">
            <v>R_g076_cp_300000_7</v>
          </cell>
          <cell r="E2638">
            <v>12</v>
          </cell>
          <cell r="I2638">
            <v>64200000</v>
          </cell>
        </row>
        <row r="2639">
          <cell r="C2639" t="str">
            <v>1000000啤酒節禮品卡(7天綁定)</v>
          </cell>
          <cell r="D2639" t="str">
            <v>R_g076_cp_1000000_7</v>
          </cell>
          <cell r="E2639">
            <v>12</v>
          </cell>
          <cell r="I2639">
            <v>214000000</v>
          </cell>
        </row>
        <row r="2640">
          <cell r="C2640" t="str">
            <v>3000000啤酒節禮品卡(7天綁定)</v>
          </cell>
          <cell r="D2640" t="str">
            <v>R_g076_cp_3000000_7</v>
          </cell>
          <cell r="E2640">
            <v>12</v>
          </cell>
          <cell r="I2640">
            <v>642000000</v>
          </cell>
        </row>
        <row r="2641">
          <cell r="C2641" t="str">
            <v>6000000啤酒節禮品卡(7天綁定)</v>
          </cell>
          <cell r="D2641" t="str">
            <v>R_g076_cp_6000000_7</v>
          </cell>
          <cell r="E2641">
            <v>12</v>
          </cell>
          <cell r="I2641">
            <v>1284000000</v>
          </cell>
        </row>
        <row r="2642">
          <cell r="C2642" t="str">
            <v>9000000啤酒節禮品卡(7天綁定)</v>
          </cell>
          <cell r="D2642" t="str">
            <v>R_g076_cp_9000000_7</v>
          </cell>
          <cell r="E2642">
            <v>12</v>
          </cell>
          <cell r="I2642">
            <v>1926000000</v>
          </cell>
        </row>
        <row r="2643">
          <cell r="C2643" t="str">
            <v>10000000啤酒節禮品卡(7天綁定)</v>
          </cell>
          <cell r="D2643" t="str">
            <v>R_g076_cp_10000000_7</v>
          </cell>
          <cell r="E2643">
            <v>12</v>
          </cell>
          <cell r="I2643">
            <v>2140000000</v>
          </cell>
        </row>
        <row r="2644">
          <cell r="C2644" t="str">
            <v>15000000啤酒節禮品卡(7天綁定)</v>
          </cell>
          <cell r="D2644" t="str">
            <v>R_g076_cp_15000000_7</v>
          </cell>
          <cell r="E2644">
            <v>12</v>
          </cell>
          <cell r="I2644">
            <v>3210000000</v>
          </cell>
        </row>
        <row r="2645">
          <cell r="C2645" t="str">
            <v>30000000啤酒節禮品卡(7天綁定)</v>
          </cell>
          <cell r="D2645" t="str">
            <v>R_g076_cp_30000000_7</v>
          </cell>
          <cell r="E2645">
            <v>12</v>
          </cell>
          <cell r="I2645">
            <v>6420000000</v>
          </cell>
        </row>
        <row r="2646">
          <cell r="C2646" t="str">
            <v>50000000啤酒節禮品卡(7天綁定)</v>
          </cell>
          <cell r="D2646" t="str">
            <v>R_g076_cp_50000000_7</v>
          </cell>
          <cell r="E2646">
            <v>12</v>
          </cell>
          <cell r="I2646">
            <v>10700000000</v>
          </cell>
        </row>
        <row r="2647">
          <cell r="C2647" t="str">
            <v>100000000啤酒節禮品卡(7天綁定)</v>
          </cell>
          <cell r="D2647" t="str">
            <v>R_g076_cp_100000000_7</v>
          </cell>
          <cell r="E2647">
            <v>12</v>
          </cell>
          <cell r="I2647">
            <v>21400000000</v>
          </cell>
        </row>
        <row r="2648">
          <cell r="C2648" t="str">
            <v>200000000啤酒節禮品卡(7天綁定)</v>
          </cell>
          <cell r="D2648" t="str">
            <v>R_g076_cp_200000000_7</v>
          </cell>
          <cell r="E2648">
            <v>12</v>
          </cell>
          <cell r="I2648">
            <v>42800000000</v>
          </cell>
        </row>
        <row r="2649">
          <cell r="C2649" t="str">
            <v>300000000啤酒節禮品卡(7天綁定)</v>
          </cell>
          <cell r="D2649" t="str">
            <v>R_g076_cp_300000000_7</v>
          </cell>
          <cell r="E2649">
            <v>12</v>
          </cell>
          <cell r="I2649">
            <v>64200000000</v>
          </cell>
        </row>
        <row r="2650">
          <cell r="C2650" t="str">
            <v>500000000啤酒節禮品卡(7天綁定)</v>
          </cell>
          <cell r="D2650" t="str">
            <v>R_g076_cp_500000000_7</v>
          </cell>
          <cell r="E2650">
            <v>12</v>
          </cell>
          <cell r="I2650">
            <v>107000000000</v>
          </cell>
        </row>
        <row r="2651">
          <cell r="C2651" t="str">
            <v>1000000000啤酒節禮品卡(7天綁定)</v>
          </cell>
          <cell r="D2651" t="str">
            <v>R_g076_cp_1000000000_7</v>
          </cell>
          <cell r="E2651">
            <v>12</v>
          </cell>
          <cell r="I2651">
            <v>214000000000</v>
          </cell>
        </row>
        <row r="2652">
          <cell r="C2652" t="str">
            <v>3000啤酒節禮品卡(30天非綁定)</v>
          </cell>
          <cell r="D2652" t="str">
            <v>R_g076_cp_3000_30_1</v>
          </cell>
          <cell r="E2652">
            <v>12</v>
          </cell>
          <cell r="I2652">
            <v>642000</v>
          </cell>
        </row>
        <row r="2653">
          <cell r="C2653" t="str">
            <v>10000啤酒節禮品卡(30天非綁定)</v>
          </cell>
          <cell r="D2653" t="str">
            <v>R_g076_cp_10000_30_1</v>
          </cell>
          <cell r="E2653">
            <v>12</v>
          </cell>
          <cell r="I2653">
            <v>2140000</v>
          </cell>
        </row>
        <row r="2654">
          <cell r="C2654" t="str">
            <v>30000啤酒節禮品卡(30天非綁定)</v>
          </cell>
          <cell r="D2654" t="str">
            <v>R_g076_cp_30000_30_1</v>
          </cell>
          <cell r="E2654">
            <v>12</v>
          </cell>
          <cell r="I2654">
            <v>6420000</v>
          </cell>
        </row>
        <row r="2655">
          <cell r="C2655" t="str">
            <v>100000啤酒節禮品卡(30天非綁定)</v>
          </cell>
          <cell r="D2655" t="str">
            <v>R_g076_cp_100000_30_1</v>
          </cell>
          <cell r="E2655">
            <v>12</v>
          </cell>
          <cell r="I2655">
            <v>21400000</v>
          </cell>
        </row>
        <row r="2656">
          <cell r="C2656" t="str">
            <v>300000啤酒節禮品卡(30天非綁定)</v>
          </cell>
          <cell r="D2656" t="str">
            <v>R_g076_cp_300000_30_1</v>
          </cell>
          <cell r="E2656">
            <v>12</v>
          </cell>
          <cell r="I2656">
            <v>64200000</v>
          </cell>
        </row>
        <row r="2657">
          <cell r="C2657" t="str">
            <v>1000000啤酒節禮品卡(30天非綁定)</v>
          </cell>
          <cell r="D2657" t="str">
            <v>R_g076_cp_1000000_30_1</v>
          </cell>
          <cell r="E2657">
            <v>12</v>
          </cell>
          <cell r="I2657">
            <v>214000000</v>
          </cell>
        </row>
        <row r="2658">
          <cell r="C2658" t="str">
            <v>3000000啤酒節禮品卡(30天非綁定)</v>
          </cell>
          <cell r="D2658" t="str">
            <v>R_g076_cp_3000000_30_1</v>
          </cell>
          <cell r="E2658">
            <v>12</v>
          </cell>
          <cell r="I2658">
            <v>642000000</v>
          </cell>
        </row>
        <row r="2659">
          <cell r="C2659" t="str">
            <v>6000000啤酒節禮品卡(30天非綁定)</v>
          </cell>
          <cell r="D2659" t="str">
            <v>R_g076_cp_6000000_30_1</v>
          </cell>
          <cell r="E2659">
            <v>12</v>
          </cell>
          <cell r="I2659">
            <v>1284000000</v>
          </cell>
        </row>
        <row r="2660">
          <cell r="C2660" t="str">
            <v>9000000啤酒節禮品卡(30天非綁定)</v>
          </cell>
          <cell r="D2660" t="str">
            <v>R_g076_cp_9000000_30_1</v>
          </cell>
          <cell r="E2660">
            <v>12</v>
          </cell>
          <cell r="I2660">
            <v>1926000000</v>
          </cell>
        </row>
        <row r="2661">
          <cell r="C2661" t="str">
            <v>10000000啤酒節禮品卡(30天非綁定)</v>
          </cell>
          <cell r="D2661" t="str">
            <v>R_g076_cp_10000000_30_1</v>
          </cell>
          <cell r="E2661">
            <v>12</v>
          </cell>
          <cell r="I2661">
            <v>2140000000</v>
          </cell>
        </row>
        <row r="2662">
          <cell r="C2662" t="str">
            <v>15000000啤酒節禮品卡(30天非綁定)</v>
          </cell>
          <cell r="D2662" t="str">
            <v>R_g076_cp_15000000_30_1</v>
          </cell>
          <cell r="E2662">
            <v>12</v>
          </cell>
          <cell r="I2662">
            <v>3210000000</v>
          </cell>
        </row>
        <row r="2663">
          <cell r="C2663" t="str">
            <v>30000000啤酒節禮品卡(30天非綁定)</v>
          </cell>
          <cell r="D2663" t="str">
            <v>R_g076_cp_30000000_30_1</v>
          </cell>
          <cell r="E2663">
            <v>12</v>
          </cell>
          <cell r="I2663">
            <v>6420000000</v>
          </cell>
        </row>
        <row r="2664">
          <cell r="C2664" t="str">
            <v>50000000啤酒節禮品卡(30天非綁定)</v>
          </cell>
          <cell r="D2664" t="str">
            <v>R_g076_cp_50000000_30_1</v>
          </cell>
          <cell r="E2664">
            <v>12</v>
          </cell>
          <cell r="I2664">
            <v>10700000000</v>
          </cell>
        </row>
        <row r="2665">
          <cell r="C2665" t="str">
            <v>100000000啤酒節禮品卡(30天非綁定)</v>
          </cell>
          <cell r="D2665" t="str">
            <v>R_g076_cp_100000000_30_1</v>
          </cell>
          <cell r="E2665">
            <v>12</v>
          </cell>
          <cell r="I2665">
            <v>21400000000</v>
          </cell>
        </row>
        <row r="2666">
          <cell r="C2666" t="str">
            <v>200000000啤酒節禮品卡(30天非綁定)</v>
          </cell>
          <cell r="D2666" t="str">
            <v>R_g076_cp_200000000_30_1</v>
          </cell>
          <cell r="E2666">
            <v>12</v>
          </cell>
          <cell r="I2666">
            <v>42800000000</v>
          </cell>
        </row>
        <row r="2667">
          <cell r="C2667" t="str">
            <v>300000000啤酒節禮品卡(30天非綁定)</v>
          </cell>
          <cell r="D2667" t="str">
            <v>R_g076_cp_300000000_30_1</v>
          </cell>
          <cell r="E2667">
            <v>12</v>
          </cell>
          <cell r="I2667">
            <v>64200000000</v>
          </cell>
        </row>
        <row r="2668">
          <cell r="C2668" t="str">
            <v>500000000啤酒節禮品卡(30天非綁定)</v>
          </cell>
          <cell r="D2668" t="str">
            <v>R_g076_cp_500000000_30_1</v>
          </cell>
          <cell r="E2668">
            <v>12</v>
          </cell>
          <cell r="I2668">
            <v>107000000000</v>
          </cell>
        </row>
        <row r="2669">
          <cell r="C2669" t="str">
            <v>1000000000啤酒節禮品卡(30天非綁定)</v>
          </cell>
          <cell r="D2669" t="str">
            <v>R_g076_cp_1000000000_30_1</v>
          </cell>
          <cell r="E2669">
            <v>12</v>
          </cell>
          <cell r="I2669">
            <v>214000000000</v>
          </cell>
        </row>
        <row r="2670">
          <cell r="C2670" t="str">
            <v>3000啤酒節炸雞卡(7天綁定)</v>
          </cell>
          <cell r="D2670" t="str">
            <v>R_g076_cc_3000_7</v>
          </cell>
          <cell r="E2670">
            <v>12</v>
          </cell>
          <cell r="I2670">
            <v>1350000</v>
          </cell>
        </row>
        <row r="2671">
          <cell r="C2671" t="str">
            <v>10000啤酒節炸雞卡(7天綁定)</v>
          </cell>
          <cell r="D2671" t="str">
            <v>R_g076_cc_10000_7</v>
          </cell>
          <cell r="E2671">
            <v>12</v>
          </cell>
          <cell r="I2671">
            <v>4500000</v>
          </cell>
        </row>
        <row r="2672">
          <cell r="C2672" t="str">
            <v>30000啤酒節炸雞卡(7天綁定)</v>
          </cell>
          <cell r="D2672" t="str">
            <v>R_g076_cc_30000_7</v>
          </cell>
          <cell r="E2672">
            <v>12</v>
          </cell>
          <cell r="I2672">
            <v>13500000</v>
          </cell>
        </row>
        <row r="2673">
          <cell r="C2673" t="str">
            <v>100000啤酒節炸雞卡(7天綁定)</v>
          </cell>
          <cell r="D2673" t="str">
            <v>R_g076_cc_100000_7</v>
          </cell>
          <cell r="E2673">
            <v>12</v>
          </cell>
          <cell r="I2673">
            <v>45000000</v>
          </cell>
        </row>
        <row r="2674">
          <cell r="C2674" t="str">
            <v>300000啤酒節炸雞卡(7天綁定)</v>
          </cell>
          <cell r="D2674" t="str">
            <v>R_g076_cc_300000_7</v>
          </cell>
          <cell r="E2674">
            <v>12</v>
          </cell>
          <cell r="I2674">
            <v>135000000</v>
          </cell>
        </row>
        <row r="2675">
          <cell r="C2675" t="str">
            <v>1000000啤酒節炸雞卡(7天綁定)</v>
          </cell>
          <cell r="D2675" t="str">
            <v>R_g076_cc_1000000_7</v>
          </cell>
          <cell r="E2675">
            <v>12</v>
          </cell>
          <cell r="I2675">
            <v>450000000</v>
          </cell>
        </row>
        <row r="2676">
          <cell r="C2676" t="str">
            <v>3000000啤酒節炸雞卡(7天綁定)</v>
          </cell>
          <cell r="D2676" t="str">
            <v>R_g076_cc_3000000_7</v>
          </cell>
          <cell r="E2676">
            <v>12</v>
          </cell>
          <cell r="I2676">
            <v>1350000000</v>
          </cell>
        </row>
        <row r="2677">
          <cell r="C2677" t="str">
            <v>6000000啤酒節炸雞卡(7天綁定)</v>
          </cell>
          <cell r="D2677" t="str">
            <v>R_g076_cc_6000000_7</v>
          </cell>
          <cell r="E2677">
            <v>12</v>
          </cell>
          <cell r="I2677">
            <v>2700000000</v>
          </cell>
        </row>
        <row r="2678">
          <cell r="C2678" t="str">
            <v>9000000啤酒節炸雞卡(7天綁定)</v>
          </cell>
          <cell r="D2678" t="str">
            <v>R_g076_cc_9000000_7</v>
          </cell>
          <cell r="E2678">
            <v>12</v>
          </cell>
          <cell r="I2678">
            <v>4050000000</v>
          </cell>
        </row>
        <row r="2679">
          <cell r="C2679" t="str">
            <v>10000000啤酒節炸雞卡(7天綁定)</v>
          </cell>
          <cell r="D2679" t="str">
            <v>R_g076_cc_10000000_7</v>
          </cell>
          <cell r="E2679">
            <v>12</v>
          </cell>
          <cell r="I2679">
            <v>4500000000</v>
          </cell>
        </row>
        <row r="2680">
          <cell r="C2680" t="str">
            <v>15000000啤酒節炸雞卡(7天綁定)</v>
          </cell>
          <cell r="D2680" t="str">
            <v>R_g076_cc_15000000_7</v>
          </cell>
          <cell r="E2680">
            <v>12</v>
          </cell>
          <cell r="I2680">
            <v>6750000000</v>
          </cell>
        </row>
        <row r="2681">
          <cell r="C2681" t="str">
            <v>30000000啤酒節炸雞卡(7天綁定)</v>
          </cell>
          <cell r="D2681" t="str">
            <v>R_g076_cc_30000000_7</v>
          </cell>
          <cell r="E2681">
            <v>12</v>
          </cell>
          <cell r="I2681">
            <v>13500000000</v>
          </cell>
        </row>
        <row r="2682">
          <cell r="C2682" t="str">
            <v>50000000啤酒節炸雞卡(7天綁定)</v>
          </cell>
          <cell r="D2682" t="str">
            <v>R_g076_cc_50000000_7</v>
          </cell>
          <cell r="E2682">
            <v>12</v>
          </cell>
          <cell r="I2682">
            <v>22500000000</v>
          </cell>
        </row>
        <row r="2683">
          <cell r="C2683" t="str">
            <v>100000000啤酒節炸雞卡(7天綁定)</v>
          </cell>
          <cell r="D2683" t="str">
            <v>R_g076_cc_100000000_7</v>
          </cell>
          <cell r="E2683">
            <v>12</v>
          </cell>
          <cell r="I2683">
            <v>45000000000</v>
          </cell>
        </row>
        <row r="2684">
          <cell r="C2684" t="str">
            <v>200000000啤酒節炸雞卡(7天綁定)</v>
          </cell>
          <cell r="D2684" t="str">
            <v>R_g076_cc_200000000_7</v>
          </cell>
          <cell r="E2684">
            <v>12</v>
          </cell>
          <cell r="I2684">
            <v>90000000000</v>
          </cell>
        </row>
        <row r="2685">
          <cell r="C2685" t="str">
            <v>300000000啤酒節炸雞卡(7天綁定)</v>
          </cell>
          <cell r="D2685" t="str">
            <v>R_g076_cc_300000000_7</v>
          </cell>
          <cell r="E2685">
            <v>12</v>
          </cell>
          <cell r="I2685">
            <v>135000000000</v>
          </cell>
        </row>
        <row r="2686">
          <cell r="C2686" t="str">
            <v>500000000啤酒節炸雞卡(7天綁定)</v>
          </cell>
          <cell r="D2686" t="str">
            <v>R_g076_cc_500000000_7</v>
          </cell>
          <cell r="E2686">
            <v>12</v>
          </cell>
          <cell r="I2686">
            <v>225000000000</v>
          </cell>
        </row>
        <row r="2687">
          <cell r="C2687" t="str">
            <v>1000000000啤酒節炸雞卡(7天綁定)</v>
          </cell>
          <cell r="D2687" t="str">
            <v>R_g076_cc_1000000000_7</v>
          </cell>
          <cell r="E2687">
            <v>12</v>
          </cell>
          <cell r="I2687">
            <v>450000000000</v>
          </cell>
        </row>
        <row r="2688">
          <cell r="C2688" t="str">
            <v>3000啤酒節炸雞卡(30天非綁定)</v>
          </cell>
          <cell r="D2688" t="str">
            <v>R_g076_cc_3000_30_1</v>
          </cell>
          <cell r="E2688">
            <v>12</v>
          </cell>
          <cell r="I2688">
            <v>1350000</v>
          </cell>
        </row>
        <row r="2689">
          <cell r="C2689" t="str">
            <v>10000啤酒節炸雞卡(30天非綁定)</v>
          </cell>
          <cell r="D2689" t="str">
            <v>R_g076_cc_10000_30_1</v>
          </cell>
          <cell r="E2689">
            <v>12</v>
          </cell>
          <cell r="I2689">
            <v>4500000</v>
          </cell>
        </row>
        <row r="2690">
          <cell r="C2690" t="str">
            <v>30000啤酒節炸雞卡(30天非綁定)</v>
          </cell>
          <cell r="D2690" t="str">
            <v>R_g076_cc_30000_30_1</v>
          </cell>
          <cell r="E2690">
            <v>12</v>
          </cell>
          <cell r="I2690">
            <v>13500000</v>
          </cell>
        </row>
        <row r="2691">
          <cell r="C2691" t="str">
            <v>100000啤酒節炸雞卡(30天非綁定)</v>
          </cell>
          <cell r="D2691" t="str">
            <v>R_g076_cc_100000_30_1</v>
          </cell>
          <cell r="E2691">
            <v>12</v>
          </cell>
          <cell r="I2691">
            <v>45000000</v>
          </cell>
        </row>
        <row r="2692">
          <cell r="C2692" t="str">
            <v>300000啤酒節炸雞卡(30天非綁定)</v>
          </cell>
          <cell r="D2692" t="str">
            <v>R_g076_cc_300000_30_1</v>
          </cell>
          <cell r="E2692">
            <v>12</v>
          </cell>
          <cell r="I2692">
            <v>135000000</v>
          </cell>
        </row>
        <row r="2693">
          <cell r="C2693" t="str">
            <v>1000000啤酒節炸雞卡(30天非綁定)</v>
          </cell>
          <cell r="D2693" t="str">
            <v>R_g076_cc_1000000_30_1</v>
          </cell>
          <cell r="E2693">
            <v>12</v>
          </cell>
          <cell r="I2693">
            <v>450000000</v>
          </cell>
        </row>
        <row r="2694">
          <cell r="C2694" t="str">
            <v>3000000啤酒節炸雞卡(30天非綁定)</v>
          </cell>
          <cell r="D2694" t="str">
            <v>R_g076_cc_3000000_30_1</v>
          </cell>
          <cell r="E2694">
            <v>12</v>
          </cell>
          <cell r="I2694">
            <v>1350000000</v>
          </cell>
        </row>
        <row r="2695">
          <cell r="C2695" t="str">
            <v>6000000啤酒節炸雞卡(30天非綁定)</v>
          </cell>
          <cell r="D2695" t="str">
            <v>R_g076_cc_6000000_30_1</v>
          </cell>
          <cell r="E2695">
            <v>12</v>
          </cell>
          <cell r="I2695">
            <v>2700000000</v>
          </cell>
        </row>
        <row r="2696">
          <cell r="C2696" t="str">
            <v>9000000啤酒節炸雞卡(30天非綁定)</v>
          </cell>
          <cell r="D2696" t="str">
            <v>R_g076_cc_9000000_30_1</v>
          </cell>
          <cell r="E2696">
            <v>12</v>
          </cell>
          <cell r="I2696">
            <v>4050000000</v>
          </cell>
        </row>
        <row r="2697">
          <cell r="C2697" t="str">
            <v>10000000啤酒節炸雞卡(30天非綁定)</v>
          </cell>
          <cell r="D2697" t="str">
            <v>R_g076_cc_10000000_30_1</v>
          </cell>
          <cell r="E2697">
            <v>12</v>
          </cell>
          <cell r="I2697">
            <v>4500000000</v>
          </cell>
        </row>
        <row r="2698">
          <cell r="C2698" t="str">
            <v>15000000啤酒節炸雞卡(30天非綁定)</v>
          </cell>
          <cell r="D2698" t="str">
            <v>R_g076_cc_15000000_30_1</v>
          </cell>
          <cell r="E2698">
            <v>12</v>
          </cell>
          <cell r="I2698">
            <v>6750000000</v>
          </cell>
        </row>
        <row r="2699">
          <cell r="C2699" t="str">
            <v>30000000啤酒節炸雞卡(30天非綁定)</v>
          </cell>
          <cell r="D2699" t="str">
            <v>R_g076_cc_30000000_30_1</v>
          </cell>
          <cell r="E2699">
            <v>12</v>
          </cell>
          <cell r="I2699">
            <v>13500000000</v>
          </cell>
        </row>
        <row r="2700">
          <cell r="C2700" t="str">
            <v>50000000啤酒節炸雞卡(30天非綁定)</v>
          </cell>
          <cell r="D2700" t="str">
            <v>R_g076_cc_50000000_30_1</v>
          </cell>
          <cell r="E2700">
            <v>12</v>
          </cell>
          <cell r="I2700">
            <v>22500000000</v>
          </cell>
        </row>
        <row r="2701">
          <cell r="C2701" t="str">
            <v>100000000啤酒節炸雞卡(30天非綁定)</v>
          </cell>
          <cell r="D2701" t="str">
            <v>R_g076_cc_100000000_30_1</v>
          </cell>
          <cell r="E2701">
            <v>12</v>
          </cell>
          <cell r="I2701">
            <v>45000000000</v>
          </cell>
        </row>
        <row r="2702">
          <cell r="C2702" t="str">
            <v>200000000啤酒節炸雞卡(30天非綁定)</v>
          </cell>
          <cell r="D2702" t="str">
            <v>R_g076_cc_200000000_30_1</v>
          </cell>
          <cell r="E2702">
            <v>12</v>
          </cell>
          <cell r="I2702">
            <v>90000000000</v>
          </cell>
        </row>
        <row r="2703">
          <cell r="C2703" t="str">
            <v>300000000啤酒節炸雞卡(30天非綁定)</v>
          </cell>
          <cell r="D2703" t="str">
            <v>R_g076_cc_300000000_30_1</v>
          </cell>
          <cell r="E2703">
            <v>12</v>
          </cell>
          <cell r="I2703">
            <v>135000000000</v>
          </cell>
        </row>
        <row r="2704">
          <cell r="C2704" t="str">
            <v>500000000啤酒節炸雞卡(30天非綁定)</v>
          </cell>
          <cell r="D2704" t="str">
            <v>R_g076_cc_500000000_30_1</v>
          </cell>
          <cell r="E2704">
            <v>12</v>
          </cell>
          <cell r="I2704">
            <v>225000000000</v>
          </cell>
        </row>
        <row r="2705">
          <cell r="C2705" t="str">
            <v>1000000000啤酒節炸雞卡(30天非綁定)</v>
          </cell>
          <cell r="D2705" t="str">
            <v>R_g076_cc_1000000000_30_1</v>
          </cell>
          <cell r="E2705">
            <v>12</v>
          </cell>
          <cell r="I2705">
            <v>450000000000</v>
          </cell>
        </row>
        <row r="2706">
          <cell r="C2706" t="str">
            <v>3000啤酒節乾杯卡(7天綁定)</v>
          </cell>
          <cell r="D2706" t="str">
            <v>R_g076_cb_3000_7</v>
          </cell>
          <cell r="E2706">
            <v>12</v>
          </cell>
          <cell r="I2706">
            <v>4926000</v>
          </cell>
        </row>
        <row r="2707">
          <cell r="C2707" t="str">
            <v>10000啤酒節乾杯卡(7天綁定)</v>
          </cell>
          <cell r="D2707" t="str">
            <v>R_g076_cb_10000_7</v>
          </cell>
          <cell r="E2707">
            <v>12</v>
          </cell>
          <cell r="I2707">
            <v>16420000</v>
          </cell>
        </row>
        <row r="2708">
          <cell r="C2708" t="str">
            <v>30000啤酒節乾杯卡(7天綁定)</v>
          </cell>
          <cell r="D2708" t="str">
            <v>R_g076_cb_30000_7</v>
          </cell>
          <cell r="E2708">
            <v>12</v>
          </cell>
          <cell r="I2708">
            <v>49260000</v>
          </cell>
        </row>
        <row r="2709">
          <cell r="C2709" t="str">
            <v>100000啤酒節乾杯卡(7天綁定)</v>
          </cell>
          <cell r="D2709" t="str">
            <v>R_g076_cb_100000_7</v>
          </cell>
          <cell r="E2709">
            <v>12</v>
          </cell>
          <cell r="I2709">
            <v>164200000</v>
          </cell>
        </row>
        <row r="2710">
          <cell r="C2710" t="str">
            <v>300000啤酒節乾杯卡(7天綁定)</v>
          </cell>
          <cell r="D2710" t="str">
            <v>R_g076_cb_300000_7</v>
          </cell>
          <cell r="E2710">
            <v>12</v>
          </cell>
          <cell r="I2710">
            <v>492600000</v>
          </cell>
        </row>
        <row r="2711">
          <cell r="C2711" t="str">
            <v>1000000啤酒節乾杯卡(7天綁定)</v>
          </cell>
          <cell r="D2711" t="str">
            <v>R_g076_cb_1000000_7</v>
          </cell>
          <cell r="E2711">
            <v>12</v>
          </cell>
          <cell r="I2711">
            <v>1642000000</v>
          </cell>
        </row>
        <row r="2712">
          <cell r="C2712" t="str">
            <v>3000000啤酒節乾杯卡(7天綁定)</v>
          </cell>
          <cell r="D2712" t="str">
            <v>R_g076_cb_3000000_7</v>
          </cell>
          <cell r="E2712">
            <v>12</v>
          </cell>
          <cell r="I2712">
            <v>4926000000</v>
          </cell>
        </row>
        <row r="2713">
          <cell r="C2713" t="str">
            <v>6000000啤酒節乾杯卡(7天綁定)</v>
          </cell>
          <cell r="D2713" t="str">
            <v>R_g076_cb_6000000_7</v>
          </cell>
          <cell r="E2713">
            <v>12</v>
          </cell>
          <cell r="I2713">
            <v>9852000000</v>
          </cell>
        </row>
        <row r="2714">
          <cell r="C2714" t="str">
            <v>9000000啤酒節乾杯卡(7天綁定)</v>
          </cell>
          <cell r="D2714" t="str">
            <v>R_g076_cb_9000000_7</v>
          </cell>
          <cell r="E2714">
            <v>12</v>
          </cell>
          <cell r="I2714">
            <v>14778000000</v>
          </cell>
        </row>
        <row r="2715">
          <cell r="C2715" t="str">
            <v>10000000啤酒節乾杯卡(7天綁定)</v>
          </cell>
          <cell r="D2715" t="str">
            <v>R_g076_cb_10000000_7</v>
          </cell>
          <cell r="E2715">
            <v>12</v>
          </cell>
          <cell r="I2715">
            <v>16420000000</v>
          </cell>
        </row>
        <row r="2716">
          <cell r="C2716" t="str">
            <v>15000000啤酒節乾杯卡(7天綁定)</v>
          </cell>
          <cell r="D2716" t="str">
            <v>R_g076_cb_15000000_7</v>
          </cell>
          <cell r="E2716">
            <v>12</v>
          </cell>
          <cell r="I2716">
            <v>24630000000</v>
          </cell>
        </row>
        <row r="2717">
          <cell r="C2717" t="str">
            <v>30000000啤酒節乾杯卡(7天綁定)</v>
          </cell>
          <cell r="D2717" t="str">
            <v>R_g076_cb_30000000_7</v>
          </cell>
          <cell r="E2717">
            <v>12</v>
          </cell>
          <cell r="I2717">
            <v>49260000000</v>
          </cell>
        </row>
        <row r="2718">
          <cell r="C2718" t="str">
            <v>50000000啤酒節乾杯卡(7天綁定)</v>
          </cell>
          <cell r="D2718" t="str">
            <v>R_g076_cb_50000000_7</v>
          </cell>
          <cell r="E2718">
            <v>12</v>
          </cell>
          <cell r="I2718">
            <v>82100000000</v>
          </cell>
        </row>
        <row r="2719">
          <cell r="C2719" t="str">
            <v>100000000啤酒節乾杯卡(7天綁定)</v>
          </cell>
          <cell r="D2719" t="str">
            <v>R_g076_cb_100000000_7</v>
          </cell>
          <cell r="E2719">
            <v>12</v>
          </cell>
          <cell r="I2719">
            <v>164200000000</v>
          </cell>
        </row>
        <row r="2720">
          <cell r="C2720" t="str">
            <v>200000000啤酒節乾杯卡(7天綁定)</v>
          </cell>
          <cell r="D2720" t="str">
            <v>R_g076_cb_200000000_7</v>
          </cell>
          <cell r="E2720">
            <v>12</v>
          </cell>
          <cell r="I2720">
            <v>328400000000</v>
          </cell>
        </row>
        <row r="2721">
          <cell r="C2721" t="str">
            <v>300000000啤酒節乾杯卡(7天綁定)</v>
          </cell>
          <cell r="D2721" t="str">
            <v>R_g076_cb_300000000_7</v>
          </cell>
          <cell r="E2721">
            <v>12</v>
          </cell>
          <cell r="I2721">
            <v>492600000000</v>
          </cell>
        </row>
        <row r="2722">
          <cell r="C2722" t="str">
            <v>500000000啤酒節乾杯卡(7天綁定)</v>
          </cell>
          <cell r="D2722" t="str">
            <v>R_g076_cb_500000000_7</v>
          </cell>
          <cell r="E2722">
            <v>12</v>
          </cell>
          <cell r="I2722">
            <v>821000000000</v>
          </cell>
        </row>
        <row r="2723">
          <cell r="C2723" t="str">
            <v>1000000000啤酒節乾杯卡(7天綁定)</v>
          </cell>
          <cell r="D2723" t="str">
            <v>R_g076_cb_1000000000_7</v>
          </cell>
          <cell r="E2723">
            <v>12</v>
          </cell>
          <cell r="I2723">
            <v>1642000000000</v>
          </cell>
        </row>
        <row r="2724">
          <cell r="C2724" t="str">
            <v>3000啤酒節乾杯卡(30天非綁定)</v>
          </cell>
          <cell r="D2724" t="str">
            <v>R_g076_cb_3000_30_1</v>
          </cell>
          <cell r="E2724">
            <v>12</v>
          </cell>
          <cell r="I2724">
            <v>4926000</v>
          </cell>
        </row>
        <row r="2725">
          <cell r="C2725" t="str">
            <v>10000啤酒節乾杯卡(30天非綁定)</v>
          </cell>
          <cell r="D2725" t="str">
            <v>R_g076_cb_10000_30_1</v>
          </cell>
          <cell r="E2725">
            <v>12</v>
          </cell>
          <cell r="I2725">
            <v>16420000</v>
          </cell>
        </row>
        <row r="2726">
          <cell r="C2726" t="str">
            <v>30000啤酒節乾杯卡(30天非綁定)</v>
          </cell>
          <cell r="D2726" t="str">
            <v>R_g076_cb_30000_30_1</v>
          </cell>
          <cell r="E2726">
            <v>12</v>
          </cell>
          <cell r="I2726">
            <v>49260000</v>
          </cell>
        </row>
        <row r="2727">
          <cell r="C2727" t="str">
            <v>100000啤酒節乾杯卡(30天非綁定)</v>
          </cell>
          <cell r="D2727" t="str">
            <v>R_g076_cb_100000_30_1</v>
          </cell>
          <cell r="E2727">
            <v>12</v>
          </cell>
          <cell r="I2727">
            <v>164200000</v>
          </cell>
        </row>
        <row r="2728">
          <cell r="C2728" t="str">
            <v>300000啤酒節乾杯卡(30天非綁定)</v>
          </cell>
          <cell r="D2728" t="str">
            <v>R_g076_cb_300000_30_1</v>
          </cell>
          <cell r="E2728">
            <v>12</v>
          </cell>
          <cell r="I2728">
            <v>492600000</v>
          </cell>
        </row>
        <row r="2729">
          <cell r="C2729" t="str">
            <v>1000000啤酒節乾杯卡(30天非綁定)</v>
          </cell>
          <cell r="D2729" t="str">
            <v>R_g076_cb_1000000_30_1</v>
          </cell>
          <cell r="E2729">
            <v>12</v>
          </cell>
          <cell r="I2729">
            <v>1642000000</v>
          </cell>
        </row>
        <row r="2730">
          <cell r="C2730" t="str">
            <v>3000000啤酒節乾杯卡(30天非綁定)</v>
          </cell>
          <cell r="D2730" t="str">
            <v>R_g076_cb_3000000_30_1</v>
          </cell>
          <cell r="E2730">
            <v>12</v>
          </cell>
          <cell r="I2730">
            <v>4926000000</v>
          </cell>
        </row>
        <row r="2731">
          <cell r="C2731" t="str">
            <v>6000000啤酒節乾杯卡(30天非綁定)</v>
          </cell>
          <cell r="D2731" t="str">
            <v>R_g076_cb_6000000_30_1</v>
          </cell>
          <cell r="E2731">
            <v>12</v>
          </cell>
          <cell r="I2731">
            <v>9852000000</v>
          </cell>
        </row>
        <row r="2732">
          <cell r="C2732" t="str">
            <v>9000000啤酒節乾杯卡(30天非綁定)</v>
          </cell>
          <cell r="D2732" t="str">
            <v>R_g076_cb_9000000_30_1</v>
          </cell>
          <cell r="E2732">
            <v>12</v>
          </cell>
          <cell r="I2732">
            <v>14778000000</v>
          </cell>
        </row>
        <row r="2733">
          <cell r="C2733" t="str">
            <v>10000000啤酒節乾杯卡(30天非綁定)</v>
          </cell>
          <cell r="D2733" t="str">
            <v>R_g076_cb_10000000_30_1</v>
          </cell>
          <cell r="E2733">
            <v>12</v>
          </cell>
          <cell r="I2733">
            <v>16420000000</v>
          </cell>
        </row>
        <row r="2734">
          <cell r="C2734" t="str">
            <v>15000000啤酒節乾杯卡(30天非綁定)</v>
          </cell>
          <cell r="D2734" t="str">
            <v>R_g076_cb_15000000_30_1</v>
          </cell>
          <cell r="E2734">
            <v>12</v>
          </cell>
          <cell r="I2734">
            <v>24630000000</v>
          </cell>
        </row>
        <row r="2735">
          <cell r="C2735" t="str">
            <v>30000000啤酒節乾杯卡(30天非綁定)</v>
          </cell>
          <cell r="D2735" t="str">
            <v>R_g076_cb_30000000_30_1</v>
          </cell>
          <cell r="E2735">
            <v>12</v>
          </cell>
          <cell r="I2735">
            <v>49260000000</v>
          </cell>
        </row>
        <row r="2736">
          <cell r="C2736" t="str">
            <v>50000000啤酒節乾杯卡(30天非綁定)</v>
          </cell>
          <cell r="D2736" t="str">
            <v>R_g076_cb_50000000_30_1</v>
          </cell>
          <cell r="E2736">
            <v>12</v>
          </cell>
          <cell r="I2736">
            <v>82100000000</v>
          </cell>
        </row>
        <row r="2737">
          <cell r="C2737" t="str">
            <v>100000000啤酒節乾杯卡(30天非綁定)</v>
          </cell>
          <cell r="D2737" t="str">
            <v>R_g076_cb_100000000_30_1</v>
          </cell>
          <cell r="E2737">
            <v>12</v>
          </cell>
          <cell r="I2737">
            <v>164200000000</v>
          </cell>
        </row>
        <row r="2738">
          <cell r="C2738" t="str">
            <v>200000000啤酒節乾杯卡(30天非綁定)</v>
          </cell>
          <cell r="D2738" t="str">
            <v>R_g076_cb_200000000_30_1</v>
          </cell>
          <cell r="E2738">
            <v>12</v>
          </cell>
          <cell r="I2738">
            <v>328400000000</v>
          </cell>
        </row>
        <row r="2739">
          <cell r="C2739" t="str">
            <v>300000000啤酒節乾杯卡(30天非綁定)</v>
          </cell>
          <cell r="D2739" t="str">
            <v>R_g076_cb_300000000_30_1</v>
          </cell>
          <cell r="E2739">
            <v>12</v>
          </cell>
          <cell r="I2739">
            <v>492600000000</v>
          </cell>
        </row>
        <row r="2740">
          <cell r="C2740" t="str">
            <v>500000000啤酒節乾杯卡(30天非綁定)</v>
          </cell>
          <cell r="D2740" t="str">
            <v>R_g076_cb_500000000_30_1</v>
          </cell>
          <cell r="E2740">
            <v>12</v>
          </cell>
          <cell r="I2740">
            <v>821000000000</v>
          </cell>
        </row>
        <row r="2741">
          <cell r="C2741" t="str">
            <v>1000000000啤酒節乾杯卡(30天非綁定)</v>
          </cell>
          <cell r="D2741" t="str">
            <v>R_g076_cb_1000000000_30_1</v>
          </cell>
          <cell r="E2741">
            <v>12</v>
          </cell>
          <cell r="I2741">
            <v>1642000000000</v>
          </cell>
        </row>
        <row r="2742">
          <cell r="C2742" t="str">
            <v>3000百萬冥神紅利卡(7天綁定)</v>
          </cell>
          <cell r="D2742" t="str">
            <v>R_vp003_bb_3000_7</v>
          </cell>
          <cell r="E2742">
            <v>12</v>
          </cell>
          <cell r="I2742">
            <v>396000</v>
          </cell>
        </row>
        <row r="2743">
          <cell r="C2743" t="str">
            <v>9000百萬冥神紅利卡(7天綁定)</v>
          </cell>
          <cell r="D2743" t="str">
            <v>R_vp003_bb_9000_7</v>
          </cell>
          <cell r="E2743">
            <v>12</v>
          </cell>
          <cell r="I2743">
            <v>1188000</v>
          </cell>
        </row>
        <row r="2744">
          <cell r="C2744" t="str">
            <v>30000百萬冥神紅利卡(7天綁定)</v>
          </cell>
          <cell r="D2744" t="str">
            <v>R_vp003_bb_30000_7</v>
          </cell>
          <cell r="E2744">
            <v>12</v>
          </cell>
          <cell r="I2744">
            <v>3960000</v>
          </cell>
        </row>
        <row r="2745">
          <cell r="C2745" t="str">
            <v>90000百萬冥神紅利卡(7天綁定)</v>
          </cell>
          <cell r="D2745" t="str">
            <v>R_vp003_bb_90000_7</v>
          </cell>
          <cell r="E2745">
            <v>12</v>
          </cell>
          <cell r="I2745">
            <v>11880000</v>
          </cell>
        </row>
        <row r="2746">
          <cell r="C2746" t="str">
            <v>300000百萬冥神紅利卡(7天綁定)</v>
          </cell>
          <cell r="D2746" t="str">
            <v>R_vp003_bb_300000_7</v>
          </cell>
          <cell r="E2746">
            <v>12</v>
          </cell>
          <cell r="I2746">
            <v>39600000</v>
          </cell>
        </row>
        <row r="2747">
          <cell r="C2747" t="str">
            <v>900000百萬冥神紅利卡(7天綁定)</v>
          </cell>
          <cell r="D2747" t="str">
            <v>R_vp003_bb_900000_7</v>
          </cell>
          <cell r="E2747">
            <v>12</v>
          </cell>
          <cell r="I2747">
            <v>118800000</v>
          </cell>
        </row>
        <row r="2748">
          <cell r="C2748" t="str">
            <v>3000000百萬冥神紅利卡(7天綁定)</v>
          </cell>
          <cell r="D2748" t="str">
            <v>R_vp003_bb_3000000_7</v>
          </cell>
          <cell r="E2748">
            <v>12</v>
          </cell>
          <cell r="I2748">
            <v>396000000</v>
          </cell>
        </row>
        <row r="2749">
          <cell r="C2749" t="str">
            <v>6000000百萬冥神紅利卡(7天綁定)</v>
          </cell>
          <cell r="D2749" t="str">
            <v>R_vp003_bb_6000000_7</v>
          </cell>
          <cell r="E2749">
            <v>12</v>
          </cell>
          <cell r="I2749">
            <v>792000000</v>
          </cell>
        </row>
        <row r="2750">
          <cell r="C2750" t="str">
            <v>9000000百萬冥神紅利卡(7天綁定)</v>
          </cell>
          <cell r="D2750" t="str">
            <v>R_vp003_bb_9000000_7</v>
          </cell>
          <cell r="E2750">
            <v>12</v>
          </cell>
          <cell r="I2750">
            <v>1188000000</v>
          </cell>
        </row>
        <row r="2751">
          <cell r="C2751" t="str">
            <v>15000000百萬冥神紅利卡(7天綁定)</v>
          </cell>
          <cell r="D2751" t="str">
            <v>R_vp003_bb_15000000_7</v>
          </cell>
          <cell r="E2751">
            <v>12</v>
          </cell>
          <cell r="I2751">
            <v>1980000000</v>
          </cell>
        </row>
        <row r="2752">
          <cell r="C2752" t="str">
            <v>30000000百萬冥神紅利卡(7天綁定)</v>
          </cell>
          <cell r="D2752" t="str">
            <v>R_vp003_bb_30000000_7</v>
          </cell>
          <cell r="E2752">
            <v>12</v>
          </cell>
          <cell r="I2752">
            <v>3960000000</v>
          </cell>
        </row>
        <row r="2753">
          <cell r="C2753" t="str">
            <v>45000000百萬冥神紅利卡(7天綁定)</v>
          </cell>
          <cell r="D2753" t="str">
            <v>R_vp003_bb_45000000_7</v>
          </cell>
          <cell r="E2753">
            <v>12</v>
          </cell>
          <cell r="I2753">
            <v>5940000000</v>
          </cell>
        </row>
        <row r="2754">
          <cell r="C2754" t="str">
            <v>90000000百萬冥神紅利卡(7天綁定)</v>
          </cell>
          <cell r="D2754" t="str">
            <v>R_vp003_bb_90000000_7</v>
          </cell>
          <cell r="E2754">
            <v>12</v>
          </cell>
          <cell r="I2754">
            <v>11880000000</v>
          </cell>
        </row>
        <row r="2755">
          <cell r="C2755" t="str">
            <v>150000000百萬冥神紅利卡(7天綁定)</v>
          </cell>
          <cell r="D2755" t="str">
            <v>R_vp003_bb_150000000_7</v>
          </cell>
          <cell r="E2755">
            <v>12</v>
          </cell>
          <cell r="I2755">
            <v>19800000000</v>
          </cell>
        </row>
        <row r="2756">
          <cell r="C2756" t="str">
            <v>300000000百萬冥神紅利卡(7天綁定)</v>
          </cell>
          <cell r="D2756" t="str">
            <v>R_vp003_bb_300000000_7</v>
          </cell>
          <cell r="E2756">
            <v>12</v>
          </cell>
          <cell r="I2756">
            <v>39600000000</v>
          </cell>
        </row>
        <row r="2757">
          <cell r="C2757" t="str">
            <v>600000000百萬冥神紅利卡(7天綁定)</v>
          </cell>
          <cell r="D2757" t="str">
            <v>R_vp003_bb_600000000_7</v>
          </cell>
          <cell r="E2757">
            <v>12</v>
          </cell>
          <cell r="I2757">
            <v>79200000000</v>
          </cell>
        </row>
        <row r="2758">
          <cell r="C2758" t="str">
            <v>1200000000百萬冥神紅利卡(7天綁定)</v>
          </cell>
          <cell r="D2758" t="str">
            <v>R_vp003_bb_1200000000_7</v>
          </cell>
          <cell r="E2758">
            <v>12</v>
          </cell>
          <cell r="I2758">
            <v>158400000000</v>
          </cell>
        </row>
        <row r="2759">
          <cell r="C2759" t="str">
            <v>3000000000百萬冥神紅利卡(7天綁定)</v>
          </cell>
          <cell r="D2759" t="str">
            <v>R_vp003_bb_3000000000_7</v>
          </cell>
          <cell r="E2759">
            <v>12</v>
          </cell>
          <cell r="I2759">
            <v>396000000000</v>
          </cell>
        </row>
        <row r="2760">
          <cell r="C2760" t="str">
            <v>3000百萬冥神紅利卡(30天非綁定)</v>
          </cell>
          <cell r="D2760" t="str">
            <v>R_vp003_bb_3000_30_1</v>
          </cell>
          <cell r="E2760">
            <v>12</v>
          </cell>
          <cell r="I2760">
            <v>396000</v>
          </cell>
        </row>
        <row r="2761">
          <cell r="C2761" t="str">
            <v>9000百萬冥神紅利卡(30天非綁定)</v>
          </cell>
          <cell r="D2761" t="str">
            <v>R_vp003_bb_9000_30_1</v>
          </cell>
          <cell r="E2761">
            <v>12</v>
          </cell>
          <cell r="I2761">
            <v>1188000</v>
          </cell>
        </row>
        <row r="2762">
          <cell r="C2762" t="str">
            <v>30000百萬冥神紅利卡(30天非綁定)</v>
          </cell>
          <cell r="D2762" t="str">
            <v>R_vp003_bb_30000_30_1</v>
          </cell>
          <cell r="E2762">
            <v>12</v>
          </cell>
          <cell r="I2762">
            <v>3960000</v>
          </cell>
        </row>
        <row r="2763">
          <cell r="C2763" t="str">
            <v>90000百萬冥神紅利卡(30天非綁定)</v>
          </cell>
          <cell r="D2763" t="str">
            <v>R_vp003_bb_90000_30_1</v>
          </cell>
          <cell r="E2763">
            <v>12</v>
          </cell>
          <cell r="I2763">
            <v>11880000</v>
          </cell>
        </row>
        <row r="2764">
          <cell r="C2764" t="str">
            <v>300000百萬冥神紅利卡(30天非綁定)</v>
          </cell>
          <cell r="D2764" t="str">
            <v>R_vp003_bb_300000_30_1</v>
          </cell>
          <cell r="E2764">
            <v>12</v>
          </cell>
          <cell r="I2764">
            <v>39600000</v>
          </cell>
        </row>
        <row r="2765">
          <cell r="C2765" t="str">
            <v>900000百萬冥神紅利卡(30天非綁定)</v>
          </cell>
          <cell r="D2765" t="str">
            <v>R_vp003_bb_900000_30_1</v>
          </cell>
          <cell r="E2765">
            <v>12</v>
          </cell>
          <cell r="I2765">
            <v>118800000</v>
          </cell>
        </row>
        <row r="2766">
          <cell r="C2766" t="str">
            <v>3000000百萬冥神紅利卡(30天非綁定)</v>
          </cell>
          <cell r="D2766" t="str">
            <v>R_vp003_bb_3000000_30_1</v>
          </cell>
          <cell r="E2766">
            <v>12</v>
          </cell>
          <cell r="I2766">
            <v>396000000</v>
          </cell>
        </row>
        <row r="2767">
          <cell r="C2767" t="str">
            <v>6000000百萬冥神紅利卡(30天非綁定)</v>
          </cell>
          <cell r="D2767" t="str">
            <v>R_vp003_bb_6000000_30_1</v>
          </cell>
          <cell r="E2767">
            <v>12</v>
          </cell>
          <cell r="I2767">
            <v>792000000</v>
          </cell>
        </row>
        <row r="2768">
          <cell r="C2768" t="str">
            <v>9000000百萬冥神紅利卡(30天非綁定)</v>
          </cell>
          <cell r="D2768" t="str">
            <v>R_vp003_bb_9000000_30_1</v>
          </cell>
          <cell r="E2768">
            <v>12</v>
          </cell>
          <cell r="I2768">
            <v>1188000000</v>
          </cell>
        </row>
        <row r="2769">
          <cell r="C2769" t="str">
            <v>15000000百萬冥神紅利卡(30天非綁定)</v>
          </cell>
          <cell r="D2769" t="str">
            <v>R_vp003_bb_15000000_30_1</v>
          </cell>
          <cell r="E2769">
            <v>12</v>
          </cell>
          <cell r="I2769">
            <v>1980000000</v>
          </cell>
        </row>
        <row r="2770">
          <cell r="C2770" t="str">
            <v>30000000百萬冥神紅利卡(30天非綁定)</v>
          </cell>
          <cell r="D2770" t="str">
            <v>R_vp003_bb_30000000_30_1</v>
          </cell>
          <cell r="E2770">
            <v>12</v>
          </cell>
          <cell r="I2770">
            <v>3960000000</v>
          </cell>
        </row>
        <row r="2771">
          <cell r="C2771" t="str">
            <v>45000000百萬冥神紅利卡(30天非綁定)</v>
          </cell>
          <cell r="D2771" t="str">
            <v>R_vp003_bb_45000000_30_1</v>
          </cell>
          <cell r="E2771">
            <v>12</v>
          </cell>
          <cell r="I2771">
            <v>5940000000</v>
          </cell>
        </row>
        <row r="2772">
          <cell r="C2772" t="str">
            <v>90000000百萬冥神紅利卡(30天非綁定)</v>
          </cell>
          <cell r="D2772" t="str">
            <v>R_vp003_bb_90000000_30_1</v>
          </cell>
          <cell r="E2772">
            <v>12</v>
          </cell>
          <cell r="I2772">
            <v>11880000000</v>
          </cell>
        </row>
        <row r="2773">
          <cell r="C2773" t="str">
            <v>150000000百萬冥神紅利卡(30天非綁定)</v>
          </cell>
          <cell r="D2773" t="str">
            <v>R_vp003_bb_150000000_30_1</v>
          </cell>
          <cell r="E2773">
            <v>12</v>
          </cell>
          <cell r="I2773">
            <v>19800000000</v>
          </cell>
        </row>
        <row r="2774">
          <cell r="C2774" t="str">
            <v>300000000百萬冥神紅利卡(30天非綁定)</v>
          </cell>
          <cell r="D2774" t="str">
            <v>R_vp003_bb_300000000_30_1</v>
          </cell>
          <cell r="E2774">
            <v>12</v>
          </cell>
          <cell r="I2774">
            <v>39600000000</v>
          </cell>
        </row>
        <row r="2775">
          <cell r="C2775" t="str">
            <v>600000000百萬冥神紅利卡(30天非綁定)</v>
          </cell>
          <cell r="D2775" t="str">
            <v>R_vp003_bb_600000000_30_1</v>
          </cell>
          <cell r="E2775">
            <v>12</v>
          </cell>
          <cell r="I2775">
            <v>79200000000</v>
          </cell>
        </row>
        <row r="2776">
          <cell r="C2776" t="str">
            <v>1200000000百萬冥神紅利卡(30天非綁定)</v>
          </cell>
          <cell r="D2776" t="str">
            <v>R_vp003_bb_1200000000_30_1</v>
          </cell>
          <cell r="E2776">
            <v>12</v>
          </cell>
          <cell r="I2776">
            <v>158400000000</v>
          </cell>
        </row>
        <row r="2777">
          <cell r="C2777" t="str">
            <v>3000000000百萬冥神紅利卡(30天非綁定)</v>
          </cell>
          <cell r="D2777" t="str">
            <v>R_vp003_bb_3000000000_30_1</v>
          </cell>
          <cell r="E2777">
            <v>12</v>
          </cell>
          <cell r="I2777">
            <v>396000000000</v>
          </cell>
        </row>
        <row r="2778">
          <cell r="C2778" t="str">
            <v>3000百萬冥神冥神卡(7天綁定)</v>
          </cell>
          <cell r="D2778" t="str">
            <v>R_vp003_hb_3000_7</v>
          </cell>
          <cell r="E2778">
            <v>12</v>
          </cell>
          <cell r="I2778">
            <v>1257000</v>
          </cell>
        </row>
        <row r="2779">
          <cell r="C2779" t="str">
            <v>9000百萬冥神冥神卡(7天綁定)</v>
          </cell>
          <cell r="D2779" t="str">
            <v>R_vp003_hb_9000_7</v>
          </cell>
          <cell r="E2779">
            <v>12</v>
          </cell>
          <cell r="I2779">
            <v>3771000</v>
          </cell>
        </row>
        <row r="2780">
          <cell r="C2780" t="str">
            <v>30000百萬冥神冥神卡(7天綁定)</v>
          </cell>
          <cell r="D2780" t="str">
            <v>R_vp003_hb_30000_7</v>
          </cell>
          <cell r="E2780">
            <v>12</v>
          </cell>
          <cell r="I2780">
            <v>12570000</v>
          </cell>
        </row>
        <row r="2781">
          <cell r="C2781" t="str">
            <v>90000百萬冥神冥神卡(7天綁定)</v>
          </cell>
          <cell r="D2781" t="str">
            <v>R_vp003_hb_90000_7</v>
          </cell>
          <cell r="E2781">
            <v>12</v>
          </cell>
          <cell r="I2781">
            <v>37710000</v>
          </cell>
        </row>
        <row r="2782">
          <cell r="C2782" t="str">
            <v>300000百萬冥神冥神卡(7天綁定)</v>
          </cell>
          <cell r="D2782" t="str">
            <v>R_vp003_hb_300000_7</v>
          </cell>
          <cell r="E2782">
            <v>12</v>
          </cell>
          <cell r="I2782">
            <v>125700000</v>
          </cell>
        </row>
        <row r="2783">
          <cell r="C2783" t="str">
            <v>900000百萬冥神冥神卡(7天綁定)</v>
          </cell>
          <cell r="D2783" t="str">
            <v>R_vp003_hb_900000_7</v>
          </cell>
          <cell r="E2783">
            <v>12</v>
          </cell>
          <cell r="I2783">
            <v>377100000</v>
          </cell>
        </row>
        <row r="2784">
          <cell r="C2784" t="str">
            <v>3000000百萬冥神冥神卡(7天綁定)</v>
          </cell>
          <cell r="D2784" t="str">
            <v>R_vp003_hb_3000000_7</v>
          </cell>
          <cell r="E2784">
            <v>12</v>
          </cell>
          <cell r="I2784">
            <v>1257000000</v>
          </cell>
        </row>
        <row r="2785">
          <cell r="C2785" t="str">
            <v>6000000百萬冥神冥神卡(7天綁定)</v>
          </cell>
          <cell r="D2785" t="str">
            <v>R_vp003_hb_6000000_7</v>
          </cell>
          <cell r="E2785">
            <v>12</v>
          </cell>
          <cell r="I2785">
            <v>2514000000</v>
          </cell>
        </row>
        <row r="2786">
          <cell r="C2786" t="str">
            <v>9000000百萬冥神冥神卡(7天綁定)</v>
          </cell>
          <cell r="D2786" t="str">
            <v>R_vp003_hb_9000000_7</v>
          </cell>
          <cell r="E2786">
            <v>12</v>
          </cell>
          <cell r="I2786">
            <v>3771000000</v>
          </cell>
        </row>
        <row r="2787">
          <cell r="C2787" t="str">
            <v>15000000百萬冥神冥神卡(7天綁定)</v>
          </cell>
          <cell r="D2787" t="str">
            <v>R_vp003_hb_15000000_7</v>
          </cell>
          <cell r="E2787">
            <v>12</v>
          </cell>
          <cell r="I2787">
            <v>6285000000</v>
          </cell>
        </row>
        <row r="2788">
          <cell r="C2788" t="str">
            <v>30000000百萬冥神冥神卡(7天綁定)</v>
          </cell>
          <cell r="D2788" t="str">
            <v>R_vp003_hb_30000000_7</v>
          </cell>
          <cell r="E2788">
            <v>12</v>
          </cell>
          <cell r="I2788">
            <v>12570000000</v>
          </cell>
        </row>
        <row r="2789">
          <cell r="C2789" t="str">
            <v>45000000百萬冥神冥神卡(7天綁定)</v>
          </cell>
          <cell r="D2789" t="str">
            <v>R_vp003_hb_45000000_7</v>
          </cell>
          <cell r="E2789">
            <v>12</v>
          </cell>
          <cell r="I2789">
            <v>18855000000</v>
          </cell>
        </row>
        <row r="2790">
          <cell r="C2790" t="str">
            <v>90000000百萬冥神冥神卡(7天綁定)</v>
          </cell>
          <cell r="D2790" t="str">
            <v>R_vp003_hb_90000000_7</v>
          </cell>
          <cell r="E2790">
            <v>12</v>
          </cell>
          <cell r="I2790">
            <v>37710000000</v>
          </cell>
        </row>
        <row r="2791">
          <cell r="C2791" t="str">
            <v>150000000百萬冥神冥神卡(7天綁定)</v>
          </cell>
          <cell r="D2791" t="str">
            <v>R_vp003_hb_150000000_7</v>
          </cell>
          <cell r="E2791">
            <v>12</v>
          </cell>
          <cell r="I2791">
            <v>62850000000</v>
          </cell>
        </row>
        <row r="2792">
          <cell r="C2792" t="str">
            <v>300000000百萬冥神冥神卡(7天綁定)</v>
          </cell>
          <cell r="D2792" t="str">
            <v>R_vp003_hb_300000000_7</v>
          </cell>
          <cell r="E2792">
            <v>12</v>
          </cell>
          <cell r="I2792">
            <v>125700000000</v>
          </cell>
        </row>
        <row r="2793">
          <cell r="C2793" t="str">
            <v>600000000百萬冥神冥神卡(7天綁定)</v>
          </cell>
          <cell r="D2793" t="str">
            <v>R_vp003_hb_600000000_7</v>
          </cell>
          <cell r="E2793">
            <v>12</v>
          </cell>
          <cell r="I2793">
            <v>251400000000</v>
          </cell>
        </row>
        <row r="2794">
          <cell r="C2794" t="str">
            <v>1200000000百萬冥神冥神卡(7天綁定)</v>
          </cell>
          <cell r="D2794" t="str">
            <v>R_vp003_hb_1200000000_7</v>
          </cell>
          <cell r="E2794">
            <v>12</v>
          </cell>
          <cell r="I2794">
            <v>502800000000</v>
          </cell>
        </row>
        <row r="2795">
          <cell r="C2795" t="str">
            <v>3000000000百萬冥神冥神卡(7天綁定)</v>
          </cell>
          <cell r="D2795" t="str">
            <v>R_vp003_hb_3000000000_7</v>
          </cell>
          <cell r="E2795">
            <v>12</v>
          </cell>
          <cell r="I2795">
            <v>1257000000000</v>
          </cell>
        </row>
        <row r="2796">
          <cell r="C2796" t="str">
            <v>3000百萬冥神冥神卡(30天非綁定)</v>
          </cell>
          <cell r="D2796" t="str">
            <v>R_vp003_hb_3000_30_1</v>
          </cell>
          <cell r="E2796">
            <v>12</v>
          </cell>
          <cell r="I2796">
            <v>1257000</v>
          </cell>
        </row>
        <row r="2797">
          <cell r="C2797" t="str">
            <v>9000百萬冥神冥神卡(30天非綁定)</v>
          </cell>
          <cell r="D2797" t="str">
            <v>R_vp003_hb_9000_30_1</v>
          </cell>
          <cell r="E2797">
            <v>12</v>
          </cell>
          <cell r="I2797">
            <v>3771000</v>
          </cell>
        </row>
        <row r="2798">
          <cell r="C2798" t="str">
            <v>30000百萬冥神冥神卡(30天非綁定)</v>
          </cell>
          <cell r="D2798" t="str">
            <v>R_vp003_hb_30000_30_1</v>
          </cell>
          <cell r="E2798">
            <v>12</v>
          </cell>
          <cell r="I2798">
            <v>12570000</v>
          </cell>
        </row>
        <row r="2799">
          <cell r="C2799" t="str">
            <v>90000百萬冥神冥神卡(30天非綁定)</v>
          </cell>
          <cell r="D2799" t="str">
            <v>R_vp003_hb_90000_30_1</v>
          </cell>
          <cell r="E2799">
            <v>12</v>
          </cell>
          <cell r="I2799">
            <v>37710000</v>
          </cell>
        </row>
        <row r="2800">
          <cell r="C2800" t="str">
            <v>300000百萬冥神冥神卡(30天非綁定)</v>
          </cell>
          <cell r="D2800" t="str">
            <v>R_vp003_hb_300000_30_1</v>
          </cell>
          <cell r="E2800">
            <v>12</v>
          </cell>
          <cell r="I2800">
            <v>125700000</v>
          </cell>
        </row>
        <row r="2801">
          <cell r="C2801" t="str">
            <v>900000百萬冥神冥神卡(30天非綁定)</v>
          </cell>
          <cell r="D2801" t="str">
            <v>R_vp003_hb_900000_30_1</v>
          </cell>
          <cell r="E2801">
            <v>12</v>
          </cell>
          <cell r="I2801">
            <v>377100000</v>
          </cell>
        </row>
        <row r="2802">
          <cell r="C2802" t="str">
            <v>3000000百萬冥神冥神卡(30天非綁定)</v>
          </cell>
          <cell r="D2802" t="str">
            <v>R_vp003_hb_3000000_30_1</v>
          </cell>
          <cell r="E2802">
            <v>12</v>
          </cell>
          <cell r="I2802">
            <v>1257000000</v>
          </cell>
        </row>
        <row r="2803">
          <cell r="C2803" t="str">
            <v>6000000百萬冥神冥神卡(30天非綁定)</v>
          </cell>
          <cell r="D2803" t="str">
            <v>R_vp003_hb_6000000_30_1</v>
          </cell>
          <cell r="E2803">
            <v>12</v>
          </cell>
          <cell r="I2803">
            <v>2514000000</v>
          </cell>
        </row>
        <row r="2804">
          <cell r="C2804" t="str">
            <v>9000000百萬冥神冥神卡(30天非綁定)</v>
          </cell>
          <cell r="D2804" t="str">
            <v>R_vp003_hb_9000000_30_1</v>
          </cell>
          <cell r="E2804">
            <v>12</v>
          </cell>
          <cell r="I2804">
            <v>3771000000</v>
          </cell>
        </row>
        <row r="2805">
          <cell r="C2805" t="str">
            <v>15000000百萬冥神冥神卡(30天非綁定)</v>
          </cell>
          <cell r="D2805" t="str">
            <v>R_vp003_hb_15000000_30_1</v>
          </cell>
          <cell r="E2805">
            <v>12</v>
          </cell>
          <cell r="I2805">
            <v>6285000000</v>
          </cell>
        </row>
        <row r="2806">
          <cell r="C2806" t="str">
            <v>30000000百萬冥神冥神卡(30天非綁定)</v>
          </cell>
          <cell r="D2806" t="str">
            <v>R_vp003_hb_30000000_30_1</v>
          </cell>
          <cell r="E2806">
            <v>12</v>
          </cell>
          <cell r="I2806">
            <v>12570000000</v>
          </cell>
        </row>
        <row r="2807">
          <cell r="C2807" t="str">
            <v>45000000百萬冥神冥神卡(30天非綁定)</v>
          </cell>
          <cell r="D2807" t="str">
            <v>R_vp003_hb_45000000_30_1</v>
          </cell>
          <cell r="E2807">
            <v>12</v>
          </cell>
          <cell r="I2807">
            <v>18855000000</v>
          </cell>
        </row>
        <row r="2808">
          <cell r="C2808" t="str">
            <v>90000000百萬冥神冥神卡(30天非綁定)</v>
          </cell>
          <cell r="D2808" t="str">
            <v>R_vp003_hb_90000000_30_1</v>
          </cell>
          <cell r="E2808">
            <v>12</v>
          </cell>
          <cell r="I2808">
            <v>37710000000</v>
          </cell>
        </row>
        <row r="2809">
          <cell r="C2809" t="str">
            <v>150000000百萬冥神冥神卡(30天非綁定)</v>
          </cell>
          <cell r="D2809" t="str">
            <v>R_vp003_hb_150000000_30_1</v>
          </cell>
          <cell r="E2809">
            <v>12</v>
          </cell>
          <cell r="I2809">
            <v>62850000000</v>
          </cell>
        </row>
        <row r="2810">
          <cell r="C2810" t="str">
            <v>300000000百萬冥神冥神卡(30天非綁定)</v>
          </cell>
          <cell r="D2810" t="str">
            <v>R_vp003_hb_300000000_30_1</v>
          </cell>
          <cell r="E2810">
            <v>12</v>
          </cell>
          <cell r="I2810">
            <v>125700000000</v>
          </cell>
        </row>
        <row r="2811">
          <cell r="C2811" t="str">
            <v>600000000百萬冥神冥神卡(30天非綁定)</v>
          </cell>
          <cell r="D2811" t="str">
            <v>R_vp003_hb_600000000_30_1</v>
          </cell>
          <cell r="E2811">
            <v>12</v>
          </cell>
          <cell r="I2811">
            <v>251400000000</v>
          </cell>
        </row>
        <row r="2812">
          <cell r="C2812" t="str">
            <v>1200000000百萬冥神冥神卡(30天非綁定)</v>
          </cell>
          <cell r="D2812" t="str">
            <v>R_vp003_hb_1200000000_30_1</v>
          </cell>
          <cell r="E2812">
            <v>12</v>
          </cell>
          <cell r="I2812">
            <v>502800000000</v>
          </cell>
        </row>
        <row r="2813">
          <cell r="C2813" t="str">
            <v>3000000000百萬冥神冥神卡(30天非綁定)</v>
          </cell>
          <cell r="D2813" t="str">
            <v>R_vp003_hb_3000000000_30_1</v>
          </cell>
          <cell r="E2813">
            <v>12</v>
          </cell>
          <cell r="I2813">
            <v>1257000000000</v>
          </cell>
        </row>
        <row r="2814">
          <cell r="C2814" t="str">
            <v>3000百萬冥神庫存卡(7天綁定)</v>
          </cell>
          <cell r="D2814" t="str">
            <v>R_vp003_ss_3000_7</v>
          </cell>
          <cell r="E2814">
            <v>12</v>
          </cell>
          <cell r="I2814">
            <v>1785000</v>
          </cell>
        </row>
        <row r="2815">
          <cell r="C2815" t="str">
            <v>9000百萬冥神庫存卡(7天綁定)</v>
          </cell>
          <cell r="D2815" t="str">
            <v>R_vp003_ss_9000_7</v>
          </cell>
          <cell r="E2815">
            <v>12</v>
          </cell>
          <cell r="I2815">
            <v>5355000</v>
          </cell>
        </row>
        <row r="2816">
          <cell r="C2816" t="str">
            <v>30000百萬冥神庫存卡(7天綁定)</v>
          </cell>
          <cell r="D2816" t="str">
            <v>R_vp003_ss_30000_7</v>
          </cell>
          <cell r="E2816">
            <v>12</v>
          </cell>
          <cell r="I2816">
            <v>17850000</v>
          </cell>
        </row>
        <row r="2817">
          <cell r="C2817" t="str">
            <v>90000百萬冥神庫存卡(7天綁定)</v>
          </cell>
          <cell r="D2817" t="str">
            <v>R_vp003_ss_90000_7</v>
          </cell>
          <cell r="E2817">
            <v>12</v>
          </cell>
          <cell r="I2817">
            <v>53550000</v>
          </cell>
        </row>
        <row r="2818">
          <cell r="C2818" t="str">
            <v>300000百萬冥神庫存卡(7天綁定)</v>
          </cell>
          <cell r="D2818" t="str">
            <v>R_vp003_ss_300000_7</v>
          </cell>
          <cell r="E2818">
            <v>12</v>
          </cell>
          <cell r="I2818">
            <v>178500000</v>
          </cell>
        </row>
        <row r="2819">
          <cell r="C2819" t="str">
            <v>900000百萬冥神庫存卡(7天綁定)</v>
          </cell>
          <cell r="D2819" t="str">
            <v>R_vp003_ss_900000_7</v>
          </cell>
          <cell r="E2819">
            <v>12</v>
          </cell>
          <cell r="I2819">
            <v>535500000</v>
          </cell>
        </row>
        <row r="2820">
          <cell r="C2820" t="str">
            <v>3000000百萬冥神庫存卡(7天綁定)</v>
          </cell>
          <cell r="D2820" t="str">
            <v>R_vp003_ss_3000000_7</v>
          </cell>
          <cell r="E2820">
            <v>12</v>
          </cell>
          <cell r="I2820">
            <v>1785000000</v>
          </cell>
        </row>
        <row r="2821">
          <cell r="C2821" t="str">
            <v>6000000百萬冥神庫存卡(7天綁定)</v>
          </cell>
          <cell r="D2821" t="str">
            <v>R_vp003_ss_6000000_7</v>
          </cell>
          <cell r="E2821">
            <v>12</v>
          </cell>
          <cell r="I2821">
            <v>3570000000</v>
          </cell>
        </row>
        <row r="2822">
          <cell r="C2822" t="str">
            <v>9000000百萬冥神庫存卡(7天綁定)</v>
          </cell>
          <cell r="D2822" t="str">
            <v>R_vp003_ss_9000000_7</v>
          </cell>
          <cell r="E2822">
            <v>12</v>
          </cell>
          <cell r="I2822">
            <v>5355000000</v>
          </cell>
        </row>
        <row r="2823">
          <cell r="C2823" t="str">
            <v>15000000百萬冥神庫存卡(7天綁定)</v>
          </cell>
          <cell r="D2823" t="str">
            <v>R_vp003_ss_15000000_7</v>
          </cell>
          <cell r="E2823">
            <v>12</v>
          </cell>
          <cell r="I2823">
            <v>8925000000</v>
          </cell>
        </row>
        <row r="2824">
          <cell r="C2824" t="str">
            <v>30000000百萬冥神庫存卡(7天綁定)</v>
          </cell>
          <cell r="D2824" t="str">
            <v>R_vp003_ss_30000000_7</v>
          </cell>
          <cell r="E2824">
            <v>12</v>
          </cell>
          <cell r="I2824">
            <v>17850000000</v>
          </cell>
        </row>
        <row r="2825">
          <cell r="C2825" t="str">
            <v>45000000百萬冥神庫存卡(7天綁定)</v>
          </cell>
          <cell r="D2825" t="str">
            <v>R_vp003_ss_45000000_7</v>
          </cell>
          <cell r="E2825">
            <v>12</v>
          </cell>
          <cell r="I2825">
            <v>26775000000</v>
          </cell>
        </row>
        <row r="2826">
          <cell r="C2826" t="str">
            <v>90000000百萬冥神庫存卡(7天綁定)</v>
          </cell>
          <cell r="D2826" t="str">
            <v>R_vp003_ss_90000000_7</v>
          </cell>
          <cell r="E2826">
            <v>12</v>
          </cell>
          <cell r="I2826">
            <v>53550000000</v>
          </cell>
        </row>
        <row r="2827">
          <cell r="C2827" t="str">
            <v>150000000百萬冥神庫存卡(7天綁定)</v>
          </cell>
          <cell r="D2827" t="str">
            <v>R_vp003_ss_150000000_7</v>
          </cell>
          <cell r="E2827">
            <v>12</v>
          </cell>
          <cell r="I2827">
            <v>89250000000</v>
          </cell>
        </row>
        <row r="2828">
          <cell r="C2828" t="str">
            <v>300000000百萬冥神庫存卡(7天綁定)</v>
          </cell>
          <cell r="D2828" t="str">
            <v>R_vp003_ss_300000000_7</v>
          </cell>
          <cell r="E2828">
            <v>12</v>
          </cell>
          <cell r="I2828">
            <v>178500000000</v>
          </cell>
        </row>
        <row r="2829">
          <cell r="C2829" t="str">
            <v>600000000百萬冥神庫存卡(7天綁定)</v>
          </cell>
          <cell r="D2829" t="str">
            <v>R_vp003_ss_600000000_7</v>
          </cell>
          <cell r="E2829">
            <v>12</v>
          </cell>
          <cell r="I2829">
            <v>357000000000</v>
          </cell>
        </row>
        <row r="2830">
          <cell r="C2830" t="str">
            <v>1200000000百萬冥神庫存卡(7天綁定)</v>
          </cell>
          <cell r="D2830" t="str">
            <v>R_vp003_ss_1200000000_7</v>
          </cell>
          <cell r="E2830">
            <v>12</v>
          </cell>
          <cell r="I2830">
            <v>714000000000</v>
          </cell>
        </row>
        <row r="2831">
          <cell r="C2831" t="str">
            <v>3000000000百萬冥神庫存卡(7天綁定)</v>
          </cell>
          <cell r="D2831" t="str">
            <v>R_vp003_ss_3000000000_7</v>
          </cell>
          <cell r="E2831">
            <v>12</v>
          </cell>
          <cell r="I2831">
            <v>1785000000000</v>
          </cell>
        </row>
        <row r="2832">
          <cell r="C2832" t="str">
            <v>3000百萬冥神庫存卡(30天非綁定)</v>
          </cell>
          <cell r="D2832" t="str">
            <v>R_vp003_ss_3000_30_1</v>
          </cell>
          <cell r="E2832">
            <v>12</v>
          </cell>
          <cell r="I2832">
            <v>1785000</v>
          </cell>
        </row>
        <row r="2833">
          <cell r="C2833" t="str">
            <v>9000百萬冥神庫存卡(30天非綁定)</v>
          </cell>
          <cell r="D2833" t="str">
            <v>R_vp003_ss_9000_30_1</v>
          </cell>
          <cell r="E2833">
            <v>12</v>
          </cell>
          <cell r="I2833">
            <v>5355000</v>
          </cell>
        </row>
        <row r="2834">
          <cell r="C2834" t="str">
            <v>30000百萬冥神庫存卡(30天非綁定)</v>
          </cell>
          <cell r="D2834" t="str">
            <v>R_vp003_ss_30000_30_1</v>
          </cell>
          <cell r="E2834">
            <v>12</v>
          </cell>
          <cell r="I2834">
            <v>17850000</v>
          </cell>
        </row>
        <row r="2835">
          <cell r="C2835" t="str">
            <v>90000百萬冥神庫存卡(30天非綁定)</v>
          </cell>
          <cell r="D2835" t="str">
            <v>R_vp003_ss_90000_30_1</v>
          </cell>
          <cell r="E2835">
            <v>12</v>
          </cell>
          <cell r="I2835">
            <v>53550000</v>
          </cell>
        </row>
        <row r="2836">
          <cell r="C2836" t="str">
            <v>300000百萬冥神庫存卡(30天非綁定)</v>
          </cell>
          <cell r="D2836" t="str">
            <v>R_vp003_ss_300000_30_1</v>
          </cell>
          <cell r="E2836">
            <v>12</v>
          </cell>
          <cell r="I2836">
            <v>178500000</v>
          </cell>
        </row>
        <row r="2837">
          <cell r="C2837" t="str">
            <v>900000百萬冥神庫存卡(30天非綁定)</v>
          </cell>
          <cell r="D2837" t="str">
            <v>R_vp003_ss_900000_30_1</v>
          </cell>
          <cell r="E2837">
            <v>12</v>
          </cell>
          <cell r="I2837">
            <v>535500000</v>
          </cell>
        </row>
        <row r="2838">
          <cell r="C2838" t="str">
            <v>3000000百萬冥神庫存卡(30天非綁定)</v>
          </cell>
          <cell r="D2838" t="str">
            <v>R_vp003_ss_3000000_30_1</v>
          </cell>
          <cell r="E2838">
            <v>12</v>
          </cell>
          <cell r="I2838">
            <v>1785000000</v>
          </cell>
        </row>
        <row r="2839">
          <cell r="C2839" t="str">
            <v>6000000百萬冥神庫存卡(30天非綁定)</v>
          </cell>
          <cell r="D2839" t="str">
            <v>R_vp003_ss_6000000_30_1</v>
          </cell>
          <cell r="E2839">
            <v>12</v>
          </cell>
          <cell r="I2839">
            <v>3570000000</v>
          </cell>
        </row>
        <row r="2840">
          <cell r="C2840" t="str">
            <v>9000000百萬冥神庫存卡(30天非綁定)</v>
          </cell>
          <cell r="D2840" t="str">
            <v>R_vp003_ss_9000000_30_1</v>
          </cell>
          <cell r="E2840">
            <v>12</v>
          </cell>
          <cell r="I2840">
            <v>5355000000</v>
          </cell>
        </row>
        <row r="2841">
          <cell r="C2841" t="str">
            <v>15000000百萬冥神庫存卡(30天非綁定)</v>
          </cell>
          <cell r="D2841" t="str">
            <v>R_vp003_ss_15000000_30_1</v>
          </cell>
          <cell r="E2841">
            <v>12</v>
          </cell>
          <cell r="I2841">
            <v>8925000000</v>
          </cell>
        </row>
        <row r="2842">
          <cell r="C2842" t="str">
            <v>30000000百萬冥神庫存卡(30天非綁定)</v>
          </cell>
          <cell r="D2842" t="str">
            <v>R_vp003_ss_30000000_30_1</v>
          </cell>
          <cell r="E2842">
            <v>12</v>
          </cell>
          <cell r="I2842">
            <v>17850000000</v>
          </cell>
        </row>
        <row r="2843">
          <cell r="C2843" t="str">
            <v>45000000百萬冥神庫存卡(30天非綁定)</v>
          </cell>
          <cell r="D2843" t="str">
            <v>R_vp003_ss_45000000_30_1</v>
          </cell>
          <cell r="E2843">
            <v>12</v>
          </cell>
          <cell r="I2843">
            <v>26775000000</v>
          </cell>
        </row>
        <row r="2844">
          <cell r="C2844" t="str">
            <v>90000000百萬冥神庫存卡(30天非綁定)</v>
          </cell>
          <cell r="D2844" t="str">
            <v>R_vp003_ss_90000000_30_1</v>
          </cell>
          <cell r="E2844">
            <v>12</v>
          </cell>
          <cell r="I2844">
            <v>53550000000</v>
          </cell>
        </row>
        <row r="2845">
          <cell r="C2845" t="str">
            <v>150000000百萬冥神庫存卡(30天非綁定)</v>
          </cell>
          <cell r="D2845" t="str">
            <v>R_vp003_ss_150000000_30_1</v>
          </cell>
          <cell r="E2845">
            <v>12</v>
          </cell>
          <cell r="I2845">
            <v>89250000000</v>
          </cell>
        </row>
        <row r="2846">
          <cell r="C2846" t="str">
            <v>300000000百萬冥神庫存卡(30天非綁定)</v>
          </cell>
          <cell r="D2846" t="str">
            <v>R_vp003_ss_300000000_30_1</v>
          </cell>
          <cell r="E2846">
            <v>12</v>
          </cell>
          <cell r="I2846">
            <v>178500000000</v>
          </cell>
        </row>
        <row r="2847">
          <cell r="C2847" t="str">
            <v>600000000百萬冥神庫存卡(30天非綁定)</v>
          </cell>
          <cell r="D2847" t="str">
            <v>R_vp003_ss_600000000_30_1</v>
          </cell>
          <cell r="E2847">
            <v>12</v>
          </cell>
          <cell r="I2847">
            <v>357000000000</v>
          </cell>
        </row>
        <row r="2848">
          <cell r="C2848" t="str">
            <v>1200000000百萬冥神庫存卡(30天非綁定)</v>
          </cell>
          <cell r="D2848" t="str">
            <v>R_vp003_ss_1200000000_30_1</v>
          </cell>
          <cell r="E2848">
            <v>12</v>
          </cell>
          <cell r="I2848">
            <v>714000000000</v>
          </cell>
        </row>
        <row r="2849">
          <cell r="C2849" t="str">
            <v>3000000000百萬冥神庫存卡(30天非綁定)</v>
          </cell>
          <cell r="D2849" t="str">
            <v>R_vp003_ss_3000000000_30_1</v>
          </cell>
          <cell r="E2849">
            <v>12</v>
          </cell>
          <cell r="I2849">
            <v>1785000000000</v>
          </cell>
        </row>
        <row r="2850">
          <cell r="C2850" t="str">
            <v>3000百萬冥神覺醒卡(7天綁定)</v>
          </cell>
          <cell r="D2850" t="str">
            <v>R_vp003_gb_3000_7</v>
          </cell>
          <cell r="E2850">
            <v>12</v>
          </cell>
          <cell r="I2850">
            <v>2601000</v>
          </cell>
        </row>
        <row r="2851">
          <cell r="C2851" t="str">
            <v>9000百萬冥神覺醒卡(7天綁定)</v>
          </cell>
          <cell r="D2851" t="str">
            <v>R_vp003_gb_9000_7</v>
          </cell>
          <cell r="E2851">
            <v>12</v>
          </cell>
          <cell r="I2851">
            <v>7803000</v>
          </cell>
        </row>
        <row r="2852">
          <cell r="C2852" t="str">
            <v>30000百萬冥神覺醒卡(7天綁定)</v>
          </cell>
          <cell r="D2852" t="str">
            <v>R_vp003_gb_30000_7</v>
          </cell>
          <cell r="E2852">
            <v>12</v>
          </cell>
          <cell r="I2852">
            <v>26010000</v>
          </cell>
        </row>
        <row r="2853">
          <cell r="C2853" t="str">
            <v>90000百萬冥神覺醒卡(7天綁定)</v>
          </cell>
          <cell r="D2853" t="str">
            <v>R_vp003_gb_90000_7</v>
          </cell>
          <cell r="E2853">
            <v>12</v>
          </cell>
          <cell r="I2853">
            <v>78030000</v>
          </cell>
        </row>
        <row r="2854">
          <cell r="C2854" t="str">
            <v>300000百萬冥神覺醒卡(7天綁定)</v>
          </cell>
          <cell r="D2854" t="str">
            <v>R_vp003_gb_300000_7</v>
          </cell>
          <cell r="E2854">
            <v>12</v>
          </cell>
          <cell r="I2854">
            <v>260100000</v>
          </cell>
        </row>
        <row r="2855">
          <cell r="C2855" t="str">
            <v>900000百萬冥神覺醒卡(7天綁定)</v>
          </cell>
          <cell r="D2855" t="str">
            <v>R_vp003_gb_900000_7</v>
          </cell>
          <cell r="E2855">
            <v>12</v>
          </cell>
          <cell r="I2855">
            <v>780300000</v>
          </cell>
        </row>
        <row r="2856">
          <cell r="C2856" t="str">
            <v>3000000百萬冥神覺醒卡(7天綁定)</v>
          </cell>
          <cell r="D2856" t="str">
            <v>R_vp003_gb_3000000_7</v>
          </cell>
          <cell r="E2856">
            <v>12</v>
          </cell>
          <cell r="I2856">
            <v>2601000000</v>
          </cell>
        </row>
        <row r="2857">
          <cell r="C2857" t="str">
            <v>6000000百萬冥神覺醒卡(7天綁定)</v>
          </cell>
          <cell r="D2857" t="str">
            <v>R_vp003_gb_6000000_7</v>
          </cell>
          <cell r="E2857">
            <v>12</v>
          </cell>
          <cell r="I2857">
            <v>5202000000</v>
          </cell>
        </row>
        <row r="2858">
          <cell r="C2858" t="str">
            <v>9000000百萬冥神覺醒卡(7天綁定)</v>
          </cell>
          <cell r="D2858" t="str">
            <v>R_vp003_gb_9000000_7</v>
          </cell>
          <cell r="E2858">
            <v>12</v>
          </cell>
          <cell r="I2858">
            <v>7803000000</v>
          </cell>
        </row>
        <row r="2859">
          <cell r="C2859" t="str">
            <v>15000000百萬冥神覺醒卡(7天綁定)</v>
          </cell>
          <cell r="D2859" t="str">
            <v>R_vp003_gb_15000000_7</v>
          </cell>
          <cell r="E2859">
            <v>12</v>
          </cell>
          <cell r="I2859">
            <v>13005000000</v>
          </cell>
        </row>
        <row r="2860">
          <cell r="C2860" t="str">
            <v>30000000百萬冥神覺醒卡(7天綁定)</v>
          </cell>
          <cell r="D2860" t="str">
            <v>R_vp003_gb_30000000_7</v>
          </cell>
          <cell r="E2860">
            <v>12</v>
          </cell>
          <cell r="I2860">
            <v>26010000000</v>
          </cell>
        </row>
        <row r="2861">
          <cell r="C2861" t="str">
            <v>45000000百萬冥神覺醒卡(7天綁定)</v>
          </cell>
          <cell r="D2861" t="str">
            <v>R_vp003_gb_45000000_7</v>
          </cell>
          <cell r="E2861">
            <v>12</v>
          </cell>
          <cell r="I2861">
            <v>39015000000</v>
          </cell>
        </row>
        <row r="2862">
          <cell r="C2862" t="str">
            <v>90000000百萬冥神覺醒卡(7天綁定)</v>
          </cell>
          <cell r="D2862" t="str">
            <v>R_vp003_gb_90000000_7</v>
          </cell>
          <cell r="E2862">
            <v>12</v>
          </cell>
          <cell r="I2862">
            <v>78030000000</v>
          </cell>
        </row>
        <row r="2863">
          <cell r="C2863" t="str">
            <v>150000000百萬冥神覺醒卡(7天綁定)</v>
          </cell>
          <cell r="D2863" t="str">
            <v>R_vp003_gb_150000000_7</v>
          </cell>
          <cell r="E2863">
            <v>12</v>
          </cell>
          <cell r="I2863">
            <v>130050000000</v>
          </cell>
        </row>
        <row r="2864">
          <cell r="C2864" t="str">
            <v>300000000百萬冥神覺醒卡(7天綁定)</v>
          </cell>
          <cell r="D2864" t="str">
            <v>R_vp003_gb_300000000_7</v>
          </cell>
          <cell r="E2864">
            <v>12</v>
          </cell>
          <cell r="I2864">
            <v>260100000000</v>
          </cell>
        </row>
        <row r="2865">
          <cell r="C2865" t="str">
            <v>600000000百萬冥神覺醒卡(7天綁定)</v>
          </cell>
          <cell r="D2865" t="str">
            <v>R_vp003_gb_600000000_7</v>
          </cell>
          <cell r="E2865">
            <v>12</v>
          </cell>
          <cell r="I2865">
            <v>520200000000</v>
          </cell>
        </row>
        <row r="2866">
          <cell r="C2866" t="str">
            <v>1200000000百萬冥神覺醒卡(7天綁定)</v>
          </cell>
          <cell r="D2866" t="str">
            <v>R_vp003_gb_1200000000_7</v>
          </cell>
          <cell r="E2866">
            <v>12</v>
          </cell>
          <cell r="I2866">
            <v>1040400000000</v>
          </cell>
        </row>
        <row r="2867">
          <cell r="C2867" t="str">
            <v>3000000000百萬冥神覺醒卡(7天綁定)</v>
          </cell>
          <cell r="D2867" t="str">
            <v>R_vp003_gb_3000000000_7</v>
          </cell>
          <cell r="E2867">
            <v>12</v>
          </cell>
          <cell r="I2867">
            <v>2601000000000</v>
          </cell>
        </row>
        <row r="2868">
          <cell r="C2868" t="str">
            <v>3000百萬冥神覺醒卡(30天非綁定)</v>
          </cell>
          <cell r="D2868" t="str">
            <v>R_vp003_gb_3000_30_1</v>
          </cell>
          <cell r="E2868">
            <v>12</v>
          </cell>
          <cell r="I2868">
            <v>2601000</v>
          </cell>
        </row>
        <row r="2869">
          <cell r="C2869" t="str">
            <v>9000百萬冥神覺醒卡(30天非綁定)</v>
          </cell>
          <cell r="D2869" t="str">
            <v>R_vp003_gb_9000_30_1</v>
          </cell>
          <cell r="E2869">
            <v>12</v>
          </cell>
          <cell r="I2869">
            <v>7803000</v>
          </cell>
        </row>
        <row r="2870">
          <cell r="C2870" t="str">
            <v>30000百萬冥神覺醒卡(30天非綁定)</v>
          </cell>
          <cell r="D2870" t="str">
            <v>R_vp003_gb_30000_30_1</v>
          </cell>
          <cell r="E2870">
            <v>12</v>
          </cell>
          <cell r="I2870">
            <v>26010000</v>
          </cell>
        </row>
        <row r="2871">
          <cell r="C2871" t="str">
            <v>90000百萬冥神覺醒卡(30天非綁定)</v>
          </cell>
          <cell r="D2871" t="str">
            <v>R_vp003_gb_90000_30_1</v>
          </cell>
          <cell r="E2871">
            <v>12</v>
          </cell>
          <cell r="I2871">
            <v>78030000</v>
          </cell>
        </row>
        <row r="2872">
          <cell r="C2872" t="str">
            <v>300000百萬冥神覺醒卡(30天非綁定)</v>
          </cell>
          <cell r="D2872" t="str">
            <v>R_vp003_gb_300000_30_1</v>
          </cell>
          <cell r="E2872">
            <v>12</v>
          </cell>
          <cell r="I2872">
            <v>260100000</v>
          </cell>
        </row>
        <row r="2873">
          <cell r="C2873" t="str">
            <v>900000百萬冥神覺醒卡(30天非綁定)</v>
          </cell>
          <cell r="D2873" t="str">
            <v>R_vp003_gb_900000_30_1</v>
          </cell>
          <cell r="E2873">
            <v>12</v>
          </cell>
          <cell r="I2873">
            <v>780300000</v>
          </cell>
        </row>
        <row r="2874">
          <cell r="C2874" t="str">
            <v>3000000百萬冥神覺醒卡(30天非綁定)</v>
          </cell>
          <cell r="D2874" t="str">
            <v>R_vp003_gb_3000000_30_1</v>
          </cell>
          <cell r="E2874">
            <v>12</v>
          </cell>
          <cell r="I2874">
            <v>2601000000</v>
          </cell>
        </row>
        <row r="2875">
          <cell r="C2875" t="str">
            <v>6000000百萬冥神覺醒卡(30天非綁定)</v>
          </cell>
          <cell r="D2875" t="str">
            <v>R_vp003_gb_6000000_30_1</v>
          </cell>
          <cell r="E2875">
            <v>12</v>
          </cell>
          <cell r="I2875">
            <v>5202000000</v>
          </cell>
        </row>
        <row r="2876">
          <cell r="C2876" t="str">
            <v>9000000百萬冥神覺醒卡(30天非綁定)</v>
          </cell>
          <cell r="D2876" t="str">
            <v>R_vp003_gb_9000000_30_1</v>
          </cell>
          <cell r="E2876">
            <v>12</v>
          </cell>
          <cell r="I2876">
            <v>7803000000</v>
          </cell>
        </row>
        <row r="2877">
          <cell r="C2877" t="str">
            <v>15000000百萬冥神覺醒卡(30天非綁定)</v>
          </cell>
          <cell r="D2877" t="str">
            <v>R_vp003_gb_15000000_30_1</v>
          </cell>
          <cell r="E2877">
            <v>12</v>
          </cell>
          <cell r="I2877">
            <v>13005000000</v>
          </cell>
        </row>
        <row r="2878">
          <cell r="C2878" t="str">
            <v>30000000百萬冥神覺醒卡(30天非綁定)</v>
          </cell>
          <cell r="D2878" t="str">
            <v>R_vp003_gb_30000000_30_1</v>
          </cell>
          <cell r="E2878">
            <v>12</v>
          </cell>
          <cell r="I2878">
            <v>26010000000</v>
          </cell>
        </row>
        <row r="2879">
          <cell r="C2879" t="str">
            <v>45000000百萬冥神覺醒卡(30天非綁定)</v>
          </cell>
          <cell r="D2879" t="str">
            <v>R_vp003_gb_45000000_30_1</v>
          </cell>
          <cell r="E2879">
            <v>12</v>
          </cell>
          <cell r="I2879">
            <v>39015000000</v>
          </cell>
        </row>
        <row r="2880">
          <cell r="C2880" t="str">
            <v>90000000百萬冥神覺醒卡(30天非綁定)</v>
          </cell>
          <cell r="D2880" t="str">
            <v>R_vp003_gb_90000000_30_1</v>
          </cell>
          <cell r="E2880">
            <v>12</v>
          </cell>
          <cell r="I2880">
            <v>78030000000</v>
          </cell>
        </row>
        <row r="2881">
          <cell r="C2881" t="str">
            <v>150000000百萬冥神覺醒卡(30天非綁定)</v>
          </cell>
          <cell r="D2881" t="str">
            <v>R_vp003_gb_150000000_30_1</v>
          </cell>
          <cell r="E2881">
            <v>12</v>
          </cell>
          <cell r="I2881">
            <v>130050000000</v>
          </cell>
        </row>
        <row r="2882">
          <cell r="C2882" t="str">
            <v>300000000百萬冥神覺醒卡(30天非綁定)</v>
          </cell>
          <cell r="D2882" t="str">
            <v>R_vp003_gb_300000000_30_1</v>
          </cell>
          <cell r="E2882">
            <v>12</v>
          </cell>
          <cell r="I2882">
            <v>260100000000</v>
          </cell>
        </row>
        <row r="2883">
          <cell r="C2883" t="str">
            <v>600000000百萬冥神覺醒卡(30天非綁定)</v>
          </cell>
          <cell r="D2883" t="str">
            <v>R_vp003_gb_600000000_30_1</v>
          </cell>
          <cell r="E2883">
            <v>12</v>
          </cell>
          <cell r="I2883">
            <v>520200000000</v>
          </cell>
        </row>
        <row r="2884">
          <cell r="C2884" t="str">
            <v>1200000000百萬冥神覺醒卡(30天非綁定)</v>
          </cell>
          <cell r="D2884" t="str">
            <v>R_vp003_gb_1200000000_30_1</v>
          </cell>
          <cell r="E2884">
            <v>12</v>
          </cell>
          <cell r="I2884">
            <v>1040400000000</v>
          </cell>
        </row>
        <row r="2885">
          <cell r="C2885" t="str">
            <v>3000000000百萬冥神覺醒卡(30天非綁定)</v>
          </cell>
          <cell r="D2885" t="str">
            <v>R_vp003_gb_3000000000_30_1</v>
          </cell>
          <cell r="E2885">
            <v>12</v>
          </cell>
          <cell r="I2885">
            <v>2601000000000</v>
          </cell>
        </row>
        <row r="2886">
          <cell r="C2886" t="str">
            <v>3000百萬冥神王座卡(7天綁定)</v>
          </cell>
          <cell r="D2886" t="str">
            <v>R_vp003_gbt_3000_7</v>
          </cell>
          <cell r="E2886">
            <v>12</v>
          </cell>
          <cell r="I2886">
            <v>5022000</v>
          </cell>
        </row>
        <row r="2887">
          <cell r="C2887" t="str">
            <v>9000百萬冥神王座卡(7天綁定)</v>
          </cell>
          <cell r="D2887" t="str">
            <v>R_vp003_gbt_9000_7</v>
          </cell>
          <cell r="E2887">
            <v>12</v>
          </cell>
          <cell r="I2887">
            <v>15066000</v>
          </cell>
        </row>
        <row r="2888">
          <cell r="C2888" t="str">
            <v>30000百萬冥神王座卡(7天綁定)</v>
          </cell>
          <cell r="D2888" t="str">
            <v>R_vp003_gbt_30000_7</v>
          </cell>
          <cell r="E2888">
            <v>12</v>
          </cell>
          <cell r="I2888">
            <v>50220000</v>
          </cell>
        </row>
        <row r="2889">
          <cell r="C2889" t="str">
            <v>90000百萬冥神王座卡(7天綁定)</v>
          </cell>
          <cell r="D2889" t="str">
            <v>R_vp003_gbt_90000_7</v>
          </cell>
          <cell r="E2889">
            <v>12</v>
          </cell>
          <cell r="I2889">
            <v>150660000</v>
          </cell>
        </row>
        <row r="2890">
          <cell r="C2890" t="str">
            <v>300000百萬冥神王座卡(7天綁定)</v>
          </cell>
          <cell r="D2890" t="str">
            <v>R_vp003_gbt_300000_7</v>
          </cell>
          <cell r="E2890">
            <v>12</v>
          </cell>
          <cell r="I2890">
            <v>502200000</v>
          </cell>
        </row>
        <row r="2891">
          <cell r="C2891" t="str">
            <v>900000百萬冥神王座卡(7天綁定)</v>
          </cell>
          <cell r="D2891" t="str">
            <v>R_vp003_gbt_900000_7</v>
          </cell>
          <cell r="E2891">
            <v>12</v>
          </cell>
          <cell r="I2891">
            <v>1506600000</v>
          </cell>
        </row>
        <row r="2892">
          <cell r="C2892" t="str">
            <v>3000000百萬冥神王座卡(7天綁定)</v>
          </cell>
          <cell r="D2892" t="str">
            <v>R_vp003_gbt_3000000_7</v>
          </cell>
          <cell r="E2892">
            <v>12</v>
          </cell>
          <cell r="I2892">
            <v>5022000000</v>
          </cell>
        </row>
        <row r="2893">
          <cell r="C2893" t="str">
            <v>6000000百萬冥神王座卡(7天綁定)</v>
          </cell>
          <cell r="D2893" t="str">
            <v>R_vp003_gbt_6000000_7</v>
          </cell>
          <cell r="E2893">
            <v>12</v>
          </cell>
          <cell r="I2893">
            <v>10044000000</v>
          </cell>
        </row>
        <row r="2894">
          <cell r="C2894" t="str">
            <v>9000000百萬冥神王座卡(7天綁定)</v>
          </cell>
          <cell r="D2894" t="str">
            <v>R_vp003_gbt_9000000_7</v>
          </cell>
          <cell r="E2894">
            <v>12</v>
          </cell>
          <cell r="I2894">
            <v>15066000000</v>
          </cell>
        </row>
        <row r="2895">
          <cell r="C2895" t="str">
            <v>15000000百萬冥神王座卡(7天綁定)</v>
          </cell>
          <cell r="D2895" t="str">
            <v>R_vp003_gbt_15000000_7</v>
          </cell>
          <cell r="E2895">
            <v>12</v>
          </cell>
          <cell r="I2895">
            <v>25110000000</v>
          </cell>
        </row>
        <row r="2896">
          <cell r="C2896" t="str">
            <v>30000000百萬冥神王座卡(7天綁定)</v>
          </cell>
          <cell r="D2896" t="str">
            <v>R_vp003_gbt_30000000_7</v>
          </cell>
          <cell r="E2896">
            <v>12</v>
          </cell>
          <cell r="I2896">
            <v>50220000000</v>
          </cell>
        </row>
        <row r="2897">
          <cell r="C2897" t="str">
            <v>45000000百萬冥神王座卡(7天綁定)</v>
          </cell>
          <cell r="D2897" t="str">
            <v>R_vp003_gbt_45000000_7</v>
          </cell>
          <cell r="E2897">
            <v>12</v>
          </cell>
          <cell r="I2897">
            <v>75330000000</v>
          </cell>
        </row>
        <row r="2898">
          <cell r="C2898" t="str">
            <v>90000000百萬冥神王座卡(7天綁定)</v>
          </cell>
          <cell r="D2898" t="str">
            <v>R_vp003_gbt_90000000_7</v>
          </cell>
          <cell r="E2898">
            <v>12</v>
          </cell>
          <cell r="I2898">
            <v>150660000000</v>
          </cell>
        </row>
        <row r="2899">
          <cell r="C2899" t="str">
            <v>150000000百萬冥神王座卡(7天綁定)</v>
          </cell>
          <cell r="D2899" t="str">
            <v>R_vp003_gbt_150000000_7</v>
          </cell>
          <cell r="E2899">
            <v>12</v>
          </cell>
          <cell r="I2899">
            <v>251100000000</v>
          </cell>
        </row>
        <row r="2900">
          <cell r="C2900" t="str">
            <v>300000000百萬冥神王座卡(7天綁定)</v>
          </cell>
          <cell r="D2900" t="str">
            <v>R_vp003_gbt_300000000_7</v>
          </cell>
          <cell r="E2900">
            <v>12</v>
          </cell>
          <cell r="I2900">
            <v>502200000000</v>
          </cell>
        </row>
        <row r="2901">
          <cell r="C2901" t="str">
            <v>600000000百萬冥神王座卡(7天綁定)</v>
          </cell>
          <cell r="D2901" t="str">
            <v>R_vp003_gbt_600000000_7</v>
          </cell>
          <cell r="E2901">
            <v>12</v>
          </cell>
          <cell r="I2901">
            <v>1004400000000</v>
          </cell>
        </row>
        <row r="2902">
          <cell r="C2902" t="str">
            <v>1200000000百萬冥神王座卡(7天綁定)</v>
          </cell>
          <cell r="D2902" t="str">
            <v>R_vp003_gbt_1200000000_7</v>
          </cell>
          <cell r="E2902">
            <v>12</v>
          </cell>
          <cell r="I2902">
            <v>2008800000000</v>
          </cell>
        </row>
        <row r="2903">
          <cell r="C2903" t="str">
            <v>3000000000百萬冥神王座卡(7天綁定)</v>
          </cell>
          <cell r="D2903" t="str">
            <v>R_vp003_gbt_3000000000_7</v>
          </cell>
          <cell r="E2903">
            <v>12</v>
          </cell>
          <cell r="I2903">
            <v>5022000000000</v>
          </cell>
        </row>
        <row r="2904">
          <cell r="C2904" t="str">
            <v>3000百萬冥神王座卡(30天非綁定)</v>
          </cell>
          <cell r="D2904" t="str">
            <v>R_vp003_gbt_3000_30_1</v>
          </cell>
          <cell r="E2904">
            <v>12</v>
          </cell>
          <cell r="I2904">
            <v>5022000</v>
          </cell>
        </row>
        <row r="2905">
          <cell r="C2905" t="str">
            <v>9000百萬冥神王座卡(30天非綁定)</v>
          </cell>
          <cell r="D2905" t="str">
            <v>R_vp003_gbt_9000_30_1</v>
          </cell>
          <cell r="E2905">
            <v>12</v>
          </cell>
          <cell r="I2905">
            <v>15066000</v>
          </cell>
        </row>
        <row r="2906">
          <cell r="C2906" t="str">
            <v>30000百萬冥神王座卡(30天非綁定)</v>
          </cell>
          <cell r="D2906" t="str">
            <v>R_vp003_gbt_30000_30_1</v>
          </cell>
          <cell r="E2906">
            <v>12</v>
          </cell>
          <cell r="I2906">
            <v>50220000</v>
          </cell>
        </row>
        <row r="2907">
          <cell r="C2907" t="str">
            <v>90000百萬冥神王座卡(30天非綁定)</v>
          </cell>
          <cell r="D2907" t="str">
            <v>R_vp003_gbt_90000_30_1</v>
          </cell>
          <cell r="E2907">
            <v>12</v>
          </cell>
          <cell r="I2907">
            <v>150660000</v>
          </cell>
        </row>
        <row r="2908">
          <cell r="C2908" t="str">
            <v>300000百萬冥神王座卡(30天非綁定)</v>
          </cell>
          <cell r="D2908" t="str">
            <v>R_vp003_gbt_300000_30_1</v>
          </cell>
          <cell r="E2908">
            <v>12</v>
          </cell>
          <cell r="I2908">
            <v>502200000</v>
          </cell>
        </row>
        <row r="2909">
          <cell r="C2909" t="str">
            <v>900000百萬冥神王座卡(30天非綁定)</v>
          </cell>
          <cell r="D2909" t="str">
            <v>R_vp003_gbt_900000_30_1</v>
          </cell>
          <cell r="E2909">
            <v>12</v>
          </cell>
          <cell r="I2909">
            <v>1506600000</v>
          </cell>
        </row>
        <row r="2910">
          <cell r="C2910" t="str">
            <v>3000000百萬冥神王座卡(30天非綁定)</v>
          </cell>
          <cell r="D2910" t="str">
            <v>R_vp003_gbt_3000000_30_1</v>
          </cell>
          <cell r="E2910">
            <v>12</v>
          </cell>
          <cell r="I2910">
            <v>5022000000</v>
          </cell>
        </row>
        <row r="2911">
          <cell r="C2911" t="str">
            <v>6000000百萬冥神王座卡(30天非綁定)</v>
          </cell>
          <cell r="D2911" t="str">
            <v>R_vp003_gbt_6000000_30_1</v>
          </cell>
          <cell r="E2911">
            <v>12</v>
          </cell>
          <cell r="I2911">
            <v>10044000000</v>
          </cell>
        </row>
        <row r="2912">
          <cell r="C2912" t="str">
            <v>9000000百萬冥神王座卡(30天非綁定)</v>
          </cell>
          <cell r="D2912" t="str">
            <v>R_vp003_gbt_9000000_30_1</v>
          </cell>
          <cell r="E2912">
            <v>12</v>
          </cell>
          <cell r="I2912">
            <v>15066000000</v>
          </cell>
        </row>
        <row r="2913">
          <cell r="C2913" t="str">
            <v>15000000百萬冥神王座卡(30天非綁定)</v>
          </cell>
          <cell r="D2913" t="str">
            <v>R_vp003_gbt_15000000_30_1</v>
          </cell>
          <cell r="E2913">
            <v>12</v>
          </cell>
          <cell r="I2913">
            <v>25110000000</v>
          </cell>
        </row>
        <row r="2914">
          <cell r="C2914" t="str">
            <v>30000000百萬冥神王座卡(30天非綁定)</v>
          </cell>
          <cell r="D2914" t="str">
            <v>R_vp003_gbt_30000000_30_1</v>
          </cell>
          <cell r="E2914">
            <v>12</v>
          </cell>
          <cell r="I2914">
            <v>50220000000</v>
          </cell>
        </row>
        <row r="2915">
          <cell r="C2915" t="str">
            <v>45000000百萬冥神王座卡(30天非綁定)</v>
          </cell>
          <cell r="D2915" t="str">
            <v>R_vp003_gbt_45000000_30_1</v>
          </cell>
          <cell r="E2915">
            <v>12</v>
          </cell>
          <cell r="I2915">
            <v>75330000000</v>
          </cell>
        </row>
        <row r="2916">
          <cell r="C2916" t="str">
            <v>90000000百萬冥神王座卡(30天非綁定)</v>
          </cell>
          <cell r="D2916" t="str">
            <v>R_vp003_gbt_90000000_30_1</v>
          </cell>
          <cell r="E2916">
            <v>12</v>
          </cell>
          <cell r="I2916">
            <v>150660000000</v>
          </cell>
        </row>
        <row r="2917">
          <cell r="C2917" t="str">
            <v>150000000百萬冥神王座卡(30天非綁定)</v>
          </cell>
          <cell r="D2917" t="str">
            <v>R_vp003_gbt_150000000_30_1</v>
          </cell>
          <cell r="E2917">
            <v>12</v>
          </cell>
          <cell r="I2917">
            <v>251100000000</v>
          </cell>
        </row>
        <row r="2918">
          <cell r="C2918" t="str">
            <v>300000000百萬冥神王座卡(30天非綁定)</v>
          </cell>
          <cell r="D2918" t="str">
            <v>R_vp003_gbt_300000000_30_1</v>
          </cell>
          <cell r="E2918">
            <v>12</v>
          </cell>
          <cell r="I2918">
            <v>502200000000</v>
          </cell>
        </row>
        <row r="2919">
          <cell r="C2919" t="str">
            <v>600000000百萬冥神王座卡(30天非綁定)</v>
          </cell>
          <cell r="D2919" t="str">
            <v>R_vp003_gbt_600000000_30_1</v>
          </cell>
          <cell r="E2919">
            <v>12</v>
          </cell>
          <cell r="I2919">
            <v>1004400000000</v>
          </cell>
        </row>
        <row r="2920">
          <cell r="C2920" t="str">
            <v>1200000000百萬冥神王座卡(30天非綁定)</v>
          </cell>
          <cell r="D2920" t="str">
            <v>R_vp003_gbt_1200000000_30_1</v>
          </cell>
          <cell r="E2920">
            <v>12</v>
          </cell>
          <cell r="I2920">
            <v>2008800000000</v>
          </cell>
        </row>
        <row r="2921">
          <cell r="C2921" t="str">
            <v>3000000000百萬冥神王座卡(30天非綁定)</v>
          </cell>
          <cell r="D2921" t="str">
            <v>R_vp003_gbt_3000000000_30_1</v>
          </cell>
          <cell r="E2921">
            <v>12</v>
          </cell>
          <cell r="I2921">
            <v>5022000000000</v>
          </cell>
        </row>
        <row r="2922">
          <cell r="C2922" t="str">
            <v>3000太空漫遊免費卡(7天綁定)</v>
          </cell>
          <cell r="D2922" t="str">
            <v>R_g077_fg_3000_7</v>
          </cell>
          <cell r="E2922">
            <v>12</v>
          </cell>
          <cell r="I2922">
            <v>222000</v>
          </cell>
        </row>
        <row r="2923">
          <cell r="C2923" t="str">
            <v>10000太空漫遊免費卡(7天綁定)</v>
          </cell>
          <cell r="D2923" t="str">
            <v>R_g077_fg_10000_7</v>
          </cell>
          <cell r="E2923">
            <v>12</v>
          </cell>
          <cell r="I2923">
            <v>740000</v>
          </cell>
        </row>
        <row r="2924">
          <cell r="C2924" t="str">
            <v>30000太空漫遊免費卡(7天綁定)</v>
          </cell>
          <cell r="D2924" t="str">
            <v>R_g077_fg_30000_7</v>
          </cell>
          <cell r="E2924">
            <v>12</v>
          </cell>
          <cell r="I2924">
            <v>2220000</v>
          </cell>
        </row>
        <row r="2925">
          <cell r="C2925" t="str">
            <v>100000太空漫遊免費卡(7天綁定)</v>
          </cell>
          <cell r="D2925" t="str">
            <v>R_g077_fg_100000_7</v>
          </cell>
          <cell r="E2925">
            <v>12</v>
          </cell>
          <cell r="I2925">
            <v>7400000</v>
          </cell>
        </row>
        <row r="2926">
          <cell r="C2926" t="str">
            <v>300000太空漫遊免費卡(7天綁定)</v>
          </cell>
          <cell r="D2926" t="str">
            <v>R_g077_fg_300000_7</v>
          </cell>
          <cell r="E2926">
            <v>12</v>
          </cell>
          <cell r="I2926">
            <v>22200000</v>
          </cell>
        </row>
        <row r="2927">
          <cell r="C2927" t="str">
            <v>1000000太空漫遊免費卡(7天綁定)</v>
          </cell>
          <cell r="D2927" t="str">
            <v>R_g077_fg_1000000_7</v>
          </cell>
          <cell r="E2927">
            <v>12</v>
          </cell>
          <cell r="I2927">
            <v>74000000</v>
          </cell>
        </row>
        <row r="2928">
          <cell r="C2928" t="str">
            <v>3000000太空漫遊免費卡(7天綁定)</v>
          </cell>
          <cell r="D2928" t="str">
            <v>R_g077_fg_3000000_7</v>
          </cell>
          <cell r="E2928">
            <v>12</v>
          </cell>
          <cell r="I2928">
            <v>222000000</v>
          </cell>
        </row>
        <row r="2929">
          <cell r="C2929" t="str">
            <v>6000000太空漫遊免費卡(7天綁定)</v>
          </cell>
          <cell r="D2929" t="str">
            <v>R_g077_fg_6000000_7</v>
          </cell>
          <cell r="E2929">
            <v>12</v>
          </cell>
          <cell r="I2929">
            <v>444000000</v>
          </cell>
        </row>
        <row r="2930">
          <cell r="C2930" t="str">
            <v>9000000太空漫遊免費卡(7天綁定)</v>
          </cell>
          <cell r="D2930" t="str">
            <v>R_g077_fg_9000000_7</v>
          </cell>
          <cell r="E2930">
            <v>12</v>
          </cell>
          <cell r="I2930">
            <v>666000000</v>
          </cell>
        </row>
        <row r="2931">
          <cell r="C2931" t="str">
            <v>10000000太空漫遊免費卡(7天綁定)</v>
          </cell>
          <cell r="D2931" t="str">
            <v>R_g077_fg_10000000_7</v>
          </cell>
          <cell r="E2931">
            <v>12</v>
          </cell>
          <cell r="I2931">
            <v>740000000</v>
          </cell>
        </row>
        <row r="2932">
          <cell r="C2932" t="str">
            <v>15000000太空漫遊免費卡(7天綁定)</v>
          </cell>
          <cell r="D2932" t="str">
            <v>R_g077_fg_15000000_7</v>
          </cell>
          <cell r="E2932">
            <v>12</v>
          </cell>
          <cell r="I2932">
            <v>1110000000</v>
          </cell>
        </row>
        <row r="2933">
          <cell r="C2933" t="str">
            <v>30000000太空漫遊免費卡(7天綁定)</v>
          </cell>
          <cell r="D2933" t="str">
            <v>R_g077_fg_30000000_7</v>
          </cell>
          <cell r="E2933">
            <v>12</v>
          </cell>
          <cell r="I2933">
            <v>2220000000</v>
          </cell>
        </row>
        <row r="2934">
          <cell r="C2934" t="str">
            <v>50000000太空漫遊免費卡(7天綁定)</v>
          </cell>
          <cell r="D2934" t="str">
            <v>R_g077_fg_50000000_7</v>
          </cell>
          <cell r="E2934">
            <v>12</v>
          </cell>
          <cell r="I2934">
            <v>3700000000</v>
          </cell>
        </row>
        <row r="2935">
          <cell r="C2935" t="str">
            <v>100000000太空漫遊免費卡(7天綁定)</v>
          </cell>
          <cell r="D2935" t="str">
            <v>R_g077_fg_100000000_7</v>
          </cell>
          <cell r="E2935">
            <v>12</v>
          </cell>
          <cell r="I2935">
            <v>7400000000</v>
          </cell>
        </row>
        <row r="2936">
          <cell r="C2936" t="str">
            <v>200000000太空漫遊免費卡(7天綁定)</v>
          </cell>
          <cell r="D2936" t="str">
            <v>R_g077_fg_200000000_7</v>
          </cell>
          <cell r="E2936">
            <v>12</v>
          </cell>
          <cell r="I2936">
            <v>14800000000</v>
          </cell>
        </row>
        <row r="2937">
          <cell r="C2937" t="str">
            <v>300000000太空漫遊免費卡(7天綁定)</v>
          </cell>
          <cell r="D2937" t="str">
            <v>R_g077_fg_300000000_7</v>
          </cell>
          <cell r="E2937">
            <v>12</v>
          </cell>
          <cell r="I2937">
            <v>22200000000</v>
          </cell>
        </row>
        <row r="2938">
          <cell r="C2938" t="str">
            <v>500000000太空漫遊免費卡(7天綁定)</v>
          </cell>
          <cell r="D2938" t="str">
            <v>R_g077_fg_500000000_7</v>
          </cell>
          <cell r="E2938">
            <v>12</v>
          </cell>
          <cell r="I2938">
            <v>37000000000</v>
          </cell>
        </row>
        <row r="2939">
          <cell r="C2939" t="str">
            <v>1000000000太空漫遊免費卡(7天綁定)</v>
          </cell>
          <cell r="D2939" t="str">
            <v>R_g077_fg_1000000000_7</v>
          </cell>
          <cell r="E2939">
            <v>12</v>
          </cell>
          <cell r="I2939">
            <v>74000000000</v>
          </cell>
        </row>
        <row r="2940">
          <cell r="C2940" t="str">
            <v>3000太空漫遊免費卡(30天非綁定)</v>
          </cell>
          <cell r="D2940" t="str">
            <v>R_g077_fg_3000_30_1</v>
          </cell>
          <cell r="E2940">
            <v>12</v>
          </cell>
          <cell r="I2940">
            <v>222000</v>
          </cell>
        </row>
        <row r="2941">
          <cell r="C2941" t="str">
            <v>10000太空漫遊免費卡(30天非綁定)</v>
          </cell>
          <cell r="D2941" t="str">
            <v>R_g077_fg_10000_30_1</v>
          </cell>
          <cell r="E2941">
            <v>12</v>
          </cell>
          <cell r="I2941">
            <v>740000</v>
          </cell>
        </row>
        <row r="2942">
          <cell r="C2942" t="str">
            <v>30000太空漫遊免費卡(30天非綁定)</v>
          </cell>
          <cell r="D2942" t="str">
            <v>R_g077_fg_30000_30_1</v>
          </cell>
          <cell r="E2942">
            <v>12</v>
          </cell>
          <cell r="I2942">
            <v>2220000</v>
          </cell>
        </row>
        <row r="2943">
          <cell r="C2943" t="str">
            <v>100000太空漫遊免費卡(30天非綁定)</v>
          </cell>
          <cell r="D2943" t="str">
            <v>R_g077_fg_100000_30_1</v>
          </cell>
          <cell r="E2943">
            <v>12</v>
          </cell>
          <cell r="I2943">
            <v>7400000</v>
          </cell>
        </row>
        <row r="2944">
          <cell r="C2944" t="str">
            <v>300000太空漫遊免費卡(30天非綁定)</v>
          </cell>
          <cell r="D2944" t="str">
            <v>R_g077_fg_300000_30_1</v>
          </cell>
          <cell r="E2944">
            <v>12</v>
          </cell>
          <cell r="I2944">
            <v>22200000</v>
          </cell>
        </row>
        <row r="2945">
          <cell r="C2945" t="str">
            <v>1000000太空漫遊免費卡(30天非綁定)</v>
          </cell>
          <cell r="D2945" t="str">
            <v>R_g077_fg_1000000_30_1</v>
          </cell>
          <cell r="E2945">
            <v>12</v>
          </cell>
          <cell r="I2945">
            <v>74000000</v>
          </cell>
        </row>
        <row r="2946">
          <cell r="C2946" t="str">
            <v>3000000太空漫遊免費卡(30天非綁定)</v>
          </cell>
          <cell r="D2946" t="str">
            <v>R_g077_fg_3000000_30_1</v>
          </cell>
          <cell r="E2946">
            <v>12</v>
          </cell>
          <cell r="I2946">
            <v>222000000</v>
          </cell>
        </row>
        <row r="2947">
          <cell r="C2947" t="str">
            <v>6000000太空漫遊免費卡(30天非綁定)</v>
          </cell>
          <cell r="D2947" t="str">
            <v>R_g077_fg_6000000_30_1</v>
          </cell>
          <cell r="E2947">
            <v>12</v>
          </cell>
          <cell r="I2947">
            <v>444000000</v>
          </cell>
        </row>
        <row r="2948">
          <cell r="C2948" t="str">
            <v>9000000太空漫遊免費卡(30天非綁定)</v>
          </cell>
          <cell r="D2948" t="str">
            <v>R_g077_fg_9000000_30_1</v>
          </cell>
          <cell r="E2948">
            <v>12</v>
          </cell>
          <cell r="I2948">
            <v>666000000</v>
          </cell>
        </row>
        <row r="2949">
          <cell r="C2949" t="str">
            <v>10000000太空漫遊免費卡(30天非綁定)</v>
          </cell>
          <cell r="D2949" t="str">
            <v>R_g077_fg_10000000_30_1</v>
          </cell>
          <cell r="E2949">
            <v>12</v>
          </cell>
          <cell r="I2949">
            <v>740000000</v>
          </cell>
        </row>
        <row r="2950">
          <cell r="C2950" t="str">
            <v>15000000太空漫遊免費卡(30天非綁定)</v>
          </cell>
          <cell r="D2950" t="str">
            <v>R_g077_fg_15000000_30_1</v>
          </cell>
          <cell r="E2950">
            <v>12</v>
          </cell>
          <cell r="I2950">
            <v>1110000000</v>
          </cell>
        </row>
        <row r="2951">
          <cell r="C2951" t="str">
            <v>30000000太空漫遊免費卡(30天非綁定)</v>
          </cell>
          <cell r="D2951" t="str">
            <v>R_g077_fg_30000000_30_1</v>
          </cell>
          <cell r="E2951">
            <v>12</v>
          </cell>
          <cell r="I2951">
            <v>2220000000</v>
          </cell>
        </row>
        <row r="2952">
          <cell r="C2952" t="str">
            <v>50000000太空漫遊免費卡(30天非綁定)</v>
          </cell>
          <cell r="D2952" t="str">
            <v>R_g077_fg_50000000_30_1</v>
          </cell>
          <cell r="E2952">
            <v>12</v>
          </cell>
          <cell r="I2952">
            <v>3700000000</v>
          </cell>
        </row>
        <row r="2953">
          <cell r="C2953" t="str">
            <v>100000000太空漫遊免費卡(30天非綁定)</v>
          </cell>
          <cell r="D2953" t="str">
            <v>R_g077_fg_100000000_30_1</v>
          </cell>
          <cell r="E2953">
            <v>12</v>
          </cell>
          <cell r="I2953">
            <v>7400000000</v>
          </cell>
        </row>
        <row r="2954">
          <cell r="C2954" t="str">
            <v>200000000太空漫遊免費卡(30天非綁定)</v>
          </cell>
          <cell r="D2954" t="str">
            <v>R_g077_fg_200000000_30_1</v>
          </cell>
          <cell r="E2954">
            <v>12</v>
          </cell>
          <cell r="I2954">
            <v>14800000000</v>
          </cell>
        </row>
        <row r="2955">
          <cell r="C2955" t="str">
            <v>300000000太空漫遊免費卡(30天非綁定)</v>
          </cell>
          <cell r="D2955" t="str">
            <v>R_g077_fg_300000000_30_1</v>
          </cell>
          <cell r="E2955">
            <v>12</v>
          </cell>
          <cell r="I2955">
            <v>22200000000</v>
          </cell>
        </row>
        <row r="2956">
          <cell r="C2956" t="str">
            <v>500000000太空漫遊免費卡(30天非綁定)</v>
          </cell>
          <cell r="D2956" t="str">
            <v>R_g077_fg_500000000_30_1</v>
          </cell>
          <cell r="E2956">
            <v>12</v>
          </cell>
          <cell r="I2956">
            <v>37000000000</v>
          </cell>
        </row>
        <row r="2957">
          <cell r="C2957" t="str">
            <v>1000000000太空漫遊免費卡(30天非綁定)</v>
          </cell>
          <cell r="D2957" t="str">
            <v>R_g077_fg_1000000000_30_1</v>
          </cell>
          <cell r="E2957">
            <v>12</v>
          </cell>
          <cell r="I2957">
            <v>74000000000</v>
          </cell>
        </row>
        <row r="2958">
          <cell r="C2958" t="str">
            <v>3000太空漫遊火星卡(7天綁定)</v>
          </cell>
          <cell r="D2958" t="str">
            <v>R_g077_sm_3000_7</v>
          </cell>
          <cell r="E2958">
            <v>12</v>
          </cell>
          <cell r="I2958">
            <v>438000</v>
          </cell>
        </row>
        <row r="2959">
          <cell r="C2959" t="str">
            <v>10000太空漫遊火星卡(7天綁定)</v>
          </cell>
          <cell r="D2959" t="str">
            <v>R_g077_sm_10000_7</v>
          </cell>
          <cell r="E2959">
            <v>12</v>
          </cell>
          <cell r="I2959">
            <v>1460000</v>
          </cell>
        </row>
        <row r="2960">
          <cell r="C2960" t="str">
            <v>30000太空漫遊火星卡(7天綁定)</v>
          </cell>
          <cell r="D2960" t="str">
            <v>R_g077_sm_30000_7</v>
          </cell>
          <cell r="E2960">
            <v>12</v>
          </cell>
          <cell r="I2960">
            <v>4380000</v>
          </cell>
        </row>
        <row r="2961">
          <cell r="C2961" t="str">
            <v>100000太空漫遊火星卡(7天綁定)</v>
          </cell>
          <cell r="D2961" t="str">
            <v>R_g077_sm_100000_7</v>
          </cell>
          <cell r="E2961">
            <v>12</v>
          </cell>
          <cell r="I2961">
            <v>14600000</v>
          </cell>
        </row>
        <row r="2962">
          <cell r="C2962" t="str">
            <v>300000太空漫遊火星卡(7天綁定)</v>
          </cell>
          <cell r="D2962" t="str">
            <v>R_g077_sm_300000_7</v>
          </cell>
          <cell r="E2962">
            <v>12</v>
          </cell>
          <cell r="I2962">
            <v>43800000</v>
          </cell>
        </row>
        <row r="2963">
          <cell r="C2963" t="str">
            <v>1000000太空漫遊火星卡(7天綁定)</v>
          </cell>
          <cell r="D2963" t="str">
            <v>R_g077_sm_1000000_7</v>
          </cell>
          <cell r="E2963">
            <v>12</v>
          </cell>
          <cell r="I2963">
            <v>146000000</v>
          </cell>
        </row>
        <row r="2964">
          <cell r="C2964" t="str">
            <v>3000000太空漫遊火星卡(7天綁定)</v>
          </cell>
          <cell r="D2964" t="str">
            <v>R_g077_sm_3000000_7</v>
          </cell>
          <cell r="E2964">
            <v>12</v>
          </cell>
          <cell r="I2964">
            <v>438000000</v>
          </cell>
        </row>
        <row r="2965">
          <cell r="C2965" t="str">
            <v>6000000太空漫遊火星卡(7天綁定)</v>
          </cell>
          <cell r="D2965" t="str">
            <v>R_g077_sm_6000000_7</v>
          </cell>
          <cell r="E2965">
            <v>12</v>
          </cell>
          <cell r="I2965">
            <v>876000000</v>
          </cell>
        </row>
        <row r="2966">
          <cell r="C2966" t="str">
            <v>9000000太空漫遊火星卡(7天綁定)</v>
          </cell>
          <cell r="D2966" t="str">
            <v>R_g077_sm_9000000_7</v>
          </cell>
          <cell r="E2966">
            <v>12</v>
          </cell>
          <cell r="I2966">
            <v>1314000000</v>
          </cell>
        </row>
        <row r="2967">
          <cell r="C2967" t="str">
            <v>10000000太空漫遊火星卡(7天綁定)</v>
          </cell>
          <cell r="D2967" t="str">
            <v>R_g077_sm_10000000_7</v>
          </cell>
          <cell r="E2967">
            <v>12</v>
          </cell>
          <cell r="I2967">
            <v>1460000000</v>
          </cell>
        </row>
        <row r="2968">
          <cell r="C2968" t="str">
            <v>15000000太空漫遊火星卡(7天綁定)</v>
          </cell>
          <cell r="D2968" t="str">
            <v>R_g077_sm_15000000_7</v>
          </cell>
          <cell r="E2968">
            <v>12</v>
          </cell>
          <cell r="I2968">
            <v>2190000000</v>
          </cell>
        </row>
        <row r="2969">
          <cell r="C2969" t="str">
            <v>30000000太空漫遊火星卡(7天綁定)</v>
          </cell>
          <cell r="D2969" t="str">
            <v>R_g077_sm_30000000_7</v>
          </cell>
          <cell r="E2969">
            <v>12</v>
          </cell>
          <cell r="I2969">
            <v>4380000000</v>
          </cell>
        </row>
        <row r="2970">
          <cell r="C2970" t="str">
            <v>50000000太空漫遊火星卡(7天綁定)</v>
          </cell>
          <cell r="D2970" t="str">
            <v>R_g077_sm_50000000_7</v>
          </cell>
          <cell r="E2970">
            <v>12</v>
          </cell>
          <cell r="I2970">
            <v>7300000000</v>
          </cell>
        </row>
        <row r="2971">
          <cell r="C2971" t="str">
            <v>100000000太空漫遊火星卡(7天綁定)</v>
          </cell>
          <cell r="D2971" t="str">
            <v>R_g077_sm_100000000_7</v>
          </cell>
          <cell r="E2971">
            <v>12</v>
          </cell>
          <cell r="I2971">
            <v>14600000000</v>
          </cell>
        </row>
        <row r="2972">
          <cell r="C2972" t="str">
            <v>200000000太空漫遊火星卡(7天綁定)</v>
          </cell>
          <cell r="D2972" t="str">
            <v>R_g077_sm_200000000_7</v>
          </cell>
          <cell r="E2972">
            <v>12</v>
          </cell>
          <cell r="I2972">
            <v>29200000000</v>
          </cell>
        </row>
        <row r="2973">
          <cell r="C2973" t="str">
            <v>300000000太空漫遊火星卡(7天綁定)</v>
          </cell>
          <cell r="D2973" t="str">
            <v>R_g077_sm_300000000_7</v>
          </cell>
          <cell r="E2973">
            <v>12</v>
          </cell>
          <cell r="I2973">
            <v>43800000000</v>
          </cell>
        </row>
        <row r="2974">
          <cell r="C2974" t="str">
            <v>500000000太空漫遊火星卡(7天綁定)</v>
          </cell>
          <cell r="D2974" t="str">
            <v>R_g077_sm_500000000_7</v>
          </cell>
          <cell r="E2974">
            <v>12</v>
          </cell>
          <cell r="I2974">
            <v>73000000000</v>
          </cell>
        </row>
        <row r="2975">
          <cell r="C2975" t="str">
            <v>1000000000太空漫遊火星卡(7天綁定)</v>
          </cell>
          <cell r="D2975" t="str">
            <v>R_g077_sm_1000000000_7</v>
          </cell>
          <cell r="E2975">
            <v>12</v>
          </cell>
          <cell r="I2975">
            <v>146000000000</v>
          </cell>
        </row>
        <row r="2976">
          <cell r="C2976" t="str">
            <v>3000太空漫遊火星卡(30天非綁定)</v>
          </cell>
          <cell r="D2976" t="str">
            <v>R_g077_sm_3000_30_1</v>
          </cell>
          <cell r="E2976">
            <v>12</v>
          </cell>
          <cell r="I2976">
            <v>438000</v>
          </cell>
        </row>
        <row r="2977">
          <cell r="C2977" t="str">
            <v>10000太空漫遊火星卡(30天非綁定)</v>
          </cell>
          <cell r="D2977" t="str">
            <v>R_g077_sm_10000_30_1</v>
          </cell>
          <cell r="E2977">
            <v>12</v>
          </cell>
          <cell r="I2977">
            <v>1460000</v>
          </cell>
        </row>
        <row r="2978">
          <cell r="C2978" t="str">
            <v>30000太空漫遊火星卡(30天非綁定)</v>
          </cell>
          <cell r="D2978" t="str">
            <v>R_g077_sm_30000_30_1</v>
          </cell>
          <cell r="E2978">
            <v>12</v>
          </cell>
          <cell r="I2978">
            <v>4380000</v>
          </cell>
        </row>
        <row r="2979">
          <cell r="C2979" t="str">
            <v>100000太空漫遊火星卡(30天非綁定)</v>
          </cell>
          <cell r="D2979" t="str">
            <v>R_g077_sm_100000_30_1</v>
          </cell>
          <cell r="E2979">
            <v>12</v>
          </cell>
          <cell r="I2979">
            <v>14600000</v>
          </cell>
        </row>
        <row r="2980">
          <cell r="C2980" t="str">
            <v>300000太空漫遊火星卡(30天非綁定)</v>
          </cell>
          <cell r="D2980" t="str">
            <v>R_g077_sm_300000_30_1</v>
          </cell>
          <cell r="E2980">
            <v>12</v>
          </cell>
          <cell r="I2980">
            <v>43800000</v>
          </cell>
        </row>
        <row r="2981">
          <cell r="C2981" t="str">
            <v>1000000太空漫遊火星卡(30天非綁定)</v>
          </cell>
          <cell r="D2981" t="str">
            <v>R_g077_sm_1000000_30_1</v>
          </cell>
          <cell r="E2981">
            <v>12</v>
          </cell>
          <cell r="I2981">
            <v>146000000</v>
          </cell>
        </row>
        <row r="2982">
          <cell r="C2982" t="str">
            <v>3000000太空漫遊火星卡(30天非綁定)</v>
          </cell>
          <cell r="D2982" t="str">
            <v>R_g077_sm_3000000_30_1</v>
          </cell>
          <cell r="E2982">
            <v>12</v>
          </cell>
          <cell r="I2982">
            <v>438000000</v>
          </cell>
        </row>
        <row r="2983">
          <cell r="C2983" t="str">
            <v>6000000太空漫遊火星卡(30天非綁定)</v>
          </cell>
          <cell r="D2983" t="str">
            <v>R_g077_sm_6000000_30_1</v>
          </cell>
          <cell r="E2983">
            <v>12</v>
          </cell>
          <cell r="I2983">
            <v>876000000</v>
          </cell>
        </row>
        <row r="2984">
          <cell r="C2984" t="str">
            <v>9000000太空漫遊火星卡(30天非綁定)</v>
          </cell>
          <cell r="D2984" t="str">
            <v>R_g077_sm_9000000_30_1</v>
          </cell>
          <cell r="E2984">
            <v>12</v>
          </cell>
          <cell r="I2984">
            <v>1314000000</v>
          </cell>
        </row>
        <row r="2985">
          <cell r="C2985" t="str">
            <v>10000000太空漫遊火星卡(30天非綁定)</v>
          </cell>
          <cell r="D2985" t="str">
            <v>R_g077_sm_10000000_30_1</v>
          </cell>
          <cell r="E2985">
            <v>12</v>
          </cell>
          <cell r="I2985">
            <v>1460000000</v>
          </cell>
        </row>
        <row r="2986">
          <cell r="C2986" t="str">
            <v>15000000太空漫遊火星卡(30天非綁定)</v>
          </cell>
          <cell r="D2986" t="str">
            <v>R_g077_sm_15000000_30_1</v>
          </cell>
          <cell r="E2986">
            <v>12</v>
          </cell>
          <cell r="I2986">
            <v>2190000000</v>
          </cell>
        </row>
        <row r="2987">
          <cell r="C2987" t="str">
            <v>30000000太空漫遊火星卡(30天非綁定)</v>
          </cell>
          <cell r="D2987" t="str">
            <v>R_g077_sm_30000000_30_1</v>
          </cell>
          <cell r="E2987">
            <v>12</v>
          </cell>
          <cell r="I2987">
            <v>4380000000</v>
          </cell>
        </row>
        <row r="2988">
          <cell r="C2988" t="str">
            <v>50000000太空漫遊火星卡(30天非綁定)</v>
          </cell>
          <cell r="D2988" t="str">
            <v>R_g077_sm_50000000_30_1</v>
          </cell>
          <cell r="E2988">
            <v>12</v>
          </cell>
          <cell r="I2988">
            <v>7300000000</v>
          </cell>
        </row>
        <row r="2989">
          <cell r="C2989" t="str">
            <v>100000000太空漫遊火星卡(30天非綁定)</v>
          </cell>
          <cell r="D2989" t="str">
            <v>R_g077_sm_100000000_30_1</v>
          </cell>
          <cell r="E2989">
            <v>12</v>
          </cell>
          <cell r="I2989">
            <v>14600000000</v>
          </cell>
        </row>
        <row r="2990">
          <cell r="C2990" t="str">
            <v>200000000太空漫遊火星卡(30天非綁定)</v>
          </cell>
          <cell r="D2990" t="str">
            <v>R_g077_sm_200000000_30_1</v>
          </cell>
          <cell r="E2990">
            <v>12</v>
          </cell>
          <cell r="I2990">
            <v>29200000000</v>
          </cell>
        </row>
        <row r="2991">
          <cell r="C2991" t="str">
            <v>300000000太空漫遊火星卡(30天非綁定)</v>
          </cell>
          <cell r="D2991" t="str">
            <v>R_g077_sm_300000000_30_1</v>
          </cell>
          <cell r="E2991">
            <v>12</v>
          </cell>
          <cell r="I2991">
            <v>43800000000</v>
          </cell>
        </row>
        <row r="2992">
          <cell r="C2992" t="str">
            <v>500000000太空漫遊火星卡(30天非綁定)</v>
          </cell>
          <cell r="D2992" t="str">
            <v>R_g077_sm_500000000_30_1</v>
          </cell>
          <cell r="E2992">
            <v>12</v>
          </cell>
          <cell r="I2992">
            <v>73000000000</v>
          </cell>
        </row>
        <row r="2993">
          <cell r="C2993" t="str">
            <v>1000000000太空漫遊火星卡(30天非綁定)</v>
          </cell>
          <cell r="D2993" t="str">
            <v>R_g077_sm_1000000000_30_1</v>
          </cell>
          <cell r="E2993">
            <v>12</v>
          </cell>
          <cell r="I2993">
            <v>146000000000</v>
          </cell>
        </row>
        <row r="2994">
          <cell r="C2994" t="str">
            <v>3000太空漫遊冥王星卡(7天綁定)</v>
          </cell>
          <cell r="D2994" t="str">
            <v>R_g077_sp_3000_7</v>
          </cell>
          <cell r="E2994">
            <v>12</v>
          </cell>
          <cell r="I2994">
            <v>1026000</v>
          </cell>
        </row>
        <row r="2995">
          <cell r="C2995" t="str">
            <v>10000太空漫遊冥王星卡(7天綁定)</v>
          </cell>
          <cell r="D2995" t="str">
            <v>R_g077_sp_10000_7</v>
          </cell>
          <cell r="E2995">
            <v>12</v>
          </cell>
          <cell r="I2995">
            <v>3420000</v>
          </cell>
        </row>
        <row r="2996">
          <cell r="C2996" t="str">
            <v>30000太空漫遊冥王星卡(7天綁定)</v>
          </cell>
          <cell r="D2996" t="str">
            <v>R_g077_sp_30000_7</v>
          </cell>
          <cell r="E2996">
            <v>12</v>
          </cell>
          <cell r="I2996">
            <v>10260000</v>
          </cell>
        </row>
        <row r="2997">
          <cell r="C2997" t="str">
            <v>100000太空漫遊冥王星卡(7天綁定)</v>
          </cell>
          <cell r="D2997" t="str">
            <v>R_g077_sp_100000_7</v>
          </cell>
          <cell r="E2997">
            <v>12</v>
          </cell>
          <cell r="I2997">
            <v>34200000</v>
          </cell>
        </row>
        <row r="2998">
          <cell r="C2998" t="str">
            <v>300000太空漫遊冥王星卡(7天綁定)</v>
          </cell>
          <cell r="D2998" t="str">
            <v>R_g077_sp_300000_7</v>
          </cell>
          <cell r="E2998">
            <v>12</v>
          </cell>
          <cell r="I2998">
            <v>102600000</v>
          </cell>
        </row>
        <row r="2999">
          <cell r="C2999" t="str">
            <v>1000000太空漫遊冥王星卡(7天綁定)</v>
          </cell>
          <cell r="D2999" t="str">
            <v>R_g077_sp_1000000_7</v>
          </cell>
          <cell r="E2999">
            <v>12</v>
          </cell>
          <cell r="I2999">
            <v>342000000</v>
          </cell>
        </row>
        <row r="3000">
          <cell r="C3000" t="str">
            <v>3000000太空漫遊冥王星卡(7天綁定)</v>
          </cell>
          <cell r="D3000" t="str">
            <v>R_g077_sp_3000000_7</v>
          </cell>
          <cell r="E3000">
            <v>12</v>
          </cell>
          <cell r="I3000">
            <v>1026000000</v>
          </cell>
        </row>
        <row r="3001">
          <cell r="C3001" t="str">
            <v>6000000太空漫遊冥王星卡(7天綁定)</v>
          </cell>
          <cell r="D3001" t="str">
            <v>R_g077_sp_6000000_7</v>
          </cell>
          <cell r="E3001">
            <v>12</v>
          </cell>
          <cell r="I3001">
            <v>2052000000</v>
          </cell>
        </row>
        <row r="3002">
          <cell r="C3002" t="str">
            <v>9000000太空漫遊冥王星卡(7天綁定)</v>
          </cell>
          <cell r="D3002" t="str">
            <v>R_g077_sp_9000000_7</v>
          </cell>
          <cell r="E3002">
            <v>12</v>
          </cell>
          <cell r="I3002">
            <v>3078000000</v>
          </cell>
        </row>
        <row r="3003">
          <cell r="C3003" t="str">
            <v>10000000太空漫遊冥王星卡(7天綁定)</v>
          </cell>
          <cell r="D3003" t="str">
            <v>R_g077_sp_10000000_7</v>
          </cell>
          <cell r="E3003">
            <v>12</v>
          </cell>
          <cell r="I3003">
            <v>3420000000</v>
          </cell>
        </row>
        <row r="3004">
          <cell r="C3004" t="str">
            <v>15000000太空漫遊冥王星卡(7天綁定)</v>
          </cell>
          <cell r="D3004" t="str">
            <v>R_g077_sp_15000000_7</v>
          </cell>
          <cell r="E3004">
            <v>12</v>
          </cell>
          <cell r="I3004">
            <v>5130000000</v>
          </cell>
        </row>
        <row r="3005">
          <cell r="C3005" t="str">
            <v>30000000太空漫遊冥王星卡(7天綁定)</v>
          </cell>
          <cell r="D3005" t="str">
            <v>R_g077_sp_30000000_7</v>
          </cell>
          <cell r="E3005">
            <v>12</v>
          </cell>
          <cell r="I3005">
            <v>10260000000</v>
          </cell>
        </row>
        <row r="3006">
          <cell r="C3006" t="str">
            <v>50000000太空漫遊冥王星卡(7天綁定)</v>
          </cell>
          <cell r="D3006" t="str">
            <v>R_g077_sp_50000000_7</v>
          </cell>
          <cell r="E3006">
            <v>12</v>
          </cell>
          <cell r="I3006">
            <v>17100000000</v>
          </cell>
        </row>
        <row r="3007">
          <cell r="C3007" t="str">
            <v>100000000太空漫遊冥王星卡(7天綁定)</v>
          </cell>
          <cell r="D3007" t="str">
            <v>R_g077_sp_100000000_7</v>
          </cell>
          <cell r="E3007">
            <v>12</v>
          </cell>
          <cell r="I3007">
            <v>34200000000</v>
          </cell>
        </row>
        <row r="3008">
          <cell r="C3008" t="str">
            <v>200000000太空漫遊冥王星卡(7天綁定)</v>
          </cell>
          <cell r="D3008" t="str">
            <v>R_g077_sp_200000000_7</v>
          </cell>
          <cell r="E3008">
            <v>12</v>
          </cell>
          <cell r="I3008">
            <v>68400000000</v>
          </cell>
        </row>
        <row r="3009">
          <cell r="C3009" t="str">
            <v>300000000太空漫遊冥王星卡(7天綁定)</v>
          </cell>
          <cell r="D3009" t="str">
            <v>R_g077_sp_300000000_7</v>
          </cell>
          <cell r="E3009">
            <v>12</v>
          </cell>
          <cell r="I3009">
            <v>102600000000</v>
          </cell>
        </row>
        <row r="3010">
          <cell r="C3010" t="str">
            <v>500000000太空漫遊冥王星卡(7天綁定)</v>
          </cell>
          <cell r="D3010" t="str">
            <v>R_g077_sp_500000000_7</v>
          </cell>
          <cell r="E3010">
            <v>12</v>
          </cell>
          <cell r="I3010">
            <v>171000000000</v>
          </cell>
        </row>
        <row r="3011">
          <cell r="C3011" t="str">
            <v>1000000000太空漫遊冥王星卡(7天綁定)</v>
          </cell>
          <cell r="D3011" t="str">
            <v>R_g077_sp_1000000000_7</v>
          </cell>
          <cell r="E3011">
            <v>12</v>
          </cell>
          <cell r="I3011">
            <v>342000000000</v>
          </cell>
        </row>
        <row r="3012">
          <cell r="C3012" t="str">
            <v>3000太空漫遊冥王星卡(30天非綁定)</v>
          </cell>
          <cell r="D3012" t="str">
            <v>R_g077_sp_3000_30_1</v>
          </cell>
          <cell r="E3012">
            <v>12</v>
          </cell>
          <cell r="I3012">
            <v>1026000</v>
          </cell>
        </row>
        <row r="3013">
          <cell r="C3013" t="str">
            <v>10000太空漫遊冥王星卡(30天非綁定)</v>
          </cell>
          <cell r="D3013" t="str">
            <v>R_g077_sp_10000_30_1</v>
          </cell>
          <cell r="E3013">
            <v>12</v>
          </cell>
          <cell r="I3013">
            <v>3420000</v>
          </cell>
        </row>
        <row r="3014">
          <cell r="C3014" t="str">
            <v>30000太空漫遊冥王星卡(30天非綁定)</v>
          </cell>
          <cell r="D3014" t="str">
            <v>R_g077_sp_30000_30_1</v>
          </cell>
          <cell r="E3014">
            <v>12</v>
          </cell>
          <cell r="I3014">
            <v>10260000</v>
          </cell>
        </row>
        <row r="3015">
          <cell r="C3015" t="str">
            <v>100000太空漫遊冥王星卡(30天非綁定)</v>
          </cell>
          <cell r="D3015" t="str">
            <v>R_g077_sp_100000_30_1</v>
          </cell>
          <cell r="E3015">
            <v>12</v>
          </cell>
          <cell r="I3015">
            <v>34200000</v>
          </cell>
        </row>
        <row r="3016">
          <cell r="C3016" t="str">
            <v>300000太空漫遊冥王星卡(30天非綁定)</v>
          </cell>
          <cell r="D3016" t="str">
            <v>R_g077_sp_300000_30_1</v>
          </cell>
          <cell r="E3016">
            <v>12</v>
          </cell>
          <cell r="I3016">
            <v>102600000</v>
          </cell>
        </row>
        <row r="3017">
          <cell r="C3017" t="str">
            <v>1000000太空漫遊冥王星卡(30天非綁定)</v>
          </cell>
          <cell r="D3017" t="str">
            <v>R_g077_sp_1000000_30_1</v>
          </cell>
          <cell r="E3017">
            <v>12</v>
          </cell>
          <cell r="I3017">
            <v>342000000</v>
          </cell>
        </row>
        <row r="3018">
          <cell r="C3018" t="str">
            <v>3000000太空漫遊冥王星卡(30天非綁定)</v>
          </cell>
          <cell r="D3018" t="str">
            <v>R_g077_sp_3000000_30_1</v>
          </cell>
          <cell r="E3018">
            <v>12</v>
          </cell>
          <cell r="I3018">
            <v>1026000000</v>
          </cell>
        </row>
        <row r="3019">
          <cell r="C3019" t="str">
            <v>6000000太空漫遊冥王星卡(30天非綁定)</v>
          </cell>
          <cell r="D3019" t="str">
            <v>R_g077_sp_6000000_30_1</v>
          </cell>
          <cell r="E3019">
            <v>12</v>
          </cell>
          <cell r="I3019">
            <v>2052000000</v>
          </cell>
        </row>
        <row r="3020">
          <cell r="C3020" t="str">
            <v>9000000太空漫遊冥王星卡(30天非綁定)</v>
          </cell>
          <cell r="D3020" t="str">
            <v>R_g077_sp_9000000_30_1</v>
          </cell>
          <cell r="E3020">
            <v>12</v>
          </cell>
          <cell r="I3020">
            <v>3078000000</v>
          </cell>
        </row>
        <row r="3021">
          <cell r="C3021" t="str">
            <v>10000000太空漫遊冥王星卡(30天非綁定)</v>
          </cell>
          <cell r="D3021" t="str">
            <v>R_g077_sp_10000000_30_1</v>
          </cell>
          <cell r="E3021">
            <v>12</v>
          </cell>
          <cell r="I3021">
            <v>3420000000</v>
          </cell>
        </row>
        <row r="3022">
          <cell r="C3022" t="str">
            <v>15000000太空漫遊冥王星卡(30天非綁定)</v>
          </cell>
          <cell r="D3022" t="str">
            <v>R_g077_sp_15000000_30_1</v>
          </cell>
          <cell r="E3022">
            <v>12</v>
          </cell>
          <cell r="I3022">
            <v>5130000000</v>
          </cell>
        </row>
        <row r="3023">
          <cell r="C3023" t="str">
            <v>30000000太空漫遊冥王星卡(30天非綁定)</v>
          </cell>
          <cell r="D3023" t="str">
            <v>R_g077_sp_30000000_30_1</v>
          </cell>
          <cell r="E3023">
            <v>12</v>
          </cell>
          <cell r="I3023">
            <v>10260000000</v>
          </cell>
        </row>
        <row r="3024">
          <cell r="C3024" t="str">
            <v>50000000太空漫遊冥王星卡(30天非綁定)</v>
          </cell>
          <cell r="D3024" t="str">
            <v>R_g077_sp_50000000_30_1</v>
          </cell>
          <cell r="E3024">
            <v>12</v>
          </cell>
          <cell r="I3024">
            <v>17100000000</v>
          </cell>
        </row>
        <row r="3025">
          <cell r="C3025" t="str">
            <v>100000000太空漫遊冥王星卡(30天非綁定)</v>
          </cell>
          <cell r="D3025" t="str">
            <v>R_g077_sp_100000000_30_1</v>
          </cell>
          <cell r="E3025">
            <v>12</v>
          </cell>
          <cell r="I3025">
            <v>34200000000</v>
          </cell>
        </row>
        <row r="3026">
          <cell r="C3026" t="str">
            <v>200000000太空漫遊冥王星卡(30天非綁定)</v>
          </cell>
          <cell r="D3026" t="str">
            <v>R_g077_sp_200000000_30_1</v>
          </cell>
          <cell r="E3026">
            <v>12</v>
          </cell>
          <cell r="I3026">
            <v>68400000000</v>
          </cell>
        </row>
        <row r="3027">
          <cell r="C3027" t="str">
            <v>300000000太空漫遊冥王星卡(30天非綁定)</v>
          </cell>
          <cell r="D3027" t="str">
            <v>R_g077_sp_300000000_30_1</v>
          </cell>
          <cell r="E3027">
            <v>12</v>
          </cell>
          <cell r="I3027">
            <v>102600000000</v>
          </cell>
        </row>
        <row r="3028">
          <cell r="C3028" t="str">
            <v>500000000太空漫遊冥王星卡(30天非綁定)</v>
          </cell>
          <cell r="D3028" t="str">
            <v>R_g077_sp_500000000_30_1</v>
          </cell>
          <cell r="E3028">
            <v>12</v>
          </cell>
          <cell r="I3028">
            <v>171000000000</v>
          </cell>
        </row>
        <row r="3029">
          <cell r="C3029" t="str">
            <v>1000000000太空漫遊冥王星卡(30天非綁定)</v>
          </cell>
          <cell r="D3029" t="str">
            <v>R_g077_sp_1000000000_30_1</v>
          </cell>
          <cell r="E3029">
            <v>12</v>
          </cell>
          <cell r="I3029">
            <v>342000000000</v>
          </cell>
        </row>
        <row r="3030">
          <cell r="C3030" t="str">
            <v>3000太空漫遊超級免費卡(7天綁定)</v>
          </cell>
          <cell r="D3030" t="str">
            <v>R_g077_sfg_3000_7</v>
          </cell>
          <cell r="E3030">
            <v>12</v>
          </cell>
          <cell r="I3030">
            <v>2022000</v>
          </cell>
        </row>
        <row r="3031">
          <cell r="C3031" t="str">
            <v>10000太空漫遊超級免費卡(7天綁定)</v>
          </cell>
          <cell r="D3031" t="str">
            <v>R_g077_sfg_10000_7</v>
          </cell>
          <cell r="E3031">
            <v>12</v>
          </cell>
          <cell r="I3031">
            <v>6740000</v>
          </cell>
        </row>
        <row r="3032">
          <cell r="C3032" t="str">
            <v>30000太空漫遊超級免費卡(7天綁定)</v>
          </cell>
          <cell r="D3032" t="str">
            <v>R_g077_sfg_30000_7</v>
          </cell>
          <cell r="E3032">
            <v>12</v>
          </cell>
          <cell r="I3032">
            <v>20220000</v>
          </cell>
        </row>
        <row r="3033">
          <cell r="C3033" t="str">
            <v>100000太空漫遊超級免費卡(7天綁定)</v>
          </cell>
          <cell r="D3033" t="str">
            <v>R_g077_sfg_100000_7</v>
          </cell>
          <cell r="E3033">
            <v>12</v>
          </cell>
          <cell r="I3033">
            <v>67400000</v>
          </cell>
        </row>
        <row r="3034">
          <cell r="C3034" t="str">
            <v>300000太空漫遊超級免費卡(7天綁定)</v>
          </cell>
          <cell r="D3034" t="str">
            <v>R_g077_sfg_300000_7</v>
          </cell>
          <cell r="E3034">
            <v>12</v>
          </cell>
          <cell r="I3034">
            <v>202200000</v>
          </cell>
        </row>
        <row r="3035">
          <cell r="C3035" t="str">
            <v>1000000太空漫遊超級免費卡(7天綁定)</v>
          </cell>
          <cell r="D3035" t="str">
            <v>R_g077_sfg_1000000_7</v>
          </cell>
          <cell r="E3035">
            <v>12</v>
          </cell>
          <cell r="I3035">
            <v>674000000</v>
          </cell>
        </row>
        <row r="3036">
          <cell r="C3036" t="str">
            <v>3000000太空漫遊超級免費卡(7天綁定)</v>
          </cell>
          <cell r="D3036" t="str">
            <v>R_g077_sfg_3000000_7</v>
          </cell>
          <cell r="E3036">
            <v>12</v>
          </cell>
          <cell r="I3036">
            <v>2022000000</v>
          </cell>
        </row>
        <row r="3037">
          <cell r="C3037" t="str">
            <v>6000000太空漫遊超級免費卡(7天綁定)</v>
          </cell>
          <cell r="D3037" t="str">
            <v>R_g077_sfg_6000000_7</v>
          </cell>
          <cell r="E3037">
            <v>12</v>
          </cell>
          <cell r="I3037">
            <v>4044000000</v>
          </cell>
        </row>
        <row r="3038">
          <cell r="C3038" t="str">
            <v>9000000太空漫遊超級免費卡(7天綁定)</v>
          </cell>
          <cell r="D3038" t="str">
            <v>R_g077_sfg_9000000_7</v>
          </cell>
          <cell r="E3038">
            <v>12</v>
          </cell>
          <cell r="I3038">
            <v>6066000000</v>
          </cell>
        </row>
        <row r="3039">
          <cell r="C3039" t="str">
            <v>10000000太空漫遊超級免費卡(7天綁定)</v>
          </cell>
          <cell r="D3039" t="str">
            <v>R_g077_sfg_10000000_7</v>
          </cell>
          <cell r="E3039">
            <v>12</v>
          </cell>
          <cell r="I3039">
            <v>6740000000</v>
          </cell>
        </row>
        <row r="3040">
          <cell r="C3040" t="str">
            <v>15000000太空漫遊超級免費卡(7天綁定)</v>
          </cell>
          <cell r="D3040" t="str">
            <v>R_g077_sfg_15000000_7</v>
          </cell>
          <cell r="E3040">
            <v>12</v>
          </cell>
          <cell r="I3040">
            <v>10110000000</v>
          </cell>
        </row>
        <row r="3041">
          <cell r="C3041" t="str">
            <v>30000000太空漫遊超級免費卡(7天綁定)</v>
          </cell>
          <cell r="D3041" t="str">
            <v>R_g077_sfg_30000000_7</v>
          </cell>
          <cell r="E3041">
            <v>12</v>
          </cell>
          <cell r="I3041">
            <v>20220000000</v>
          </cell>
        </row>
        <row r="3042">
          <cell r="C3042" t="str">
            <v>50000000太空漫遊超級免費卡(7天綁定)</v>
          </cell>
          <cell r="D3042" t="str">
            <v>R_g077_sfg_50000000_7</v>
          </cell>
          <cell r="E3042">
            <v>12</v>
          </cell>
          <cell r="I3042">
            <v>33700000000</v>
          </cell>
        </row>
        <row r="3043">
          <cell r="C3043" t="str">
            <v>100000000太空漫遊超級免費卡(7天綁定)</v>
          </cell>
          <cell r="D3043" t="str">
            <v>R_g077_sfg_100000000_7</v>
          </cell>
          <cell r="E3043">
            <v>12</v>
          </cell>
          <cell r="I3043">
            <v>67400000000</v>
          </cell>
        </row>
        <row r="3044">
          <cell r="C3044" t="str">
            <v>200000000太空漫遊超級免費卡(7天綁定)</v>
          </cell>
          <cell r="D3044" t="str">
            <v>R_g077_sfg_200000000_7</v>
          </cell>
          <cell r="E3044">
            <v>12</v>
          </cell>
          <cell r="I3044">
            <v>134800000000</v>
          </cell>
        </row>
        <row r="3045">
          <cell r="C3045" t="str">
            <v>300000000太空漫遊超級免費卡(7天綁定)</v>
          </cell>
          <cell r="D3045" t="str">
            <v>R_g077_sfg_300000000_7</v>
          </cell>
          <cell r="E3045">
            <v>12</v>
          </cell>
          <cell r="I3045">
            <v>202200000000</v>
          </cell>
        </row>
        <row r="3046">
          <cell r="C3046" t="str">
            <v>500000000太空漫遊超級免費卡(7天綁定)</v>
          </cell>
          <cell r="D3046" t="str">
            <v>R_g077_sfg_500000000_7</v>
          </cell>
          <cell r="E3046">
            <v>12</v>
          </cell>
          <cell r="I3046">
            <v>337000000000</v>
          </cell>
        </row>
        <row r="3047">
          <cell r="C3047" t="str">
            <v>1000000000太空漫遊超級免費卡(7天綁定)</v>
          </cell>
          <cell r="D3047" t="str">
            <v>R_g077_sfg_1000000000_7</v>
          </cell>
          <cell r="E3047">
            <v>12</v>
          </cell>
          <cell r="I3047">
            <v>674000000000</v>
          </cell>
        </row>
        <row r="3048">
          <cell r="C3048" t="str">
            <v>3000太空漫遊超級免費卡(30天非綁定)</v>
          </cell>
          <cell r="D3048" t="str">
            <v>R_g077_sfg_3000_30_1</v>
          </cell>
          <cell r="E3048">
            <v>12</v>
          </cell>
          <cell r="I3048">
            <v>2022000</v>
          </cell>
        </row>
        <row r="3049">
          <cell r="C3049" t="str">
            <v>10000太空漫遊超級免費卡(30天非綁定)</v>
          </cell>
          <cell r="D3049" t="str">
            <v>R_g077_sfg_10000_30_1</v>
          </cell>
          <cell r="E3049">
            <v>12</v>
          </cell>
          <cell r="I3049">
            <v>6740000</v>
          </cell>
        </row>
        <row r="3050">
          <cell r="C3050" t="str">
            <v>30000太空漫遊超級免費卡(30天非綁定)</v>
          </cell>
          <cell r="D3050" t="str">
            <v>R_g077_sfg_30000_30_1</v>
          </cell>
          <cell r="E3050">
            <v>12</v>
          </cell>
          <cell r="I3050">
            <v>20220000</v>
          </cell>
        </row>
        <row r="3051">
          <cell r="C3051" t="str">
            <v>100000太空漫遊超級免費卡(30天非綁定)</v>
          </cell>
          <cell r="D3051" t="str">
            <v>R_g077_sfg_100000_30_1</v>
          </cell>
          <cell r="E3051">
            <v>12</v>
          </cell>
          <cell r="I3051">
            <v>67400000</v>
          </cell>
        </row>
        <row r="3052">
          <cell r="C3052" t="str">
            <v>300000太空漫遊超級免費卡(30天非綁定)</v>
          </cell>
          <cell r="D3052" t="str">
            <v>R_g077_sfg_300000_30_1</v>
          </cell>
          <cell r="E3052">
            <v>12</v>
          </cell>
          <cell r="I3052">
            <v>202200000</v>
          </cell>
        </row>
        <row r="3053">
          <cell r="C3053" t="str">
            <v>1000000太空漫遊超級免費卡(30天非綁定)</v>
          </cell>
          <cell r="D3053" t="str">
            <v>R_g077_sfg_1000000_30_1</v>
          </cell>
          <cell r="E3053">
            <v>12</v>
          </cell>
          <cell r="I3053">
            <v>674000000</v>
          </cell>
        </row>
        <row r="3054">
          <cell r="C3054" t="str">
            <v>3000000太空漫遊超級免費卡(30天非綁定)</v>
          </cell>
          <cell r="D3054" t="str">
            <v>R_g077_sfg_3000000_30_1</v>
          </cell>
          <cell r="E3054">
            <v>12</v>
          </cell>
          <cell r="I3054">
            <v>2022000000</v>
          </cell>
        </row>
        <row r="3055">
          <cell r="C3055" t="str">
            <v>6000000太空漫遊超級免費卡(30天非綁定)</v>
          </cell>
          <cell r="D3055" t="str">
            <v>R_g077_sfg_6000000_30_1</v>
          </cell>
          <cell r="E3055">
            <v>12</v>
          </cell>
          <cell r="I3055">
            <v>4044000000</v>
          </cell>
        </row>
        <row r="3056">
          <cell r="C3056" t="str">
            <v>9000000太空漫遊超級免費卡(30天非綁定)</v>
          </cell>
          <cell r="D3056" t="str">
            <v>R_g077_sfg_9000000_30_1</v>
          </cell>
          <cell r="E3056">
            <v>12</v>
          </cell>
          <cell r="I3056">
            <v>6066000000</v>
          </cell>
        </row>
        <row r="3057">
          <cell r="C3057" t="str">
            <v>10000000太空漫遊超級免費卡(30天非綁定)</v>
          </cell>
          <cell r="D3057" t="str">
            <v>R_g077_sfg_10000000_30_1</v>
          </cell>
          <cell r="E3057">
            <v>12</v>
          </cell>
          <cell r="I3057">
            <v>6740000000</v>
          </cell>
        </row>
        <row r="3058">
          <cell r="C3058" t="str">
            <v>15000000太空漫遊超級免費卡(30天非綁定)</v>
          </cell>
          <cell r="D3058" t="str">
            <v>R_g077_sfg_15000000_30_1</v>
          </cell>
          <cell r="E3058">
            <v>12</v>
          </cell>
          <cell r="I3058">
            <v>10110000000</v>
          </cell>
        </row>
        <row r="3059">
          <cell r="C3059" t="str">
            <v>30000000太空漫遊超級免費卡(30天非綁定)</v>
          </cell>
          <cell r="D3059" t="str">
            <v>R_g077_sfg_30000000_30_1</v>
          </cell>
          <cell r="E3059">
            <v>12</v>
          </cell>
          <cell r="I3059">
            <v>20220000000</v>
          </cell>
        </row>
        <row r="3060">
          <cell r="C3060" t="str">
            <v>50000000太空漫遊超級免費卡(30天非綁定)</v>
          </cell>
          <cell r="D3060" t="str">
            <v>R_g077_sfg_50000000_30_1</v>
          </cell>
          <cell r="E3060">
            <v>12</v>
          </cell>
          <cell r="I3060">
            <v>33700000000</v>
          </cell>
        </row>
        <row r="3061">
          <cell r="C3061" t="str">
            <v>100000000太空漫遊超級免費卡(30天非綁定)</v>
          </cell>
          <cell r="D3061" t="str">
            <v>R_g077_sfg_100000000_30_1</v>
          </cell>
          <cell r="E3061">
            <v>12</v>
          </cell>
          <cell r="I3061">
            <v>67400000000</v>
          </cell>
        </row>
        <row r="3062">
          <cell r="C3062" t="str">
            <v>200000000太空漫遊超級免費卡(30天非綁定)</v>
          </cell>
          <cell r="D3062" t="str">
            <v>R_g077_sfg_200000000_30_1</v>
          </cell>
          <cell r="E3062">
            <v>12</v>
          </cell>
          <cell r="I3062">
            <v>134800000000</v>
          </cell>
        </row>
        <row r="3063">
          <cell r="C3063" t="str">
            <v>300000000太空漫遊超級免費卡(30天非綁定)</v>
          </cell>
          <cell r="D3063" t="str">
            <v>R_g077_sfg_300000000_30_1</v>
          </cell>
          <cell r="E3063">
            <v>12</v>
          </cell>
          <cell r="I3063">
            <v>202200000000</v>
          </cell>
        </row>
        <row r="3064">
          <cell r="C3064" t="str">
            <v>500000000太空漫遊超級免費卡(30天非綁定)</v>
          </cell>
          <cell r="D3064" t="str">
            <v>R_g077_sfg_500000000_30_1</v>
          </cell>
          <cell r="E3064">
            <v>12</v>
          </cell>
          <cell r="I3064">
            <v>337000000000</v>
          </cell>
        </row>
        <row r="3065">
          <cell r="C3065" t="str">
            <v>1000000000太空漫遊超級免費卡(30天非綁定)</v>
          </cell>
          <cell r="D3065" t="str">
            <v>R_g077_sfg_1000000000_30_1</v>
          </cell>
          <cell r="E3065">
            <v>12</v>
          </cell>
          <cell r="I3065">
            <v>674000000000</v>
          </cell>
        </row>
        <row r="3066">
          <cell r="C3066" t="str">
            <v>3000太空漫遊黑洞卡(7天綁定)</v>
          </cell>
          <cell r="D3066" t="str">
            <v>R_g077_sb_3000_7</v>
          </cell>
          <cell r="E3066">
            <v>12</v>
          </cell>
          <cell r="I3066">
            <v>5166000</v>
          </cell>
        </row>
        <row r="3067">
          <cell r="C3067" t="str">
            <v>10000太空漫遊黑洞卡(7天綁定)</v>
          </cell>
          <cell r="D3067" t="str">
            <v>R_g077_sb_10000_7</v>
          </cell>
          <cell r="E3067">
            <v>12</v>
          </cell>
          <cell r="I3067">
            <v>17220000</v>
          </cell>
        </row>
        <row r="3068">
          <cell r="C3068" t="str">
            <v>30000太空漫遊黑洞卡(7天綁定)</v>
          </cell>
          <cell r="D3068" t="str">
            <v>R_g077_sb_30000_7</v>
          </cell>
          <cell r="E3068">
            <v>12</v>
          </cell>
          <cell r="I3068">
            <v>51660000</v>
          </cell>
        </row>
        <row r="3069">
          <cell r="C3069" t="str">
            <v>100000太空漫遊黑洞卡(7天綁定)</v>
          </cell>
          <cell r="D3069" t="str">
            <v>R_g077_sb_100000_7</v>
          </cell>
          <cell r="E3069">
            <v>12</v>
          </cell>
          <cell r="I3069">
            <v>172200000</v>
          </cell>
        </row>
        <row r="3070">
          <cell r="C3070" t="str">
            <v>300000太空漫遊黑洞卡(7天綁定)</v>
          </cell>
          <cell r="D3070" t="str">
            <v>R_g077_sb_300000_7</v>
          </cell>
          <cell r="E3070">
            <v>12</v>
          </cell>
          <cell r="I3070">
            <v>516600000</v>
          </cell>
        </row>
        <row r="3071">
          <cell r="C3071" t="str">
            <v>1000000太空漫遊黑洞卡(7天綁定)</v>
          </cell>
          <cell r="D3071" t="str">
            <v>R_g077_sb_1000000_7</v>
          </cell>
          <cell r="E3071">
            <v>12</v>
          </cell>
          <cell r="I3071">
            <v>1722000000</v>
          </cell>
        </row>
        <row r="3072">
          <cell r="C3072" t="str">
            <v>3000000太空漫遊黑洞卡(7天綁定)</v>
          </cell>
          <cell r="D3072" t="str">
            <v>R_g077_sb_3000000_7</v>
          </cell>
          <cell r="E3072">
            <v>12</v>
          </cell>
          <cell r="I3072">
            <v>5166000000</v>
          </cell>
        </row>
        <row r="3073">
          <cell r="C3073" t="str">
            <v>6000000太空漫遊黑洞卡(7天綁定)</v>
          </cell>
          <cell r="D3073" t="str">
            <v>R_g077_sb_6000000_7</v>
          </cell>
          <cell r="E3073">
            <v>12</v>
          </cell>
          <cell r="I3073">
            <v>10332000000</v>
          </cell>
        </row>
        <row r="3074">
          <cell r="C3074" t="str">
            <v>9000000太空漫遊黑洞卡(7天綁定)</v>
          </cell>
          <cell r="D3074" t="str">
            <v>R_g077_sb_9000000_7</v>
          </cell>
          <cell r="E3074">
            <v>12</v>
          </cell>
          <cell r="I3074">
            <v>15498000000</v>
          </cell>
        </row>
        <row r="3075">
          <cell r="C3075" t="str">
            <v>10000000太空漫遊黑洞卡(7天綁定)</v>
          </cell>
          <cell r="D3075" t="str">
            <v>R_g077_sb_10000000_7</v>
          </cell>
          <cell r="E3075">
            <v>12</v>
          </cell>
          <cell r="I3075">
            <v>17220000000</v>
          </cell>
        </row>
        <row r="3076">
          <cell r="C3076" t="str">
            <v>15000000太空漫遊黑洞卡(7天綁定)</v>
          </cell>
          <cell r="D3076" t="str">
            <v>R_g077_sb_15000000_7</v>
          </cell>
          <cell r="E3076">
            <v>12</v>
          </cell>
          <cell r="I3076">
            <v>25830000000</v>
          </cell>
        </row>
        <row r="3077">
          <cell r="C3077" t="str">
            <v>30000000太空漫遊黑洞卡(7天綁定)</v>
          </cell>
          <cell r="D3077" t="str">
            <v>R_g077_sb_30000000_7</v>
          </cell>
          <cell r="E3077">
            <v>12</v>
          </cell>
          <cell r="I3077">
            <v>51660000000</v>
          </cell>
        </row>
        <row r="3078">
          <cell r="C3078" t="str">
            <v>50000000太空漫遊黑洞卡(7天綁定)</v>
          </cell>
          <cell r="D3078" t="str">
            <v>R_g077_sb_50000000_7</v>
          </cell>
          <cell r="E3078">
            <v>12</v>
          </cell>
          <cell r="I3078">
            <v>86100000000</v>
          </cell>
        </row>
        <row r="3079">
          <cell r="C3079" t="str">
            <v>100000000太空漫遊黑洞卡(7天綁定)</v>
          </cell>
          <cell r="D3079" t="str">
            <v>R_g077_sb_100000000_7</v>
          </cell>
          <cell r="E3079">
            <v>12</v>
          </cell>
          <cell r="I3079">
            <v>172200000000</v>
          </cell>
        </row>
        <row r="3080">
          <cell r="C3080" t="str">
            <v>200000000太空漫遊黑洞卡(7天綁定)</v>
          </cell>
          <cell r="D3080" t="str">
            <v>R_g077_sb_200000000_7</v>
          </cell>
          <cell r="E3080">
            <v>12</v>
          </cell>
          <cell r="I3080">
            <v>344400000000</v>
          </cell>
        </row>
        <row r="3081">
          <cell r="C3081" t="str">
            <v>300000000太空漫遊黑洞卡(7天綁定)</v>
          </cell>
          <cell r="D3081" t="str">
            <v>R_g077_sb_300000000_7</v>
          </cell>
          <cell r="E3081">
            <v>12</v>
          </cell>
          <cell r="I3081">
            <v>516600000000</v>
          </cell>
        </row>
        <row r="3082">
          <cell r="C3082" t="str">
            <v>500000000太空漫遊黑洞卡(7天綁定)</v>
          </cell>
          <cell r="D3082" t="str">
            <v>R_g077_sb_500000000_7</v>
          </cell>
          <cell r="E3082">
            <v>12</v>
          </cell>
          <cell r="I3082">
            <v>861000000000</v>
          </cell>
        </row>
        <row r="3083">
          <cell r="C3083" t="str">
            <v>1000000000太空漫遊黑洞卡(7天綁定)</v>
          </cell>
          <cell r="D3083" t="str">
            <v>R_g077_sb_1000000000_7</v>
          </cell>
          <cell r="E3083">
            <v>12</v>
          </cell>
          <cell r="I3083">
            <v>1722000000000</v>
          </cell>
        </row>
        <row r="3084">
          <cell r="C3084" t="str">
            <v>3000太空漫遊黑洞卡(30天非綁定)</v>
          </cell>
          <cell r="D3084" t="str">
            <v>R_g077_sb_3000_30_1</v>
          </cell>
          <cell r="E3084">
            <v>12</v>
          </cell>
          <cell r="I3084">
            <v>5166000</v>
          </cell>
        </row>
        <row r="3085">
          <cell r="C3085" t="str">
            <v>10000太空漫遊黑洞卡(30天非綁定)</v>
          </cell>
          <cell r="D3085" t="str">
            <v>R_g077_sb_10000_30_1</v>
          </cell>
          <cell r="E3085">
            <v>12</v>
          </cell>
          <cell r="I3085">
            <v>17220000</v>
          </cell>
        </row>
        <row r="3086">
          <cell r="C3086" t="str">
            <v>30000太空漫遊黑洞卡(30天非綁定)</v>
          </cell>
          <cell r="D3086" t="str">
            <v>R_g077_sb_30000_30_1</v>
          </cell>
          <cell r="E3086">
            <v>12</v>
          </cell>
          <cell r="I3086">
            <v>51660000</v>
          </cell>
        </row>
        <row r="3087">
          <cell r="C3087" t="str">
            <v>100000太空漫遊黑洞卡(30天非綁定)</v>
          </cell>
          <cell r="D3087" t="str">
            <v>R_g077_sb_100000_30_1</v>
          </cell>
          <cell r="E3087">
            <v>12</v>
          </cell>
          <cell r="I3087">
            <v>172200000</v>
          </cell>
        </row>
        <row r="3088">
          <cell r="C3088" t="str">
            <v>300000太空漫遊黑洞卡(30天非綁定)</v>
          </cell>
          <cell r="D3088" t="str">
            <v>R_g077_sb_300000_30_1</v>
          </cell>
          <cell r="E3088">
            <v>12</v>
          </cell>
          <cell r="I3088">
            <v>516600000</v>
          </cell>
        </row>
        <row r="3089">
          <cell r="C3089" t="str">
            <v>1000000太空漫遊黑洞卡(30天非綁定)</v>
          </cell>
          <cell r="D3089" t="str">
            <v>R_g077_sb_1000000_30_1</v>
          </cell>
          <cell r="E3089">
            <v>12</v>
          </cell>
          <cell r="I3089">
            <v>1722000000</v>
          </cell>
        </row>
        <row r="3090">
          <cell r="C3090" t="str">
            <v>3000000太空漫遊黑洞卡(30天非綁定)</v>
          </cell>
          <cell r="D3090" t="str">
            <v>R_g077_sb_3000000_30_1</v>
          </cell>
          <cell r="E3090">
            <v>12</v>
          </cell>
          <cell r="I3090">
            <v>5166000000</v>
          </cell>
        </row>
        <row r="3091">
          <cell r="C3091" t="str">
            <v>6000000太空漫遊黑洞卡(30天非綁定)</v>
          </cell>
          <cell r="D3091" t="str">
            <v>R_g077_sb_6000000_30_1</v>
          </cell>
          <cell r="E3091">
            <v>12</v>
          </cell>
          <cell r="I3091">
            <v>10332000000</v>
          </cell>
        </row>
        <row r="3092">
          <cell r="C3092" t="str">
            <v>9000000太空漫遊黑洞卡(30天非綁定)</v>
          </cell>
          <cell r="D3092" t="str">
            <v>R_g077_sb_9000000_30_1</v>
          </cell>
          <cell r="E3092">
            <v>12</v>
          </cell>
          <cell r="I3092">
            <v>15498000000</v>
          </cell>
        </row>
        <row r="3093">
          <cell r="C3093" t="str">
            <v>10000000太空漫遊黑洞卡(30天非綁定)</v>
          </cell>
          <cell r="D3093" t="str">
            <v>R_g077_sb_10000000_30_1</v>
          </cell>
          <cell r="E3093">
            <v>12</v>
          </cell>
          <cell r="I3093">
            <v>17220000000</v>
          </cell>
        </row>
        <row r="3094">
          <cell r="C3094" t="str">
            <v>15000000太空漫遊黑洞卡(30天非綁定)</v>
          </cell>
          <cell r="D3094" t="str">
            <v>R_g077_sb_15000000_30_1</v>
          </cell>
          <cell r="E3094">
            <v>12</v>
          </cell>
          <cell r="I3094">
            <v>25830000000</v>
          </cell>
        </row>
        <row r="3095">
          <cell r="C3095" t="str">
            <v>30000000太空漫遊黑洞卡(30天非綁定)</v>
          </cell>
          <cell r="D3095" t="str">
            <v>R_g077_sb_30000000_30_1</v>
          </cell>
          <cell r="E3095">
            <v>12</v>
          </cell>
          <cell r="I3095">
            <v>51660000000</v>
          </cell>
        </row>
        <row r="3096">
          <cell r="C3096" t="str">
            <v>50000000太空漫遊黑洞卡(30天非綁定)</v>
          </cell>
          <cell r="D3096" t="str">
            <v>R_g077_sb_50000000_30_1</v>
          </cell>
          <cell r="E3096">
            <v>12</v>
          </cell>
          <cell r="I3096">
            <v>86100000000</v>
          </cell>
        </row>
        <row r="3097">
          <cell r="C3097" t="str">
            <v>100000000太空漫遊黑洞卡(30天非綁定)</v>
          </cell>
          <cell r="D3097" t="str">
            <v>R_g077_sb_100000000_30_1</v>
          </cell>
          <cell r="E3097">
            <v>12</v>
          </cell>
          <cell r="I3097">
            <v>172200000000</v>
          </cell>
        </row>
        <row r="3098">
          <cell r="C3098" t="str">
            <v>200000000太空漫遊黑洞卡(30天非綁定)</v>
          </cell>
          <cell r="D3098" t="str">
            <v>R_g077_sb_200000000_30_1</v>
          </cell>
          <cell r="E3098">
            <v>12</v>
          </cell>
          <cell r="I3098">
            <v>344400000000</v>
          </cell>
        </row>
        <row r="3099">
          <cell r="C3099" t="str">
            <v>300000000太空漫遊黑洞卡(30天非綁定)</v>
          </cell>
          <cell r="D3099" t="str">
            <v>R_g077_sb_300000000_30_1</v>
          </cell>
          <cell r="E3099">
            <v>12</v>
          </cell>
          <cell r="I3099">
            <v>516600000000</v>
          </cell>
        </row>
        <row r="3100">
          <cell r="C3100" t="str">
            <v>500000000太空漫遊黑洞卡(30天非綁定)</v>
          </cell>
          <cell r="D3100" t="str">
            <v>R_g077_sb_500000000_30_1</v>
          </cell>
          <cell r="E3100">
            <v>12</v>
          </cell>
          <cell r="I3100">
            <v>861000000000</v>
          </cell>
        </row>
        <row r="3101">
          <cell r="C3101" t="str">
            <v>1000000000太空漫遊黑洞卡(30天非綁定)</v>
          </cell>
          <cell r="D3101" t="str">
            <v>R_g077_sb_1000000000_30_1</v>
          </cell>
          <cell r="E3101">
            <v>12</v>
          </cell>
          <cell r="I3101">
            <v>1722000000000</v>
          </cell>
        </row>
        <row r="3102">
          <cell r="C3102" t="str">
            <v>3000多彩福娃免費卡(7天綁定)</v>
          </cell>
          <cell r="D3102" t="str">
            <v>R_vg006_fg_3000_7</v>
          </cell>
          <cell r="E3102">
            <v>12</v>
          </cell>
          <cell r="I3102">
            <v>123000</v>
          </cell>
        </row>
        <row r="3103">
          <cell r="C3103" t="str">
            <v>10000多彩福娃免費卡(7天綁定)</v>
          </cell>
          <cell r="D3103" t="str">
            <v>R_vg006_fg_10000_7</v>
          </cell>
          <cell r="E3103">
            <v>12</v>
          </cell>
          <cell r="I3103">
            <v>410000</v>
          </cell>
        </row>
        <row r="3104">
          <cell r="C3104" t="str">
            <v>30000多彩福娃免費卡(7天綁定)</v>
          </cell>
          <cell r="D3104" t="str">
            <v>R_vg006_fg_30000_7</v>
          </cell>
          <cell r="E3104">
            <v>12</v>
          </cell>
          <cell r="I3104">
            <v>1230000</v>
          </cell>
        </row>
        <row r="3105">
          <cell r="C3105" t="str">
            <v>100000多彩福娃免費卡(7天綁定)</v>
          </cell>
          <cell r="D3105" t="str">
            <v>R_vg006_fg_100000_7</v>
          </cell>
          <cell r="E3105">
            <v>12</v>
          </cell>
          <cell r="I3105">
            <v>4100000</v>
          </cell>
        </row>
        <row r="3106">
          <cell r="C3106" t="str">
            <v>300000多彩福娃免費卡(7天綁定)</v>
          </cell>
          <cell r="D3106" t="str">
            <v>R_vg006_fg_300000_7</v>
          </cell>
          <cell r="E3106">
            <v>12</v>
          </cell>
          <cell r="I3106">
            <v>12300000</v>
          </cell>
        </row>
        <row r="3107">
          <cell r="C3107" t="str">
            <v>1000000多彩福娃免費卡(7天綁定)</v>
          </cell>
          <cell r="D3107" t="str">
            <v>R_vg006_fg_1000000_7</v>
          </cell>
          <cell r="E3107">
            <v>12</v>
          </cell>
          <cell r="I3107">
            <v>41000000</v>
          </cell>
        </row>
        <row r="3108">
          <cell r="C3108" t="str">
            <v>3000000多彩福娃免費卡(7天綁定)</v>
          </cell>
          <cell r="D3108" t="str">
            <v>R_vg006_fg_3000000_7</v>
          </cell>
          <cell r="E3108">
            <v>12</v>
          </cell>
          <cell r="I3108">
            <v>123000000</v>
          </cell>
        </row>
        <row r="3109">
          <cell r="C3109" t="str">
            <v>6000000多彩福娃免費卡(7天綁定)</v>
          </cell>
          <cell r="D3109" t="str">
            <v>R_vg006_fg_6000000_7</v>
          </cell>
          <cell r="E3109">
            <v>12</v>
          </cell>
          <cell r="I3109">
            <v>246000000</v>
          </cell>
        </row>
        <row r="3110">
          <cell r="C3110" t="str">
            <v>9000000多彩福娃免費卡(7天綁定)</v>
          </cell>
          <cell r="D3110" t="str">
            <v>R_vg006_fg_9000000_7</v>
          </cell>
          <cell r="E3110">
            <v>12</v>
          </cell>
          <cell r="I3110">
            <v>369000000</v>
          </cell>
        </row>
        <row r="3111">
          <cell r="C3111" t="str">
            <v>10000000多彩福娃免費卡(7天綁定)</v>
          </cell>
          <cell r="D3111" t="str">
            <v>R_vg006_fg_10000000_7</v>
          </cell>
          <cell r="E3111">
            <v>12</v>
          </cell>
          <cell r="I3111">
            <v>410000000</v>
          </cell>
        </row>
        <row r="3112">
          <cell r="C3112" t="str">
            <v>15000000多彩福娃免費卡(7天綁定)</v>
          </cell>
          <cell r="D3112" t="str">
            <v>R_vg006_fg_15000000_7</v>
          </cell>
          <cell r="E3112">
            <v>12</v>
          </cell>
          <cell r="I3112">
            <v>615000000</v>
          </cell>
        </row>
        <row r="3113">
          <cell r="C3113" t="str">
            <v>30000000多彩福娃免費卡(7天綁定)</v>
          </cell>
          <cell r="D3113" t="str">
            <v>R_vg006_fg_30000000_7</v>
          </cell>
          <cell r="E3113">
            <v>12</v>
          </cell>
          <cell r="I3113">
            <v>1230000000</v>
          </cell>
        </row>
        <row r="3114">
          <cell r="C3114" t="str">
            <v>50000000多彩福娃免費卡(7天綁定)</v>
          </cell>
          <cell r="D3114" t="str">
            <v>R_vg006_fg_50000000_7</v>
          </cell>
          <cell r="E3114">
            <v>12</v>
          </cell>
          <cell r="I3114">
            <v>2050000000</v>
          </cell>
        </row>
        <row r="3115">
          <cell r="C3115" t="str">
            <v>100000000多彩福娃免費卡(7天綁定)</v>
          </cell>
          <cell r="D3115" t="str">
            <v>R_vg006_fg_100000000_7</v>
          </cell>
          <cell r="E3115">
            <v>12</v>
          </cell>
          <cell r="I3115">
            <v>4100000000</v>
          </cell>
        </row>
        <row r="3116">
          <cell r="C3116" t="str">
            <v>200000000多彩福娃免費卡(7天綁定)</v>
          </cell>
          <cell r="D3116" t="str">
            <v>R_vg006_fg_200000000_7</v>
          </cell>
          <cell r="E3116">
            <v>12</v>
          </cell>
          <cell r="I3116">
            <v>8200000000</v>
          </cell>
        </row>
        <row r="3117">
          <cell r="C3117" t="str">
            <v>300000000多彩福娃免費卡(7天綁定)</v>
          </cell>
          <cell r="D3117" t="str">
            <v>R_vg006_fg_300000000_7</v>
          </cell>
          <cell r="E3117">
            <v>12</v>
          </cell>
          <cell r="I3117">
            <v>12300000000</v>
          </cell>
        </row>
        <row r="3118">
          <cell r="C3118" t="str">
            <v>500000000多彩福娃免費卡(7天綁定)</v>
          </cell>
          <cell r="D3118" t="str">
            <v>R_vg006_fg_500000000_7</v>
          </cell>
          <cell r="E3118">
            <v>12</v>
          </cell>
          <cell r="I3118">
            <v>20500000000</v>
          </cell>
        </row>
        <row r="3119">
          <cell r="C3119" t="str">
            <v>1000000000多彩福娃免費卡(7天綁定)</v>
          </cell>
          <cell r="D3119" t="str">
            <v>R_vg006_fg_1000000000_7</v>
          </cell>
          <cell r="E3119">
            <v>12</v>
          </cell>
          <cell r="I3119">
            <v>41000000000</v>
          </cell>
        </row>
        <row r="3120">
          <cell r="C3120" t="str">
            <v>3000多彩福娃免費卡(30天非綁定)</v>
          </cell>
          <cell r="D3120" t="str">
            <v>R_vg006_fg_3000_30_1</v>
          </cell>
          <cell r="E3120">
            <v>12</v>
          </cell>
          <cell r="I3120">
            <v>123000</v>
          </cell>
        </row>
        <row r="3121">
          <cell r="C3121" t="str">
            <v>10000多彩福娃免費卡(30天非綁定)</v>
          </cell>
          <cell r="D3121" t="str">
            <v>R_vg006_fg_10000_30_1</v>
          </cell>
          <cell r="E3121">
            <v>12</v>
          </cell>
          <cell r="I3121">
            <v>410000</v>
          </cell>
        </row>
        <row r="3122">
          <cell r="C3122" t="str">
            <v>30000多彩福娃免費卡(30天非綁定)</v>
          </cell>
          <cell r="D3122" t="str">
            <v>R_vg006_fg_30000_30_1</v>
          </cell>
          <cell r="E3122">
            <v>12</v>
          </cell>
          <cell r="I3122">
            <v>1230000</v>
          </cell>
        </row>
        <row r="3123">
          <cell r="C3123" t="str">
            <v>100000多彩福娃免費卡(30天非綁定)</v>
          </cell>
          <cell r="D3123" t="str">
            <v>R_vg006_fg_100000_30_1</v>
          </cell>
          <cell r="E3123">
            <v>12</v>
          </cell>
          <cell r="I3123">
            <v>4100000</v>
          </cell>
        </row>
        <row r="3124">
          <cell r="C3124" t="str">
            <v>300000多彩福娃免費卡(30天非綁定)</v>
          </cell>
          <cell r="D3124" t="str">
            <v>R_vg006_fg_300000_30_1</v>
          </cell>
          <cell r="E3124">
            <v>12</v>
          </cell>
          <cell r="I3124">
            <v>12300000</v>
          </cell>
        </row>
        <row r="3125">
          <cell r="C3125" t="str">
            <v>1000000多彩福娃免費卡(30天非綁定)</v>
          </cell>
          <cell r="D3125" t="str">
            <v>R_vg006_fg_1000000_30_1</v>
          </cell>
          <cell r="E3125">
            <v>12</v>
          </cell>
          <cell r="I3125">
            <v>41000000</v>
          </cell>
        </row>
        <row r="3126">
          <cell r="C3126" t="str">
            <v>3000000多彩福娃免費卡(30天非綁定)</v>
          </cell>
          <cell r="D3126" t="str">
            <v>R_vg006_fg_3000000_30_1</v>
          </cell>
          <cell r="E3126">
            <v>12</v>
          </cell>
          <cell r="I3126">
            <v>123000000</v>
          </cell>
        </row>
        <row r="3127">
          <cell r="C3127" t="str">
            <v>6000000多彩福娃免費卡(30天非綁定)</v>
          </cell>
          <cell r="D3127" t="str">
            <v>R_vg006_fg_6000000_30_1</v>
          </cell>
          <cell r="E3127">
            <v>12</v>
          </cell>
          <cell r="I3127">
            <v>246000000</v>
          </cell>
        </row>
        <row r="3128">
          <cell r="C3128" t="str">
            <v>9000000多彩福娃免費卡(30天非綁定)</v>
          </cell>
          <cell r="D3128" t="str">
            <v>R_vg006_fg_9000000_30_1</v>
          </cell>
          <cell r="E3128">
            <v>12</v>
          </cell>
          <cell r="I3128">
            <v>369000000</v>
          </cell>
        </row>
        <row r="3129">
          <cell r="C3129" t="str">
            <v>10000000多彩福娃免費卡(30天非綁定)</v>
          </cell>
          <cell r="D3129" t="str">
            <v>R_vg006_fg_10000000_30_1</v>
          </cell>
          <cell r="E3129">
            <v>12</v>
          </cell>
          <cell r="I3129">
            <v>410000000</v>
          </cell>
        </row>
        <row r="3130">
          <cell r="C3130" t="str">
            <v>15000000多彩福娃免費卡(30天非綁定)</v>
          </cell>
          <cell r="D3130" t="str">
            <v>R_vg006_fg_15000000_30_1</v>
          </cell>
          <cell r="E3130">
            <v>12</v>
          </cell>
          <cell r="I3130">
            <v>615000000</v>
          </cell>
        </row>
        <row r="3131">
          <cell r="C3131" t="str">
            <v>30000000多彩福娃免費卡(30天非綁定)</v>
          </cell>
          <cell r="D3131" t="str">
            <v>R_vg006_fg_30000000_30_1</v>
          </cell>
          <cell r="E3131">
            <v>12</v>
          </cell>
          <cell r="I3131">
            <v>1230000000</v>
          </cell>
        </row>
        <row r="3132">
          <cell r="C3132" t="str">
            <v>50000000多彩福娃免費卡(30天非綁定)</v>
          </cell>
          <cell r="D3132" t="str">
            <v>R_vg006_fg_50000000_30_1</v>
          </cell>
          <cell r="E3132">
            <v>12</v>
          </cell>
          <cell r="I3132">
            <v>2050000000</v>
          </cell>
        </row>
        <row r="3133">
          <cell r="C3133" t="str">
            <v>100000000多彩福娃免費卡(30天非綁定)</v>
          </cell>
          <cell r="D3133" t="str">
            <v>R_vg006_fg_100000000_30_1</v>
          </cell>
          <cell r="E3133">
            <v>12</v>
          </cell>
          <cell r="I3133">
            <v>4100000000</v>
          </cell>
        </row>
        <row r="3134">
          <cell r="C3134" t="str">
            <v>200000000多彩福娃免費卡(30天非綁定)</v>
          </cell>
          <cell r="D3134" t="str">
            <v>R_vg006_fg_200000000_30_1</v>
          </cell>
          <cell r="E3134">
            <v>12</v>
          </cell>
          <cell r="I3134">
            <v>8200000000</v>
          </cell>
        </row>
        <row r="3135">
          <cell r="C3135" t="str">
            <v>300000000多彩福娃免費卡(30天非綁定)</v>
          </cell>
          <cell r="D3135" t="str">
            <v>R_vg006_fg_300000000_30_1</v>
          </cell>
          <cell r="E3135">
            <v>12</v>
          </cell>
          <cell r="I3135">
            <v>12300000000</v>
          </cell>
        </row>
        <row r="3136">
          <cell r="C3136" t="str">
            <v>500000000多彩福娃免費卡(30天非綁定)</v>
          </cell>
          <cell r="D3136" t="str">
            <v>R_vg006_fg_500000000_30_1</v>
          </cell>
          <cell r="E3136">
            <v>12</v>
          </cell>
          <cell r="I3136">
            <v>20500000000</v>
          </cell>
        </row>
        <row r="3137">
          <cell r="C3137" t="str">
            <v>1000000000多彩福娃免費卡(30天非綁定)</v>
          </cell>
          <cell r="D3137" t="str">
            <v>R_vg006_fg_1000000000_30_1</v>
          </cell>
          <cell r="E3137">
            <v>12</v>
          </cell>
          <cell r="I3137">
            <v>41000000000</v>
          </cell>
        </row>
        <row r="3138">
          <cell r="C3138" t="str">
            <v>3000多彩福娃超級免費卡(7天綁定)</v>
          </cell>
          <cell r="D3138" t="str">
            <v>R_vg006_sfg_3000_7</v>
          </cell>
          <cell r="E3138">
            <v>12</v>
          </cell>
          <cell r="I3138">
            <v>1812000</v>
          </cell>
        </row>
        <row r="3139">
          <cell r="C3139" t="str">
            <v>10000多彩福娃超級免費卡(7天綁定)</v>
          </cell>
          <cell r="D3139" t="str">
            <v>R_vg006_sfg_10000_7</v>
          </cell>
          <cell r="E3139">
            <v>12</v>
          </cell>
          <cell r="I3139">
            <v>6040000</v>
          </cell>
        </row>
        <row r="3140">
          <cell r="C3140" t="str">
            <v>30000多彩福娃超級免費卡(7天綁定)</v>
          </cell>
          <cell r="D3140" t="str">
            <v>R_vg006_sfg_30000_7</v>
          </cell>
          <cell r="E3140">
            <v>12</v>
          </cell>
          <cell r="I3140">
            <v>18120000</v>
          </cell>
        </row>
        <row r="3141">
          <cell r="C3141" t="str">
            <v>100000多彩福娃超級免費卡(7天綁定)</v>
          </cell>
          <cell r="D3141" t="str">
            <v>R_vg006_sfg_100000_7</v>
          </cell>
          <cell r="E3141">
            <v>12</v>
          </cell>
          <cell r="I3141">
            <v>60400000</v>
          </cell>
        </row>
        <row r="3142">
          <cell r="C3142" t="str">
            <v>300000多彩福娃超級免費卡(7天綁定)</v>
          </cell>
          <cell r="D3142" t="str">
            <v>R_vg006_sfg_300000_7</v>
          </cell>
          <cell r="E3142">
            <v>12</v>
          </cell>
          <cell r="I3142">
            <v>181200000</v>
          </cell>
        </row>
        <row r="3143">
          <cell r="C3143" t="str">
            <v>1000000多彩福娃超級免費卡(7天綁定)</v>
          </cell>
          <cell r="D3143" t="str">
            <v>R_vg006_sfg_1000000_7</v>
          </cell>
          <cell r="E3143">
            <v>12</v>
          </cell>
          <cell r="I3143">
            <v>604000000</v>
          </cell>
        </row>
        <row r="3144">
          <cell r="C3144" t="str">
            <v>3000000多彩福娃超級免費卡(7天綁定)</v>
          </cell>
          <cell r="D3144" t="str">
            <v>R_vg006_sfg_3000000_7</v>
          </cell>
          <cell r="E3144">
            <v>12</v>
          </cell>
          <cell r="I3144">
            <v>1812000000</v>
          </cell>
        </row>
        <row r="3145">
          <cell r="C3145" t="str">
            <v>6000000多彩福娃超級免費卡(7天綁定)</v>
          </cell>
          <cell r="D3145" t="str">
            <v>R_vg006_sfg_6000000_7</v>
          </cell>
          <cell r="E3145">
            <v>12</v>
          </cell>
          <cell r="I3145">
            <v>3624000000</v>
          </cell>
        </row>
        <row r="3146">
          <cell r="C3146" t="str">
            <v>9000000多彩福娃超級免費卡(7天綁定)</v>
          </cell>
          <cell r="D3146" t="str">
            <v>R_vg006_sfg_9000000_7</v>
          </cell>
          <cell r="E3146">
            <v>12</v>
          </cell>
          <cell r="I3146">
            <v>5436000000</v>
          </cell>
        </row>
        <row r="3147">
          <cell r="C3147" t="str">
            <v>10000000多彩福娃超級免費卡(7天綁定)</v>
          </cell>
          <cell r="D3147" t="str">
            <v>R_vg006_sfg_10000000_7</v>
          </cell>
          <cell r="E3147">
            <v>12</v>
          </cell>
          <cell r="I3147">
            <v>6040000000</v>
          </cell>
        </row>
        <row r="3148">
          <cell r="C3148" t="str">
            <v>15000000多彩福娃超級免費卡(7天綁定)</v>
          </cell>
          <cell r="D3148" t="str">
            <v>R_vg006_sfg_15000000_7</v>
          </cell>
          <cell r="E3148">
            <v>12</v>
          </cell>
          <cell r="I3148">
            <v>9060000000</v>
          </cell>
        </row>
        <row r="3149">
          <cell r="C3149" t="str">
            <v>30000000多彩福娃超級免費卡(7天綁定)</v>
          </cell>
          <cell r="D3149" t="str">
            <v>R_vg006_sfg_30000000_7</v>
          </cell>
          <cell r="E3149">
            <v>12</v>
          </cell>
          <cell r="I3149">
            <v>18120000000</v>
          </cell>
        </row>
        <row r="3150">
          <cell r="C3150" t="str">
            <v>50000000多彩福娃超級免費卡(7天綁定)</v>
          </cell>
          <cell r="D3150" t="str">
            <v>R_vg006_sfg_50000000_7</v>
          </cell>
          <cell r="E3150">
            <v>12</v>
          </cell>
          <cell r="I3150">
            <v>30200000000</v>
          </cell>
        </row>
        <row r="3151">
          <cell r="C3151" t="str">
            <v>100000000多彩福娃超級免費卡(7天綁定)</v>
          </cell>
          <cell r="D3151" t="str">
            <v>R_vg006_sfg_100000000_7</v>
          </cell>
          <cell r="E3151">
            <v>12</v>
          </cell>
          <cell r="I3151">
            <v>60400000000</v>
          </cell>
        </row>
        <row r="3152">
          <cell r="C3152" t="str">
            <v>200000000多彩福娃超級免費卡(7天綁定)</v>
          </cell>
          <cell r="D3152" t="str">
            <v>R_vg006_sfg_200000000_7</v>
          </cell>
          <cell r="E3152">
            <v>12</v>
          </cell>
          <cell r="I3152">
            <v>120800000000</v>
          </cell>
        </row>
        <row r="3153">
          <cell r="C3153" t="str">
            <v>300000000多彩福娃超級免費卡(7天綁定)</v>
          </cell>
          <cell r="D3153" t="str">
            <v>R_vg006_sfg_300000000_7</v>
          </cell>
          <cell r="E3153">
            <v>12</v>
          </cell>
          <cell r="I3153">
            <v>181200000000</v>
          </cell>
        </row>
        <row r="3154">
          <cell r="C3154" t="str">
            <v>500000000多彩福娃超級免費卡(7天綁定)</v>
          </cell>
          <cell r="D3154" t="str">
            <v>R_vg006_sfg_500000000_7</v>
          </cell>
          <cell r="E3154">
            <v>12</v>
          </cell>
          <cell r="I3154">
            <v>302000000000</v>
          </cell>
        </row>
        <row r="3155">
          <cell r="C3155" t="str">
            <v>1000000000多彩福娃超級免費卡(7天綁定)</v>
          </cell>
          <cell r="D3155" t="str">
            <v>R_vg006_sfg_1000000000_7</v>
          </cell>
          <cell r="E3155">
            <v>12</v>
          </cell>
          <cell r="I3155">
            <v>604000000000</v>
          </cell>
        </row>
        <row r="3156">
          <cell r="C3156" t="str">
            <v>3000多彩福娃超級免費卡(30天非綁定)</v>
          </cell>
          <cell r="D3156" t="str">
            <v>R_vg006_sfg_3000_30_1</v>
          </cell>
          <cell r="E3156">
            <v>12</v>
          </cell>
          <cell r="I3156">
            <v>1812000</v>
          </cell>
        </row>
        <row r="3157">
          <cell r="C3157" t="str">
            <v>10000多彩福娃超級免費卡(30天非綁定)</v>
          </cell>
          <cell r="D3157" t="str">
            <v>R_vg006_sfg_10000_30_1</v>
          </cell>
          <cell r="E3157">
            <v>12</v>
          </cell>
          <cell r="I3157">
            <v>6040000</v>
          </cell>
        </row>
        <row r="3158">
          <cell r="C3158" t="str">
            <v>30000多彩福娃超級免費卡(30天非綁定)</v>
          </cell>
          <cell r="D3158" t="str">
            <v>R_vg006_sfg_30000_30_1</v>
          </cell>
          <cell r="E3158">
            <v>12</v>
          </cell>
          <cell r="I3158">
            <v>18120000</v>
          </cell>
        </row>
        <row r="3159">
          <cell r="C3159" t="str">
            <v>100000多彩福娃超級免費卡(30天非綁定)</v>
          </cell>
          <cell r="D3159" t="str">
            <v>R_vg006_sfg_100000_30_1</v>
          </cell>
          <cell r="E3159">
            <v>12</v>
          </cell>
          <cell r="I3159">
            <v>60400000</v>
          </cell>
        </row>
        <row r="3160">
          <cell r="C3160" t="str">
            <v>300000多彩福娃超級免費卡(30天非綁定)</v>
          </cell>
          <cell r="D3160" t="str">
            <v>R_vg006_sfg_300000_30_1</v>
          </cell>
          <cell r="E3160">
            <v>12</v>
          </cell>
          <cell r="I3160">
            <v>181200000</v>
          </cell>
        </row>
        <row r="3161">
          <cell r="C3161" t="str">
            <v>1000000多彩福娃超級免費卡(30天非綁定)</v>
          </cell>
          <cell r="D3161" t="str">
            <v>R_vg006_sfg_1000000_30_1</v>
          </cell>
          <cell r="E3161">
            <v>12</v>
          </cell>
          <cell r="I3161">
            <v>604000000</v>
          </cell>
        </row>
        <row r="3162">
          <cell r="C3162" t="str">
            <v>3000000多彩福娃超級免費卡(30天非綁定)</v>
          </cell>
          <cell r="D3162" t="str">
            <v>R_vg006_sfg_3000000_30_1</v>
          </cell>
          <cell r="E3162">
            <v>12</v>
          </cell>
          <cell r="I3162">
            <v>1812000000</v>
          </cell>
        </row>
        <row r="3163">
          <cell r="C3163" t="str">
            <v>6000000多彩福娃超級免費卡(30天非綁定)</v>
          </cell>
          <cell r="D3163" t="str">
            <v>R_vg006_sfg_6000000_30_1</v>
          </cell>
          <cell r="E3163">
            <v>12</v>
          </cell>
          <cell r="I3163">
            <v>3624000000</v>
          </cell>
        </row>
        <row r="3164">
          <cell r="C3164" t="str">
            <v>9000000多彩福娃超級免費卡(30天非綁定)</v>
          </cell>
          <cell r="D3164" t="str">
            <v>R_vg006_sfg_9000000_30_1</v>
          </cell>
          <cell r="E3164">
            <v>12</v>
          </cell>
          <cell r="I3164">
            <v>5436000000</v>
          </cell>
        </row>
        <row r="3165">
          <cell r="C3165" t="str">
            <v>10000000多彩福娃超級免費卡(30天非綁定)</v>
          </cell>
          <cell r="D3165" t="str">
            <v>R_vg006_sfg_10000000_30_1</v>
          </cell>
          <cell r="E3165">
            <v>12</v>
          </cell>
          <cell r="I3165">
            <v>6040000000</v>
          </cell>
        </row>
        <row r="3166">
          <cell r="C3166" t="str">
            <v>15000000多彩福娃超級免費卡(30天非綁定)</v>
          </cell>
          <cell r="D3166" t="str">
            <v>R_vg006_sfg_15000000_30_1</v>
          </cell>
          <cell r="E3166">
            <v>12</v>
          </cell>
          <cell r="I3166">
            <v>9060000000</v>
          </cell>
        </row>
        <row r="3167">
          <cell r="C3167" t="str">
            <v>30000000多彩福娃超級免費卡(30天非綁定)</v>
          </cell>
          <cell r="D3167" t="str">
            <v>R_vg006_sfg_30000000_30_1</v>
          </cell>
          <cell r="E3167">
            <v>12</v>
          </cell>
          <cell r="I3167">
            <v>18120000000</v>
          </cell>
        </row>
        <row r="3168">
          <cell r="C3168" t="str">
            <v>50000000多彩福娃超級免費卡(30天非綁定)</v>
          </cell>
          <cell r="D3168" t="str">
            <v>R_vg006_sfg_50000000_30_1</v>
          </cell>
          <cell r="E3168">
            <v>12</v>
          </cell>
          <cell r="I3168">
            <v>30200000000</v>
          </cell>
        </row>
        <row r="3169">
          <cell r="C3169" t="str">
            <v>100000000多彩福娃超級免費卡(30天非綁定)</v>
          </cell>
          <cell r="D3169" t="str">
            <v>R_vg006_sfg_100000000_30_1</v>
          </cell>
          <cell r="E3169">
            <v>12</v>
          </cell>
          <cell r="I3169">
            <v>60400000000</v>
          </cell>
        </row>
        <row r="3170">
          <cell r="C3170" t="str">
            <v>200000000多彩福娃超級免費卡(30天非綁定)</v>
          </cell>
          <cell r="D3170" t="str">
            <v>R_vg006_sfg_200000000_30_1</v>
          </cell>
          <cell r="E3170">
            <v>12</v>
          </cell>
          <cell r="I3170">
            <v>120800000000</v>
          </cell>
        </row>
        <row r="3171">
          <cell r="C3171" t="str">
            <v>300000000多彩福娃超級免費卡(30天非綁定)</v>
          </cell>
          <cell r="D3171" t="str">
            <v>R_vg006_sfg_300000000_30_1</v>
          </cell>
          <cell r="E3171">
            <v>12</v>
          </cell>
          <cell r="I3171">
            <v>181200000000</v>
          </cell>
        </row>
        <row r="3172">
          <cell r="C3172" t="str">
            <v>500000000多彩福娃超級免費卡(30天非綁定)</v>
          </cell>
          <cell r="D3172" t="str">
            <v>R_vg006_sfg_500000000_30_1</v>
          </cell>
          <cell r="E3172">
            <v>12</v>
          </cell>
          <cell r="I3172">
            <v>302000000000</v>
          </cell>
        </row>
        <row r="3173">
          <cell r="C3173" t="str">
            <v>1000000000多彩福娃超級免費卡(30天非綁定)</v>
          </cell>
          <cell r="D3173" t="str">
            <v>R_vg006_sfg_1000000000_30_1</v>
          </cell>
          <cell r="E3173">
            <v>12</v>
          </cell>
          <cell r="I3173">
            <v>604000000000</v>
          </cell>
        </row>
        <row r="3174">
          <cell r="C3174" t="str">
            <v>3000多彩福娃超級彩金卡(7天綁定)</v>
          </cell>
          <cell r="D3174" t="str">
            <v>R_vg006_jp_3000_7</v>
          </cell>
          <cell r="E3174">
            <v>12</v>
          </cell>
          <cell r="I3174">
            <v>6825000</v>
          </cell>
        </row>
        <row r="3175">
          <cell r="C3175" t="str">
            <v>10000多彩福娃超級彩金卡(7天綁定)</v>
          </cell>
          <cell r="D3175" t="str">
            <v>R_vg006_jp_10000_7</v>
          </cell>
          <cell r="E3175">
            <v>12</v>
          </cell>
          <cell r="I3175">
            <v>22750000</v>
          </cell>
        </row>
        <row r="3176">
          <cell r="C3176" t="str">
            <v>30000多彩福娃超級彩金卡(7天綁定)</v>
          </cell>
          <cell r="D3176" t="str">
            <v>R_vg006_jp_30000_7</v>
          </cell>
          <cell r="E3176">
            <v>12</v>
          </cell>
          <cell r="I3176">
            <v>68250000</v>
          </cell>
        </row>
        <row r="3177">
          <cell r="C3177" t="str">
            <v>100000多彩福娃超級彩金卡(7天綁定)</v>
          </cell>
          <cell r="D3177" t="str">
            <v>R_vg006_jp_100000_7</v>
          </cell>
          <cell r="E3177">
            <v>12</v>
          </cell>
          <cell r="I3177">
            <v>227500000</v>
          </cell>
        </row>
        <row r="3178">
          <cell r="C3178" t="str">
            <v>300000多彩福娃超級彩金卡(7天綁定)</v>
          </cell>
          <cell r="D3178" t="str">
            <v>R_vg006_jp_300000_7</v>
          </cell>
          <cell r="E3178">
            <v>12</v>
          </cell>
          <cell r="I3178">
            <v>682500000</v>
          </cell>
        </row>
        <row r="3179">
          <cell r="C3179" t="str">
            <v>1000000多彩福娃超級彩金卡(7天綁定)</v>
          </cell>
          <cell r="D3179" t="str">
            <v>R_vg006_jp_1000000_7</v>
          </cell>
          <cell r="E3179">
            <v>12</v>
          </cell>
          <cell r="I3179">
            <v>2275000000</v>
          </cell>
        </row>
        <row r="3180">
          <cell r="C3180" t="str">
            <v>3000000多彩福娃超級彩金卡(7天綁定)</v>
          </cell>
          <cell r="D3180" t="str">
            <v>R_vg006_jp_3000000_7</v>
          </cell>
          <cell r="E3180">
            <v>12</v>
          </cell>
          <cell r="I3180">
            <v>6825000000</v>
          </cell>
        </row>
        <row r="3181">
          <cell r="C3181" t="str">
            <v>6000000多彩福娃超級彩金卡(7天綁定)</v>
          </cell>
          <cell r="D3181" t="str">
            <v>R_vg006_jp_6000000_7</v>
          </cell>
          <cell r="E3181">
            <v>12</v>
          </cell>
          <cell r="I3181">
            <v>13650000000</v>
          </cell>
        </row>
        <row r="3182">
          <cell r="C3182" t="str">
            <v>9000000多彩福娃超級彩金卡(7天綁定)</v>
          </cell>
          <cell r="D3182" t="str">
            <v>R_vg006_jp_9000000_7</v>
          </cell>
          <cell r="E3182">
            <v>12</v>
          </cell>
          <cell r="I3182">
            <v>20475000000</v>
          </cell>
        </row>
        <row r="3183">
          <cell r="C3183" t="str">
            <v>10000000多彩福娃超級彩金卡(7天綁定)</v>
          </cell>
          <cell r="D3183" t="str">
            <v>R_vg006_jp_10000000_7</v>
          </cell>
          <cell r="E3183">
            <v>12</v>
          </cell>
          <cell r="I3183">
            <v>22750000000</v>
          </cell>
        </row>
        <row r="3184">
          <cell r="C3184" t="str">
            <v>15000000多彩福娃超級彩金卡(7天綁定)</v>
          </cell>
          <cell r="D3184" t="str">
            <v>R_vg006_jp_15000000_7</v>
          </cell>
          <cell r="E3184">
            <v>12</v>
          </cell>
          <cell r="I3184">
            <v>34125000000</v>
          </cell>
        </row>
        <row r="3185">
          <cell r="C3185" t="str">
            <v>30000000多彩福娃超級彩金卡(7天綁定)</v>
          </cell>
          <cell r="D3185" t="str">
            <v>R_vg006_jp_30000000_7</v>
          </cell>
          <cell r="E3185">
            <v>12</v>
          </cell>
          <cell r="I3185">
            <v>68250000000</v>
          </cell>
        </row>
        <row r="3186">
          <cell r="C3186" t="str">
            <v>50000000多彩福娃超級彩金卡(7天綁定)</v>
          </cell>
          <cell r="D3186" t="str">
            <v>R_vg006_jp_50000000_7</v>
          </cell>
          <cell r="E3186">
            <v>12</v>
          </cell>
          <cell r="I3186">
            <v>113750000000</v>
          </cell>
        </row>
        <row r="3187">
          <cell r="C3187" t="str">
            <v>100000000多彩福娃超級彩金卡(7天綁定)</v>
          </cell>
          <cell r="D3187" t="str">
            <v>R_vg006_jp_100000000_7</v>
          </cell>
          <cell r="E3187">
            <v>12</v>
          </cell>
          <cell r="I3187">
            <v>227500000000</v>
          </cell>
        </row>
        <row r="3188">
          <cell r="C3188" t="str">
            <v>200000000多彩福娃超級彩金卡(7天綁定)</v>
          </cell>
          <cell r="D3188" t="str">
            <v>R_vg006_jp_200000000_7</v>
          </cell>
          <cell r="E3188">
            <v>12</v>
          </cell>
          <cell r="I3188">
            <v>455000000000</v>
          </cell>
        </row>
        <row r="3189">
          <cell r="C3189" t="str">
            <v>300000000多彩福娃超級彩金卡(7天綁定)</v>
          </cell>
          <cell r="D3189" t="str">
            <v>R_vg006_jp_300000000_7</v>
          </cell>
          <cell r="E3189">
            <v>12</v>
          </cell>
          <cell r="I3189">
            <v>682500000000</v>
          </cell>
        </row>
        <row r="3190">
          <cell r="C3190" t="str">
            <v>500000000多彩福娃超級彩金卡(7天綁定)</v>
          </cell>
          <cell r="D3190" t="str">
            <v>R_vg006_jp_500000000_7</v>
          </cell>
          <cell r="E3190">
            <v>12</v>
          </cell>
          <cell r="I3190">
            <v>1137500000000</v>
          </cell>
        </row>
        <row r="3191">
          <cell r="C3191" t="str">
            <v>1000000000多彩福娃超級彩金卡(7天綁定)</v>
          </cell>
          <cell r="D3191" t="str">
            <v>R_vg006_jp_1000000000_7</v>
          </cell>
          <cell r="E3191">
            <v>12</v>
          </cell>
          <cell r="I3191">
            <v>2275000000000</v>
          </cell>
        </row>
        <row r="3192">
          <cell r="C3192" t="str">
            <v>3000多彩福娃超級彩金卡(30天非綁定)</v>
          </cell>
          <cell r="D3192" t="str">
            <v>R_vg006_jp_3000_30_1</v>
          </cell>
          <cell r="E3192">
            <v>12</v>
          </cell>
          <cell r="I3192">
            <v>6825000</v>
          </cell>
        </row>
        <row r="3193">
          <cell r="C3193" t="str">
            <v>10000多彩福娃超級彩金卡(30天非綁定)</v>
          </cell>
          <cell r="D3193" t="str">
            <v>R_vg006_jp_10000_30_1</v>
          </cell>
          <cell r="E3193">
            <v>12</v>
          </cell>
          <cell r="I3193">
            <v>22750000</v>
          </cell>
        </row>
        <row r="3194">
          <cell r="C3194" t="str">
            <v>30000多彩福娃超級彩金卡(30天非綁定)</v>
          </cell>
          <cell r="D3194" t="str">
            <v>R_vg006_jp_30000_30_1</v>
          </cell>
          <cell r="E3194">
            <v>12</v>
          </cell>
          <cell r="I3194">
            <v>68250000</v>
          </cell>
        </row>
        <row r="3195">
          <cell r="C3195" t="str">
            <v>100000多彩福娃超級彩金卡(30天非綁定)</v>
          </cell>
          <cell r="D3195" t="str">
            <v>R_vg006_jp_100000_30_1</v>
          </cell>
          <cell r="E3195">
            <v>12</v>
          </cell>
          <cell r="I3195">
            <v>227500000</v>
          </cell>
        </row>
        <row r="3196">
          <cell r="C3196" t="str">
            <v>300000多彩福娃超級彩金卡(30天非綁定)</v>
          </cell>
          <cell r="D3196" t="str">
            <v>R_vg006_jp_300000_30_1</v>
          </cell>
          <cell r="E3196">
            <v>12</v>
          </cell>
          <cell r="I3196">
            <v>682500000</v>
          </cell>
        </row>
        <row r="3197">
          <cell r="C3197" t="str">
            <v>1000000多彩福娃超級彩金卡(30天非綁定)</v>
          </cell>
          <cell r="D3197" t="str">
            <v>R_vg006_jp_1000000_30_1</v>
          </cell>
          <cell r="E3197">
            <v>12</v>
          </cell>
          <cell r="I3197">
            <v>2275000000</v>
          </cell>
        </row>
        <row r="3198">
          <cell r="C3198" t="str">
            <v>3000000多彩福娃超級彩金卡(30天非綁定)</v>
          </cell>
          <cell r="D3198" t="str">
            <v>R_vg006_jp_3000000_30_1</v>
          </cell>
          <cell r="E3198">
            <v>12</v>
          </cell>
          <cell r="I3198">
            <v>6825000000</v>
          </cell>
        </row>
        <row r="3199">
          <cell r="C3199" t="str">
            <v>6000000多彩福娃超級彩金卡(30天非綁定)</v>
          </cell>
          <cell r="D3199" t="str">
            <v>R_vg006_jp_6000000_30_1</v>
          </cell>
          <cell r="E3199">
            <v>12</v>
          </cell>
          <cell r="I3199">
            <v>13650000000</v>
          </cell>
        </row>
        <row r="3200">
          <cell r="C3200" t="str">
            <v>9000000多彩福娃超級彩金卡(30天非綁定)</v>
          </cell>
          <cell r="D3200" t="str">
            <v>R_vg006_jp_9000000_30_1</v>
          </cell>
          <cell r="E3200">
            <v>12</v>
          </cell>
          <cell r="I3200">
            <v>20475000000</v>
          </cell>
        </row>
        <row r="3201">
          <cell r="C3201" t="str">
            <v>10000000多彩福娃超級彩金卡(30天非綁定)</v>
          </cell>
          <cell r="D3201" t="str">
            <v>R_vg006_jp_10000000_30_1</v>
          </cell>
          <cell r="E3201">
            <v>12</v>
          </cell>
          <cell r="I3201">
            <v>22750000000</v>
          </cell>
        </row>
        <row r="3202">
          <cell r="C3202" t="str">
            <v>15000000多彩福娃超級彩金卡(30天非綁定)</v>
          </cell>
          <cell r="D3202" t="str">
            <v>R_vg006_jp_15000000_30_1</v>
          </cell>
          <cell r="E3202">
            <v>12</v>
          </cell>
          <cell r="I3202">
            <v>34125000000</v>
          </cell>
        </row>
        <row r="3203">
          <cell r="C3203" t="str">
            <v>30000000多彩福娃超級彩金卡(30天非綁定)</v>
          </cell>
          <cell r="D3203" t="str">
            <v>R_vg006_jp_30000000_30_1</v>
          </cell>
          <cell r="E3203">
            <v>12</v>
          </cell>
          <cell r="I3203">
            <v>68250000000</v>
          </cell>
        </row>
        <row r="3204">
          <cell r="C3204" t="str">
            <v>50000000多彩福娃超級彩金卡(30天非綁定)</v>
          </cell>
          <cell r="D3204" t="str">
            <v>R_vg006_jp_50000000_30_1</v>
          </cell>
          <cell r="E3204">
            <v>12</v>
          </cell>
          <cell r="I3204">
            <v>113750000000</v>
          </cell>
        </row>
        <row r="3205">
          <cell r="C3205" t="str">
            <v>100000000多彩福娃超級彩金卡(30天非綁定)</v>
          </cell>
          <cell r="D3205" t="str">
            <v>R_vg006_jp_100000000_30_1</v>
          </cell>
          <cell r="E3205">
            <v>12</v>
          </cell>
          <cell r="I3205">
            <v>227500000000</v>
          </cell>
        </row>
        <row r="3206">
          <cell r="C3206" t="str">
            <v>200000000多彩福娃超級彩金卡(30天非綁定)</v>
          </cell>
          <cell r="D3206" t="str">
            <v>R_vg006_jp_200000000_30_1</v>
          </cell>
          <cell r="E3206">
            <v>12</v>
          </cell>
          <cell r="I3206">
            <v>455000000000</v>
          </cell>
        </row>
        <row r="3207">
          <cell r="C3207" t="str">
            <v>300000000多彩福娃超級彩金卡(30天非綁定)</v>
          </cell>
          <cell r="D3207" t="str">
            <v>R_vg006_jp_300000000_30_1</v>
          </cell>
          <cell r="E3207">
            <v>12</v>
          </cell>
          <cell r="I3207">
            <v>682500000000</v>
          </cell>
        </row>
        <row r="3208">
          <cell r="C3208" t="str">
            <v>500000000多彩福娃超級彩金卡(30天非綁定)</v>
          </cell>
          <cell r="D3208" t="str">
            <v>R_vg006_jp_500000000_30_1</v>
          </cell>
          <cell r="E3208">
            <v>12</v>
          </cell>
          <cell r="I3208">
            <v>1137500000000</v>
          </cell>
        </row>
        <row r="3209">
          <cell r="C3209" t="str">
            <v>1000000000多彩福娃超級彩金卡(30天非綁定)</v>
          </cell>
          <cell r="D3209" t="str">
            <v>R_vg006_jp_1000000000_30_1</v>
          </cell>
          <cell r="E3209">
            <v>12</v>
          </cell>
          <cell r="I3209">
            <v>2275000000000</v>
          </cell>
        </row>
        <row r="3210">
          <cell r="C3210" t="str">
            <v>3000埃及女王免費卡(7天綁定)</v>
          </cell>
          <cell r="D3210" t="str">
            <v>R_vg007_fg_3000_7</v>
          </cell>
          <cell r="E3210">
            <v>12</v>
          </cell>
          <cell r="I3210">
            <v>105000</v>
          </cell>
        </row>
        <row r="3211">
          <cell r="C3211" t="str">
            <v>10000埃及女王免費卡(7天綁定)</v>
          </cell>
          <cell r="D3211" t="str">
            <v>R_vg007_fg_10000_7</v>
          </cell>
          <cell r="E3211">
            <v>12</v>
          </cell>
          <cell r="I3211">
            <v>350000</v>
          </cell>
        </row>
        <row r="3212">
          <cell r="C3212" t="str">
            <v>30000埃及女王免費卡(7天綁定)</v>
          </cell>
          <cell r="D3212" t="str">
            <v>R_vg007_fg_30000_7</v>
          </cell>
          <cell r="E3212">
            <v>12</v>
          </cell>
          <cell r="I3212">
            <v>1050000</v>
          </cell>
        </row>
        <row r="3213">
          <cell r="C3213" t="str">
            <v>100000埃及女王免費卡(7天綁定)</v>
          </cell>
          <cell r="D3213" t="str">
            <v>R_vg007_fg_100000_7</v>
          </cell>
          <cell r="E3213">
            <v>12</v>
          </cell>
          <cell r="I3213">
            <v>3500000</v>
          </cell>
        </row>
        <row r="3214">
          <cell r="C3214" t="str">
            <v>300000埃及女王免費卡(7天綁定)</v>
          </cell>
          <cell r="D3214" t="str">
            <v>R_vg007_fg_300000_7</v>
          </cell>
          <cell r="E3214">
            <v>12</v>
          </cell>
          <cell r="I3214">
            <v>10500000</v>
          </cell>
        </row>
        <row r="3215">
          <cell r="C3215" t="str">
            <v>1000000埃及女王免費卡(7天綁定)</v>
          </cell>
          <cell r="D3215" t="str">
            <v>R_vg007_fg_1000000_7</v>
          </cell>
          <cell r="E3215">
            <v>12</v>
          </cell>
          <cell r="I3215">
            <v>35000000</v>
          </cell>
        </row>
        <row r="3216">
          <cell r="C3216" t="str">
            <v>3000000埃及女王免費卡(7天綁定)</v>
          </cell>
          <cell r="D3216" t="str">
            <v>R_vg007_fg_3000000_7</v>
          </cell>
          <cell r="E3216">
            <v>12</v>
          </cell>
          <cell r="I3216">
            <v>105000000</v>
          </cell>
        </row>
        <row r="3217">
          <cell r="C3217" t="str">
            <v>6000000埃及女王免費卡(7天綁定)</v>
          </cell>
          <cell r="D3217" t="str">
            <v>R_vg007_fg_6000000_7</v>
          </cell>
          <cell r="E3217">
            <v>12</v>
          </cell>
          <cell r="I3217">
            <v>210000000</v>
          </cell>
        </row>
        <row r="3218">
          <cell r="C3218" t="str">
            <v>9000000埃及女王免費卡(7天綁定)</v>
          </cell>
          <cell r="D3218" t="str">
            <v>R_vg007_fg_9000000_7</v>
          </cell>
          <cell r="E3218">
            <v>12</v>
          </cell>
          <cell r="I3218">
            <v>315000000</v>
          </cell>
        </row>
        <row r="3219">
          <cell r="C3219" t="str">
            <v>10000000埃及女王免費卡(7天綁定)</v>
          </cell>
          <cell r="D3219" t="str">
            <v>R_vg007_fg_10000000_7</v>
          </cell>
          <cell r="E3219">
            <v>12</v>
          </cell>
          <cell r="I3219">
            <v>350000000</v>
          </cell>
        </row>
        <row r="3220">
          <cell r="C3220" t="str">
            <v>15000000埃及女王免費卡(7天綁定)</v>
          </cell>
          <cell r="D3220" t="str">
            <v>R_vg007_fg_15000000_7</v>
          </cell>
          <cell r="E3220">
            <v>12</v>
          </cell>
          <cell r="I3220">
            <v>525000000</v>
          </cell>
        </row>
        <row r="3221">
          <cell r="C3221" t="str">
            <v>30000000埃及女王免費卡(7天綁定)</v>
          </cell>
          <cell r="D3221" t="str">
            <v>R_vg007_fg_30000000_7</v>
          </cell>
          <cell r="E3221">
            <v>12</v>
          </cell>
          <cell r="I3221">
            <v>1050000000</v>
          </cell>
        </row>
        <row r="3222">
          <cell r="C3222" t="str">
            <v>50000000埃及女王免費卡(7天綁定)</v>
          </cell>
          <cell r="D3222" t="str">
            <v>R_vg007_fg_50000000_7</v>
          </cell>
          <cell r="E3222">
            <v>12</v>
          </cell>
          <cell r="I3222">
            <v>1750000000</v>
          </cell>
        </row>
        <row r="3223">
          <cell r="C3223" t="str">
            <v>100000000埃及女王免費卡(7天綁定)</v>
          </cell>
          <cell r="D3223" t="str">
            <v>R_vg007_fg_100000000_7</v>
          </cell>
          <cell r="E3223">
            <v>12</v>
          </cell>
          <cell r="I3223">
            <v>3500000000</v>
          </cell>
        </row>
        <row r="3224">
          <cell r="C3224" t="str">
            <v>200000000埃及女王免費卡(7天綁定)</v>
          </cell>
          <cell r="D3224" t="str">
            <v>R_vg007_fg_200000000_7</v>
          </cell>
          <cell r="E3224">
            <v>12</v>
          </cell>
          <cell r="I3224">
            <v>7000000000</v>
          </cell>
        </row>
        <row r="3225">
          <cell r="C3225" t="str">
            <v>300000000埃及女王免費卡(7天綁定)</v>
          </cell>
          <cell r="D3225" t="str">
            <v>R_vg007_fg_300000000_7</v>
          </cell>
          <cell r="E3225">
            <v>12</v>
          </cell>
          <cell r="I3225">
            <v>10500000000</v>
          </cell>
        </row>
        <row r="3226">
          <cell r="C3226" t="str">
            <v>500000000埃及女王免費卡(7天綁定)</v>
          </cell>
          <cell r="D3226" t="str">
            <v>R_vg007_fg_500000000_7</v>
          </cell>
          <cell r="E3226">
            <v>12</v>
          </cell>
          <cell r="I3226">
            <v>17500000000</v>
          </cell>
        </row>
        <row r="3227">
          <cell r="C3227" t="str">
            <v>1000000000埃及女王免費卡(7天綁定)</v>
          </cell>
          <cell r="D3227" t="str">
            <v>R_vg007_fg_1000000000_7</v>
          </cell>
          <cell r="E3227">
            <v>12</v>
          </cell>
          <cell r="I3227">
            <v>35000000000</v>
          </cell>
        </row>
        <row r="3228">
          <cell r="C3228" t="str">
            <v>3000埃及女王免費卡(30天非綁定)</v>
          </cell>
          <cell r="D3228" t="str">
            <v>R_vg007_fg_3000_30_1</v>
          </cell>
          <cell r="E3228">
            <v>12</v>
          </cell>
          <cell r="I3228">
            <v>105000</v>
          </cell>
        </row>
        <row r="3229">
          <cell r="C3229" t="str">
            <v>10000埃及女王免費卡(30天非綁定)</v>
          </cell>
          <cell r="D3229" t="str">
            <v>R_vg007_fg_10000_30_1</v>
          </cell>
          <cell r="E3229">
            <v>12</v>
          </cell>
          <cell r="I3229">
            <v>350000</v>
          </cell>
        </row>
        <row r="3230">
          <cell r="C3230" t="str">
            <v>30000埃及女王免費卡(30天非綁定)</v>
          </cell>
          <cell r="D3230" t="str">
            <v>R_vg007_fg_30000_30_1</v>
          </cell>
          <cell r="E3230">
            <v>12</v>
          </cell>
          <cell r="I3230">
            <v>1050000</v>
          </cell>
        </row>
        <row r="3231">
          <cell r="C3231" t="str">
            <v>100000埃及女王免費卡(30天非綁定)</v>
          </cell>
          <cell r="D3231" t="str">
            <v>R_vg007_fg_100000_30_1</v>
          </cell>
          <cell r="E3231">
            <v>12</v>
          </cell>
          <cell r="I3231">
            <v>3500000</v>
          </cell>
        </row>
        <row r="3232">
          <cell r="C3232" t="str">
            <v>300000埃及女王免費卡(30天非綁定)</v>
          </cell>
          <cell r="D3232" t="str">
            <v>R_vg007_fg_300000_30_1</v>
          </cell>
          <cell r="E3232">
            <v>12</v>
          </cell>
          <cell r="I3232">
            <v>10500000</v>
          </cell>
        </row>
        <row r="3233">
          <cell r="C3233" t="str">
            <v>1000000埃及女王免費卡(30天非綁定)</v>
          </cell>
          <cell r="D3233" t="str">
            <v>R_vg007_fg_1000000_30_1</v>
          </cell>
          <cell r="E3233">
            <v>12</v>
          </cell>
          <cell r="I3233">
            <v>35000000</v>
          </cell>
        </row>
        <row r="3234">
          <cell r="C3234" t="str">
            <v>3000000埃及女王免費卡(30天非綁定)</v>
          </cell>
          <cell r="D3234" t="str">
            <v>R_vg007_fg_3000000_30_1</v>
          </cell>
          <cell r="E3234">
            <v>12</v>
          </cell>
          <cell r="I3234">
            <v>105000000</v>
          </cell>
        </row>
        <row r="3235">
          <cell r="C3235" t="str">
            <v>6000000埃及女王免費卡(30天非綁定)</v>
          </cell>
          <cell r="D3235" t="str">
            <v>R_vg007_fg_6000000_30_1</v>
          </cell>
          <cell r="E3235">
            <v>12</v>
          </cell>
          <cell r="I3235">
            <v>210000000</v>
          </cell>
        </row>
        <row r="3236">
          <cell r="C3236" t="str">
            <v>9000000埃及女王免費卡(30天非綁定)</v>
          </cell>
          <cell r="D3236" t="str">
            <v>R_vg007_fg_9000000_30_1</v>
          </cell>
          <cell r="E3236">
            <v>12</v>
          </cell>
          <cell r="I3236">
            <v>315000000</v>
          </cell>
        </row>
        <row r="3237">
          <cell r="C3237" t="str">
            <v>10000000埃及女王免費卡(30天非綁定)</v>
          </cell>
          <cell r="D3237" t="str">
            <v>R_vg007_fg_10000000_30_1</v>
          </cell>
          <cell r="E3237">
            <v>12</v>
          </cell>
          <cell r="I3237">
            <v>350000000</v>
          </cell>
        </row>
        <row r="3238">
          <cell r="C3238" t="str">
            <v>15000000埃及女王免費卡(30天非綁定)</v>
          </cell>
          <cell r="D3238" t="str">
            <v>R_vg007_fg_15000000_30_1</v>
          </cell>
          <cell r="E3238">
            <v>12</v>
          </cell>
          <cell r="I3238">
            <v>525000000</v>
          </cell>
        </row>
        <row r="3239">
          <cell r="C3239" t="str">
            <v>30000000埃及女王免費卡(30天非綁定)</v>
          </cell>
          <cell r="D3239" t="str">
            <v>R_vg007_fg_30000000_30_1</v>
          </cell>
          <cell r="E3239">
            <v>12</v>
          </cell>
          <cell r="I3239">
            <v>1050000000</v>
          </cell>
        </row>
        <row r="3240">
          <cell r="C3240" t="str">
            <v>50000000埃及女王免費卡(30天非綁定)</v>
          </cell>
          <cell r="D3240" t="str">
            <v>R_vg007_fg_50000000_30_1</v>
          </cell>
          <cell r="E3240">
            <v>12</v>
          </cell>
          <cell r="I3240">
            <v>1750000000</v>
          </cell>
        </row>
        <row r="3241">
          <cell r="C3241" t="str">
            <v>100000000埃及女王免費卡(30天非綁定)</v>
          </cell>
          <cell r="D3241" t="str">
            <v>R_vg007_fg_100000000_30_1</v>
          </cell>
          <cell r="E3241">
            <v>12</v>
          </cell>
          <cell r="I3241">
            <v>3500000000</v>
          </cell>
        </row>
        <row r="3242">
          <cell r="C3242" t="str">
            <v>200000000埃及女王免費卡(30天非綁定)</v>
          </cell>
          <cell r="D3242" t="str">
            <v>R_vg007_fg_200000000_30_1</v>
          </cell>
          <cell r="E3242">
            <v>12</v>
          </cell>
          <cell r="I3242">
            <v>7000000000</v>
          </cell>
        </row>
        <row r="3243">
          <cell r="C3243" t="str">
            <v>300000000埃及女王免費卡(30天非綁定)</v>
          </cell>
          <cell r="D3243" t="str">
            <v>R_vg007_fg_300000000_30_1</v>
          </cell>
          <cell r="E3243">
            <v>12</v>
          </cell>
          <cell r="I3243">
            <v>10500000000</v>
          </cell>
        </row>
        <row r="3244">
          <cell r="C3244" t="str">
            <v>500000000埃及女王免費卡(30天非綁定)</v>
          </cell>
          <cell r="D3244" t="str">
            <v>R_vg007_fg_500000000_30_1</v>
          </cell>
          <cell r="E3244">
            <v>12</v>
          </cell>
          <cell r="I3244">
            <v>17500000000</v>
          </cell>
        </row>
        <row r="3245">
          <cell r="C3245" t="str">
            <v>1000000000埃及女王免費卡(30天非綁定)</v>
          </cell>
          <cell r="D3245" t="str">
            <v>R_vg007_fg_1000000000_30_1</v>
          </cell>
          <cell r="E3245">
            <v>12</v>
          </cell>
          <cell r="I3245">
            <v>35000000000</v>
          </cell>
        </row>
        <row r="3246">
          <cell r="C3246" t="str">
            <v>3000埃及女王超級免費卡(7天綁定)</v>
          </cell>
          <cell r="D3246" t="str">
            <v>R_vg007_sfg_3000_7</v>
          </cell>
          <cell r="E3246">
            <v>12</v>
          </cell>
          <cell r="I3246">
            <v>1791000</v>
          </cell>
        </row>
        <row r="3247">
          <cell r="C3247" t="str">
            <v>10000埃及女王超級免費卡(7天綁定)</v>
          </cell>
          <cell r="D3247" t="str">
            <v>R_vg007_sfg_10000_7</v>
          </cell>
          <cell r="E3247">
            <v>12</v>
          </cell>
          <cell r="I3247">
            <v>5970000</v>
          </cell>
        </row>
        <row r="3248">
          <cell r="C3248" t="str">
            <v>30000埃及女王超級免費卡(7天綁定)</v>
          </cell>
          <cell r="D3248" t="str">
            <v>R_vg007_sfg_30000_7</v>
          </cell>
          <cell r="E3248">
            <v>12</v>
          </cell>
          <cell r="I3248">
            <v>17910000</v>
          </cell>
        </row>
        <row r="3249">
          <cell r="C3249" t="str">
            <v>100000埃及女王超級免費卡(7天綁定)</v>
          </cell>
          <cell r="D3249" t="str">
            <v>R_vg007_sfg_100000_7</v>
          </cell>
          <cell r="E3249">
            <v>12</v>
          </cell>
          <cell r="I3249">
            <v>59700000</v>
          </cell>
        </row>
        <row r="3250">
          <cell r="C3250" t="str">
            <v>300000埃及女王超級免費卡(7天綁定)</v>
          </cell>
          <cell r="D3250" t="str">
            <v>R_vg007_sfg_300000_7</v>
          </cell>
          <cell r="E3250">
            <v>12</v>
          </cell>
          <cell r="I3250">
            <v>179100000</v>
          </cell>
        </row>
        <row r="3251">
          <cell r="C3251" t="str">
            <v>1000000埃及女王超級免費卡(7天綁定)</v>
          </cell>
          <cell r="D3251" t="str">
            <v>R_vg007_sfg_1000000_7</v>
          </cell>
          <cell r="E3251">
            <v>12</v>
          </cell>
          <cell r="I3251">
            <v>597000000</v>
          </cell>
        </row>
        <row r="3252">
          <cell r="C3252" t="str">
            <v>3000000埃及女王超級免費卡(7天綁定)</v>
          </cell>
          <cell r="D3252" t="str">
            <v>R_vg007_sfg_3000000_7</v>
          </cell>
          <cell r="E3252">
            <v>12</v>
          </cell>
          <cell r="I3252">
            <v>1791000000</v>
          </cell>
        </row>
        <row r="3253">
          <cell r="C3253" t="str">
            <v>6000000埃及女王超級免費卡(7天綁定)</v>
          </cell>
          <cell r="D3253" t="str">
            <v>R_vg007_sfg_6000000_7</v>
          </cell>
          <cell r="E3253">
            <v>12</v>
          </cell>
          <cell r="I3253">
            <v>3582000000</v>
          </cell>
        </row>
        <row r="3254">
          <cell r="C3254" t="str">
            <v>9000000埃及女王超級免費卡(7天綁定)</v>
          </cell>
          <cell r="D3254" t="str">
            <v>R_vg007_sfg_9000000_7</v>
          </cell>
          <cell r="E3254">
            <v>12</v>
          </cell>
          <cell r="I3254">
            <v>5373000000</v>
          </cell>
        </row>
        <row r="3255">
          <cell r="C3255" t="str">
            <v>10000000埃及女王超級免費卡(7天綁定)</v>
          </cell>
          <cell r="D3255" t="str">
            <v>R_vg007_sfg_10000000_7</v>
          </cell>
          <cell r="E3255">
            <v>12</v>
          </cell>
          <cell r="I3255">
            <v>5970000000</v>
          </cell>
        </row>
        <row r="3256">
          <cell r="C3256" t="str">
            <v>15000000埃及女王超級免費卡(7天綁定)</v>
          </cell>
          <cell r="D3256" t="str">
            <v>R_vg007_sfg_15000000_7</v>
          </cell>
          <cell r="E3256">
            <v>12</v>
          </cell>
          <cell r="I3256">
            <v>8955000000</v>
          </cell>
        </row>
        <row r="3257">
          <cell r="C3257" t="str">
            <v>30000000埃及女王超級免費卡(7天綁定)</v>
          </cell>
          <cell r="D3257" t="str">
            <v>R_vg007_sfg_30000000_7</v>
          </cell>
          <cell r="E3257">
            <v>12</v>
          </cell>
          <cell r="I3257">
            <v>17910000000</v>
          </cell>
        </row>
        <row r="3258">
          <cell r="C3258" t="str">
            <v>50000000埃及女王超級免費卡(7天綁定)</v>
          </cell>
          <cell r="D3258" t="str">
            <v>R_vg007_sfg_50000000_7</v>
          </cell>
          <cell r="E3258">
            <v>12</v>
          </cell>
          <cell r="I3258">
            <v>29850000000</v>
          </cell>
        </row>
        <row r="3259">
          <cell r="C3259" t="str">
            <v>100000000埃及女王超級免費卡(7天綁定)</v>
          </cell>
          <cell r="D3259" t="str">
            <v>R_vg007_sfg_100000000_7</v>
          </cell>
          <cell r="E3259">
            <v>12</v>
          </cell>
          <cell r="I3259">
            <v>59700000000</v>
          </cell>
        </row>
        <row r="3260">
          <cell r="C3260" t="str">
            <v>200000000埃及女王超級免費卡(7天綁定)</v>
          </cell>
          <cell r="D3260" t="str">
            <v>R_vg007_sfg_200000000_7</v>
          </cell>
          <cell r="E3260">
            <v>12</v>
          </cell>
          <cell r="I3260">
            <v>119400000000</v>
          </cell>
        </row>
        <row r="3261">
          <cell r="C3261" t="str">
            <v>300000000埃及女王超級免費卡(7天綁定)</v>
          </cell>
          <cell r="D3261" t="str">
            <v>R_vg007_sfg_300000000_7</v>
          </cell>
          <cell r="E3261">
            <v>12</v>
          </cell>
          <cell r="I3261">
            <v>179100000000</v>
          </cell>
        </row>
        <row r="3262">
          <cell r="C3262" t="str">
            <v>500000000埃及女王超級免費卡(7天綁定)</v>
          </cell>
          <cell r="D3262" t="str">
            <v>R_vg007_sfg_500000000_7</v>
          </cell>
          <cell r="E3262">
            <v>12</v>
          </cell>
          <cell r="I3262">
            <v>298500000000</v>
          </cell>
        </row>
        <row r="3263">
          <cell r="C3263" t="str">
            <v>1000000000埃及女王超級免費卡(7天綁定)</v>
          </cell>
          <cell r="D3263" t="str">
            <v>R_vg007_sfg_1000000000_7</v>
          </cell>
          <cell r="E3263">
            <v>12</v>
          </cell>
          <cell r="I3263">
            <v>597000000000</v>
          </cell>
        </row>
        <row r="3264">
          <cell r="C3264" t="str">
            <v>3000埃及女王超級免費卡(30天非綁定)</v>
          </cell>
          <cell r="D3264" t="str">
            <v>R_vg007_sfg_3000_30_1</v>
          </cell>
          <cell r="E3264">
            <v>12</v>
          </cell>
          <cell r="I3264">
            <v>1791000</v>
          </cell>
        </row>
        <row r="3265">
          <cell r="C3265" t="str">
            <v>10000埃及女王超級免費卡(30天非綁定)</v>
          </cell>
          <cell r="D3265" t="str">
            <v>R_vg007_sfg_10000_30_1</v>
          </cell>
          <cell r="E3265">
            <v>12</v>
          </cell>
          <cell r="I3265">
            <v>5970000</v>
          </cell>
        </row>
        <row r="3266">
          <cell r="C3266" t="str">
            <v>30000埃及女王超級免費卡(30天非綁定)</v>
          </cell>
          <cell r="D3266" t="str">
            <v>R_vg007_sfg_30000_30_1</v>
          </cell>
          <cell r="E3266">
            <v>12</v>
          </cell>
          <cell r="I3266">
            <v>17910000</v>
          </cell>
        </row>
        <row r="3267">
          <cell r="C3267" t="str">
            <v>100000埃及女王超級免費卡(30天非綁定)</v>
          </cell>
          <cell r="D3267" t="str">
            <v>R_vg007_sfg_100000_30_1</v>
          </cell>
          <cell r="E3267">
            <v>12</v>
          </cell>
          <cell r="I3267">
            <v>59700000</v>
          </cell>
        </row>
        <row r="3268">
          <cell r="C3268" t="str">
            <v>300000埃及女王超級免費卡(30天非綁定)</v>
          </cell>
          <cell r="D3268" t="str">
            <v>R_vg007_sfg_300000_30_1</v>
          </cell>
          <cell r="E3268">
            <v>12</v>
          </cell>
          <cell r="I3268">
            <v>179100000</v>
          </cell>
        </row>
        <row r="3269">
          <cell r="C3269" t="str">
            <v>1000000埃及女王超級免費卡(30天非綁定)</v>
          </cell>
          <cell r="D3269" t="str">
            <v>R_vg007_sfg_1000000_30_1</v>
          </cell>
          <cell r="E3269">
            <v>12</v>
          </cell>
          <cell r="I3269">
            <v>597000000</v>
          </cell>
        </row>
        <row r="3270">
          <cell r="C3270" t="str">
            <v>3000000埃及女王超級免費卡(30天非綁定)</v>
          </cell>
          <cell r="D3270" t="str">
            <v>R_vg007_sfg_3000000_30_1</v>
          </cell>
          <cell r="E3270">
            <v>12</v>
          </cell>
          <cell r="I3270">
            <v>1791000000</v>
          </cell>
        </row>
        <row r="3271">
          <cell r="C3271" t="str">
            <v>6000000埃及女王超級免費卡(30天非綁定)</v>
          </cell>
          <cell r="D3271" t="str">
            <v>R_vg007_sfg_6000000_30_1</v>
          </cell>
          <cell r="E3271">
            <v>12</v>
          </cell>
          <cell r="I3271">
            <v>3582000000</v>
          </cell>
        </row>
        <row r="3272">
          <cell r="C3272" t="str">
            <v>9000000埃及女王超級免費卡(30天非綁定)</v>
          </cell>
          <cell r="D3272" t="str">
            <v>R_vg007_sfg_9000000_30_1</v>
          </cell>
          <cell r="E3272">
            <v>12</v>
          </cell>
          <cell r="I3272">
            <v>5373000000</v>
          </cell>
        </row>
        <row r="3273">
          <cell r="C3273" t="str">
            <v>10000000埃及女王超級免費卡(30天非綁定)</v>
          </cell>
          <cell r="D3273" t="str">
            <v>R_vg007_sfg_10000000_30_1</v>
          </cell>
          <cell r="E3273">
            <v>12</v>
          </cell>
          <cell r="I3273">
            <v>5970000000</v>
          </cell>
        </row>
        <row r="3274">
          <cell r="C3274" t="str">
            <v>15000000埃及女王超級免費卡(30天非綁定)</v>
          </cell>
          <cell r="D3274" t="str">
            <v>R_vg007_sfg_15000000_30_1</v>
          </cell>
          <cell r="E3274">
            <v>12</v>
          </cell>
          <cell r="I3274">
            <v>8955000000</v>
          </cell>
        </row>
        <row r="3275">
          <cell r="C3275" t="str">
            <v>30000000埃及女王超級免費卡(30天非綁定)</v>
          </cell>
          <cell r="D3275" t="str">
            <v>R_vg007_sfg_30000000_30_1</v>
          </cell>
          <cell r="E3275">
            <v>12</v>
          </cell>
          <cell r="I3275">
            <v>17910000000</v>
          </cell>
        </row>
        <row r="3276">
          <cell r="C3276" t="str">
            <v>50000000埃及女王超級免費卡(30天非綁定)</v>
          </cell>
          <cell r="D3276" t="str">
            <v>R_vg007_sfg_50000000_30_1</v>
          </cell>
          <cell r="E3276">
            <v>12</v>
          </cell>
          <cell r="I3276">
            <v>29850000000</v>
          </cell>
        </row>
        <row r="3277">
          <cell r="C3277" t="str">
            <v>100000000埃及女王超級免費卡(30天非綁定)</v>
          </cell>
          <cell r="D3277" t="str">
            <v>R_vg007_sfg_100000000_30_1</v>
          </cell>
          <cell r="E3277">
            <v>12</v>
          </cell>
          <cell r="I3277">
            <v>59700000000</v>
          </cell>
        </row>
        <row r="3278">
          <cell r="C3278" t="str">
            <v>200000000埃及女王超級免費卡(30天非綁定)</v>
          </cell>
          <cell r="D3278" t="str">
            <v>R_vg007_sfg_200000000_30_1</v>
          </cell>
          <cell r="E3278">
            <v>12</v>
          </cell>
          <cell r="I3278">
            <v>119400000000</v>
          </cell>
        </row>
        <row r="3279">
          <cell r="C3279" t="str">
            <v>300000000埃及女王超級免費卡(30天非綁定)</v>
          </cell>
          <cell r="D3279" t="str">
            <v>R_vg007_sfg_300000000_30_1</v>
          </cell>
          <cell r="E3279">
            <v>12</v>
          </cell>
          <cell r="I3279">
            <v>179100000000</v>
          </cell>
        </row>
        <row r="3280">
          <cell r="C3280" t="str">
            <v>500000000埃及女王超級免費卡(30天非綁定)</v>
          </cell>
          <cell r="D3280" t="str">
            <v>R_vg007_sfg_500000000_30_1</v>
          </cell>
          <cell r="E3280">
            <v>12</v>
          </cell>
          <cell r="I3280">
            <v>298500000000</v>
          </cell>
        </row>
        <row r="3281">
          <cell r="C3281" t="str">
            <v>1000000000埃及女王超級免費卡(30天非綁定)</v>
          </cell>
          <cell r="D3281" t="str">
            <v>R_vg007_sfg_1000000000_30_1</v>
          </cell>
          <cell r="E3281">
            <v>12</v>
          </cell>
          <cell r="I3281">
            <v>597000000000</v>
          </cell>
        </row>
        <row r="3282">
          <cell r="C3282" t="str">
            <v>3000埃及女王超級彩金卡(7天綁定)</v>
          </cell>
          <cell r="D3282" t="str">
            <v>R_vg007_jp_3000_7</v>
          </cell>
          <cell r="E3282">
            <v>12</v>
          </cell>
          <cell r="I3282">
            <v>6876000</v>
          </cell>
        </row>
        <row r="3283">
          <cell r="C3283" t="str">
            <v>10000埃及女王超級彩金卡(7天綁定)</v>
          </cell>
          <cell r="D3283" t="str">
            <v>R_vg007_jp_10000_7</v>
          </cell>
          <cell r="E3283">
            <v>12</v>
          </cell>
          <cell r="I3283">
            <v>22920000</v>
          </cell>
        </row>
        <row r="3284">
          <cell r="C3284" t="str">
            <v>30000埃及女王超級彩金卡(7天綁定)</v>
          </cell>
          <cell r="D3284" t="str">
            <v>R_vg007_jp_30000_7</v>
          </cell>
          <cell r="E3284">
            <v>12</v>
          </cell>
          <cell r="I3284">
            <v>68760000</v>
          </cell>
        </row>
        <row r="3285">
          <cell r="C3285" t="str">
            <v>100000埃及女王超級彩金卡(7天綁定)</v>
          </cell>
          <cell r="D3285" t="str">
            <v>R_vg007_jp_100000_7</v>
          </cell>
          <cell r="E3285">
            <v>12</v>
          </cell>
          <cell r="I3285">
            <v>229200000</v>
          </cell>
        </row>
        <row r="3286">
          <cell r="C3286" t="str">
            <v>300000埃及女王超級彩金卡(7天綁定)</v>
          </cell>
          <cell r="D3286" t="str">
            <v>R_vg007_jp_300000_7</v>
          </cell>
          <cell r="E3286">
            <v>12</v>
          </cell>
          <cell r="I3286">
            <v>687600000</v>
          </cell>
        </row>
        <row r="3287">
          <cell r="C3287" t="str">
            <v>1000000埃及女王超級彩金卡(7天綁定)</v>
          </cell>
          <cell r="D3287" t="str">
            <v>R_vg007_jp_1000000_7</v>
          </cell>
          <cell r="E3287">
            <v>12</v>
          </cell>
          <cell r="I3287">
            <v>2292000000</v>
          </cell>
        </row>
        <row r="3288">
          <cell r="C3288" t="str">
            <v>3000000埃及女王超級彩金卡(7天綁定)</v>
          </cell>
          <cell r="D3288" t="str">
            <v>R_vg007_jp_3000000_7</v>
          </cell>
          <cell r="E3288">
            <v>12</v>
          </cell>
          <cell r="I3288">
            <v>6876000000</v>
          </cell>
        </row>
        <row r="3289">
          <cell r="C3289" t="str">
            <v>6000000埃及女王超級彩金卡(7天綁定)</v>
          </cell>
          <cell r="D3289" t="str">
            <v>R_vg007_jp_6000000_7</v>
          </cell>
          <cell r="E3289">
            <v>12</v>
          </cell>
          <cell r="I3289">
            <v>13752000000</v>
          </cell>
        </row>
        <row r="3290">
          <cell r="C3290" t="str">
            <v>9000000埃及女王超級彩金卡(7天綁定)</v>
          </cell>
          <cell r="D3290" t="str">
            <v>R_vg007_jp_9000000_7</v>
          </cell>
          <cell r="E3290">
            <v>12</v>
          </cell>
          <cell r="I3290">
            <v>20628000000</v>
          </cell>
        </row>
        <row r="3291">
          <cell r="C3291" t="str">
            <v>10000000埃及女王超級彩金卡(7天綁定)</v>
          </cell>
          <cell r="D3291" t="str">
            <v>R_vg007_jp_10000000_7</v>
          </cell>
          <cell r="E3291">
            <v>12</v>
          </cell>
          <cell r="I3291">
            <v>22920000000</v>
          </cell>
        </row>
        <row r="3292">
          <cell r="C3292" t="str">
            <v>15000000埃及女王超級彩金卡(7天綁定)</v>
          </cell>
          <cell r="D3292" t="str">
            <v>R_vg007_jp_15000000_7</v>
          </cell>
          <cell r="E3292">
            <v>12</v>
          </cell>
          <cell r="I3292">
            <v>34380000000</v>
          </cell>
        </row>
        <row r="3293">
          <cell r="C3293" t="str">
            <v>30000000埃及女王超級彩金卡(7天綁定)</v>
          </cell>
          <cell r="D3293" t="str">
            <v>R_vg007_jp_30000000_7</v>
          </cell>
          <cell r="E3293">
            <v>12</v>
          </cell>
          <cell r="I3293">
            <v>68760000000</v>
          </cell>
        </row>
        <row r="3294">
          <cell r="C3294" t="str">
            <v>50000000埃及女王超級彩金卡(7天綁定)</v>
          </cell>
          <cell r="D3294" t="str">
            <v>R_vg007_jp_50000000_7</v>
          </cell>
          <cell r="E3294">
            <v>12</v>
          </cell>
          <cell r="I3294">
            <v>114600000000</v>
          </cell>
        </row>
        <row r="3295">
          <cell r="C3295" t="str">
            <v>100000000埃及女王超級彩金卡(7天綁定)</v>
          </cell>
          <cell r="D3295" t="str">
            <v>R_vg007_jp_100000000_7</v>
          </cell>
          <cell r="E3295">
            <v>12</v>
          </cell>
          <cell r="I3295">
            <v>229200000000</v>
          </cell>
        </row>
        <row r="3296">
          <cell r="C3296" t="str">
            <v>200000000埃及女王超級彩金卡(7天綁定)</v>
          </cell>
          <cell r="D3296" t="str">
            <v>R_vg007_jp_200000000_7</v>
          </cell>
          <cell r="E3296">
            <v>12</v>
          </cell>
          <cell r="I3296">
            <v>458400000000</v>
          </cell>
        </row>
        <row r="3297">
          <cell r="C3297" t="str">
            <v>300000000埃及女王超級彩金卡(7天綁定)</v>
          </cell>
          <cell r="D3297" t="str">
            <v>R_vg007_jp_300000000_7</v>
          </cell>
          <cell r="E3297">
            <v>12</v>
          </cell>
          <cell r="I3297">
            <v>687600000000</v>
          </cell>
        </row>
        <row r="3298">
          <cell r="C3298" t="str">
            <v>500000000埃及女王超級彩金卡(7天綁定)</v>
          </cell>
          <cell r="D3298" t="str">
            <v>R_vg007_jp_500000000_7</v>
          </cell>
          <cell r="E3298">
            <v>12</v>
          </cell>
          <cell r="I3298">
            <v>1146000000000</v>
          </cell>
        </row>
        <row r="3299">
          <cell r="C3299" t="str">
            <v>1000000000埃及女王超級彩金卡(7天綁定)</v>
          </cell>
          <cell r="D3299" t="str">
            <v>R_vg007_jp_1000000000_7</v>
          </cell>
          <cell r="E3299">
            <v>12</v>
          </cell>
          <cell r="I3299">
            <v>2292000000000</v>
          </cell>
        </row>
        <row r="3300">
          <cell r="C3300" t="str">
            <v>3000埃及女王超級彩金卡(30天非綁定)</v>
          </cell>
          <cell r="D3300" t="str">
            <v>R_vg007_jp_3000_30_1</v>
          </cell>
          <cell r="E3300">
            <v>12</v>
          </cell>
          <cell r="I3300">
            <v>6876000</v>
          </cell>
        </row>
        <row r="3301">
          <cell r="C3301" t="str">
            <v>10000埃及女王超級彩金卡(30天非綁定)</v>
          </cell>
          <cell r="D3301" t="str">
            <v>R_vg007_jp_10000_30_1</v>
          </cell>
          <cell r="E3301">
            <v>12</v>
          </cell>
          <cell r="I3301">
            <v>22920000</v>
          </cell>
        </row>
        <row r="3302">
          <cell r="C3302" t="str">
            <v>30000埃及女王超級彩金卡(30天非綁定)</v>
          </cell>
          <cell r="D3302" t="str">
            <v>R_vg007_jp_30000_30_1</v>
          </cell>
          <cell r="E3302">
            <v>12</v>
          </cell>
          <cell r="I3302">
            <v>68760000</v>
          </cell>
        </row>
        <row r="3303">
          <cell r="C3303" t="str">
            <v>100000埃及女王超級彩金卡(30天非綁定)</v>
          </cell>
          <cell r="D3303" t="str">
            <v>R_vg007_jp_100000_30_1</v>
          </cell>
          <cell r="E3303">
            <v>12</v>
          </cell>
          <cell r="I3303">
            <v>229200000</v>
          </cell>
        </row>
        <row r="3304">
          <cell r="C3304" t="str">
            <v>300000埃及女王超級彩金卡(30天非綁定)</v>
          </cell>
          <cell r="D3304" t="str">
            <v>R_vg007_jp_300000_30_1</v>
          </cell>
          <cell r="E3304">
            <v>12</v>
          </cell>
          <cell r="I3304">
            <v>687600000</v>
          </cell>
        </row>
        <row r="3305">
          <cell r="C3305" t="str">
            <v>1000000埃及女王超級彩金卡(30天非綁定)</v>
          </cell>
          <cell r="D3305" t="str">
            <v>R_vg007_jp_1000000_30_1</v>
          </cell>
          <cell r="E3305">
            <v>12</v>
          </cell>
          <cell r="I3305">
            <v>2292000000</v>
          </cell>
        </row>
        <row r="3306">
          <cell r="C3306" t="str">
            <v>3000000埃及女王超級彩金卡(30天非綁定)</v>
          </cell>
          <cell r="D3306" t="str">
            <v>R_vg007_jp_3000000_30_1</v>
          </cell>
          <cell r="E3306">
            <v>12</v>
          </cell>
          <cell r="I3306">
            <v>6876000000</v>
          </cell>
        </row>
        <row r="3307">
          <cell r="C3307" t="str">
            <v>6000000埃及女王超級彩金卡(30天非綁定)</v>
          </cell>
          <cell r="D3307" t="str">
            <v>R_vg007_jp_6000000_30_1</v>
          </cell>
          <cell r="E3307">
            <v>12</v>
          </cell>
          <cell r="I3307">
            <v>13752000000</v>
          </cell>
        </row>
        <row r="3308">
          <cell r="C3308" t="str">
            <v>9000000埃及女王超級彩金卡(30天非綁定)</v>
          </cell>
          <cell r="D3308" t="str">
            <v>R_vg007_jp_9000000_30_1</v>
          </cell>
          <cell r="E3308">
            <v>12</v>
          </cell>
          <cell r="I3308">
            <v>20628000000</v>
          </cell>
        </row>
        <row r="3309">
          <cell r="C3309" t="str">
            <v>10000000埃及女王超級彩金卡(30天非綁定)</v>
          </cell>
          <cell r="D3309" t="str">
            <v>R_vg007_jp_10000000_30_1</v>
          </cell>
          <cell r="E3309">
            <v>12</v>
          </cell>
          <cell r="I3309">
            <v>22920000000</v>
          </cell>
        </row>
        <row r="3310">
          <cell r="C3310" t="str">
            <v>15000000埃及女王超級彩金卡(30天非綁定)</v>
          </cell>
          <cell r="D3310" t="str">
            <v>R_vg007_jp_15000000_30_1</v>
          </cell>
          <cell r="E3310">
            <v>12</v>
          </cell>
          <cell r="I3310">
            <v>34380000000</v>
          </cell>
        </row>
        <row r="3311">
          <cell r="C3311" t="str">
            <v>30000000埃及女王超級彩金卡(30天非綁定)</v>
          </cell>
          <cell r="D3311" t="str">
            <v>R_vg007_jp_30000000_30_1</v>
          </cell>
          <cell r="E3311">
            <v>12</v>
          </cell>
          <cell r="I3311">
            <v>68760000000</v>
          </cell>
        </row>
        <row r="3312">
          <cell r="C3312" t="str">
            <v>50000000埃及女王超級彩金卡(30天非綁定)</v>
          </cell>
          <cell r="D3312" t="str">
            <v>R_vg007_jp_50000000_30_1</v>
          </cell>
          <cell r="E3312">
            <v>12</v>
          </cell>
          <cell r="I3312">
            <v>114600000000</v>
          </cell>
        </row>
        <row r="3313">
          <cell r="C3313" t="str">
            <v>100000000埃及女王超級彩金卡(30天非綁定)</v>
          </cell>
          <cell r="D3313" t="str">
            <v>R_vg007_jp_100000000_30_1</v>
          </cell>
          <cell r="E3313">
            <v>12</v>
          </cell>
          <cell r="I3313">
            <v>229200000000</v>
          </cell>
        </row>
        <row r="3314">
          <cell r="C3314" t="str">
            <v>200000000埃及女王超級彩金卡(30天非綁定)</v>
          </cell>
          <cell r="D3314" t="str">
            <v>R_vg007_jp_200000000_30_1</v>
          </cell>
          <cell r="E3314">
            <v>12</v>
          </cell>
          <cell r="I3314">
            <v>458400000000</v>
          </cell>
        </row>
        <row r="3315">
          <cell r="C3315" t="str">
            <v>300000000埃及女王超級彩金卡(30天非綁定)</v>
          </cell>
          <cell r="D3315" t="str">
            <v>R_vg007_jp_300000000_30_1</v>
          </cell>
          <cell r="E3315">
            <v>12</v>
          </cell>
          <cell r="I3315">
            <v>687600000000</v>
          </cell>
        </row>
        <row r="3316">
          <cell r="C3316" t="str">
            <v>500000000埃及女王超級彩金卡(30天非綁定)</v>
          </cell>
          <cell r="D3316" t="str">
            <v>R_vg007_jp_500000000_30_1</v>
          </cell>
          <cell r="E3316">
            <v>12</v>
          </cell>
          <cell r="I3316">
            <v>1146000000000</v>
          </cell>
        </row>
        <row r="3317">
          <cell r="C3317" t="str">
            <v>1000000000埃及女王超級彩金卡(30天非綁定)</v>
          </cell>
          <cell r="D3317" t="str">
            <v>R_vg007_jp_1000000000_30_1</v>
          </cell>
          <cell r="E3317">
            <v>12</v>
          </cell>
          <cell r="I3317">
            <v>2292000000000</v>
          </cell>
        </row>
        <row r="3318">
          <cell r="C3318" t="str">
            <v>3000笑彌勒免費卡(7天綁定)</v>
          </cell>
          <cell r="D3318" t="str">
            <v>R_vg008_fg_3000_7</v>
          </cell>
          <cell r="E3318">
            <v>12</v>
          </cell>
          <cell r="I3318">
            <v>120000</v>
          </cell>
        </row>
        <row r="3319">
          <cell r="C3319" t="str">
            <v>10000笑彌勒免費卡(7天綁定)</v>
          </cell>
          <cell r="D3319" t="str">
            <v>R_vg008_fg_10000_7</v>
          </cell>
          <cell r="E3319">
            <v>12</v>
          </cell>
          <cell r="I3319">
            <v>400000</v>
          </cell>
        </row>
        <row r="3320">
          <cell r="C3320" t="str">
            <v>30000笑彌勒免費卡(7天綁定)</v>
          </cell>
          <cell r="D3320" t="str">
            <v>R_vg008_fg_30000_7</v>
          </cell>
          <cell r="E3320">
            <v>12</v>
          </cell>
          <cell r="I3320">
            <v>1200000</v>
          </cell>
        </row>
        <row r="3321">
          <cell r="C3321" t="str">
            <v>100000笑彌勒免費卡(7天綁定)</v>
          </cell>
          <cell r="D3321" t="str">
            <v>R_vg008_fg_100000_7</v>
          </cell>
          <cell r="E3321">
            <v>12</v>
          </cell>
          <cell r="I3321">
            <v>4000000</v>
          </cell>
        </row>
        <row r="3322">
          <cell r="C3322" t="str">
            <v>300000笑彌勒免費卡(7天綁定)</v>
          </cell>
          <cell r="D3322" t="str">
            <v>R_vg008_fg_300000_7</v>
          </cell>
          <cell r="E3322">
            <v>12</v>
          </cell>
          <cell r="I3322">
            <v>12000000</v>
          </cell>
        </row>
        <row r="3323">
          <cell r="C3323" t="str">
            <v>1000000笑彌勒免費卡(7天綁定)</v>
          </cell>
          <cell r="D3323" t="str">
            <v>R_vg008_fg_1000000_7</v>
          </cell>
          <cell r="E3323">
            <v>12</v>
          </cell>
          <cell r="I3323">
            <v>40000000</v>
          </cell>
        </row>
        <row r="3324">
          <cell r="C3324" t="str">
            <v>3000000笑彌勒免費卡(7天綁定)</v>
          </cell>
          <cell r="D3324" t="str">
            <v>R_vg008_fg_3000000_7</v>
          </cell>
          <cell r="E3324">
            <v>12</v>
          </cell>
          <cell r="I3324">
            <v>120000000</v>
          </cell>
        </row>
        <row r="3325">
          <cell r="C3325" t="str">
            <v>6000000笑彌勒免費卡(7天綁定)</v>
          </cell>
          <cell r="D3325" t="str">
            <v>R_vg008_fg_6000000_7</v>
          </cell>
          <cell r="E3325">
            <v>12</v>
          </cell>
          <cell r="I3325">
            <v>240000000</v>
          </cell>
        </row>
        <row r="3326">
          <cell r="C3326" t="str">
            <v>9000000笑彌勒免費卡(7天綁定)</v>
          </cell>
          <cell r="D3326" t="str">
            <v>R_vg008_fg_9000000_7</v>
          </cell>
          <cell r="E3326">
            <v>12</v>
          </cell>
          <cell r="I3326">
            <v>360000000</v>
          </cell>
        </row>
        <row r="3327">
          <cell r="C3327" t="str">
            <v>10000000笑彌勒免費卡(7天綁定)</v>
          </cell>
          <cell r="D3327" t="str">
            <v>R_vg008_fg_10000000_7</v>
          </cell>
          <cell r="E3327">
            <v>12</v>
          </cell>
          <cell r="I3327">
            <v>400000000</v>
          </cell>
        </row>
        <row r="3328">
          <cell r="C3328" t="str">
            <v>15000000笑彌勒免費卡(7天綁定)</v>
          </cell>
          <cell r="D3328" t="str">
            <v>R_vg008_fg_15000000_7</v>
          </cell>
          <cell r="E3328">
            <v>12</v>
          </cell>
          <cell r="I3328">
            <v>600000000</v>
          </cell>
        </row>
        <row r="3329">
          <cell r="C3329" t="str">
            <v>30000000笑彌勒免費卡(7天綁定)</v>
          </cell>
          <cell r="D3329" t="str">
            <v>R_vg008_fg_30000000_7</v>
          </cell>
          <cell r="E3329">
            <v>12</v>
          </cell>
          <cell r="I3329">
            <v>1200000000</v>
          </cell>
        </row>
        <row r="3330">
          <cell r="C3330" t="str">
            <v>50000000笑彌勒免費卡(7天綁定)</v>
          </cell>
          <cell r="D3330" t="str">
            <v>R_vg008_fg_50000000_7</v>
          </cell>
          <cell r="E3330">
            <v>12</v>
          </cell>
          <cell r="I3330">
            <v>2000000000</v>
          </cell>
        </row>
        <row r="3331">
          <cell r="C3331" t="str">
            <v>100000000笑彌勒免費卡(7天綁定)</v>
          </cell>
          <cell r="D3331" t="str">
            <v>R_vg008_fg_100000000_7</v>
          </cell>
          <cell r="E3331">
            <v>12</v>
          </cell>
          <cell r="I3331">
            <v>4000000000</v>
          </cell>
        </row>
        <row r="3332">
          <cell r="C3332" t="str">
            <v>200000000笑彌勒免費卡(7天綁定)</v>
          </cell>
          <cell r="D3332" t="str">
            <v>R_vg008_fg_200000000_7</v>
          </cell>
          <cell r="E3332">
            <v>12</v>
          </cell>
          <cell r="I3332">
            <v>8000000000</v>
          </cell>
        </row>
        <row r="3333">
          <cell r="C3333" t="str">
            <v>300000000笑彌勒免費卡(7天綁定)</v>
          </cell>
          <cell r="D3333" t="str">
            <v>R_vg008_fg_300000000_7</v>
          </cell>
          <cell r="E3333">
            <v>12</v>
          </cell>
          <cell r="I3333">
            <v>12000000000</v>
          </cell>
        </row>
        <row r="3334">
          <cell r="C3334" t="str">
            <v>500000000笑彌勒免費卡(7天綁定)</v>
          </cell>
          <cell r="D3334" t="str">
            <v>R_vg008_fg_500000000_7</v>
          </cell>
          <cell r="E3334">
            <v>12</v>
          </cell>
          <cell r="I3334">
            <v>20000000000</v>
          </cell>
        </row>
        <row r="3335">
          <cell r="C3335" t="str">
            <v>1000000000笑彌勒免費卡(7天綁定)</v>
          </cell>
          <cell r="D3335" t="str">
            <v>R_vg008_fg_1000000000_7</v>
          </cell>
          <cell r="E3335">
            <v>12</v>
          </cell>
          <cell r="I3335">
            <v>40000000000</v>
          </cell>
        </row>
        <row r="3336">
          <cell r="C3336" t="str">
            <v>3000笑彌勒免費卡(30天非綁定)</v>
          </cell>
          <cell r="D3336" t="str">
            <v>R_vg008_fg_3000_30_1</v>
          </cell>
          <cell r="E3336">
            <v>12</v>
          </cell>
          <cell r="I3336">
            <v>120000</v>
          </cell>
        </row>
        <row r="3337">
          <cell r="C3337" t="str">
            <v>10000笑彌勒免費卡(30天非綁定)</v>
          </cell>
          <cell r="D3337" t="str">
            <v>R_vg008_fg_10000_30_1</v>
          </cell>
          <cell r="E3337">
            <v>12</v>
          </cell>
          <cell r="I3337">
            <v>400000</v>
          </cell>
        </row>
        <row r="3338">
          <cell r="C3338" t="str">
            <v>30000笑彌勒免費卡(30天非綁定)</v>
          </cell>
          <cell r="D3338" t="str">
            <v>R_vg008_fg_30000_30_1</v>
          </cell>
          <cell r="E3338">
            <v>12</v>
          </cell>
          <cell r="I3338">
            <v>1200000</v>
          </cell>
        </row>
        <row r="3339">
          <cell r="C3339" t="str">
            <v>100000笑彌勒免費卡(30天非綁定)</v>
          </cell>
          <cell r="D3339" t="str">
            <v>R_vg008_fg_100000_30_1</v>
          </cell>
          <cell r="E3339">
            <v>12</v>
          </cell>
          <cell r="I3339">
            <v>4000000</v>
          </cell>
        </row>
        <row r="3340">
          <cell r="C3340" t="str">
            <v>300000笑彌勒免費卡(30天非綁定)</v>
          </cell>
          <cell r="D3340" t="str">
            <v>R_vg008_fg_300000_30_1</v>
          </cell>
          <cell r="E3340">
            <v>12</v>
          </cell>
          <cell r="I3340">
            <v>12000000</v>
          </cell>
        </row>
        <row r="3341">
          <cell r="C3341" t="str">
            <v>1000000笑彌勒免費卡(30天非綁定)</v>
          </cell>
          <cell r="D3341" t="str">
            <v>R_vg008_fg_1000000_30_1</v>
          </cell>
          <cell r="E3341">
            <v>12</v>
          </cell>
          <cell r="I3341">
            <v>40000000</v>
          </cell>
        </row>
        <row r="3342">
          <cell r="C3342" t="str">
            <v>3000000笑彌勒免費卡(30天非綁定)</v>
          </cell>
          <cell r="D3342" t="str">
            <v>R_vg008_fg_3000000_30_1</v>
          </cell>
          <cell r="E3342">
            <v>12</v>
          </cell>
          <cell r="I3342">
            <v>120000000</v>
          </cell>
        </row>
        <row r="3343">
          <cell r="C3343" t="str">
            <v>6000000笑彌勒免費卡(30天非綁定)</v>
          </cell>
          <cell r="D3343" t="str">
            <v>R_vg008_fg_6000000_30_1</v>
          </cell>
          <cell r="E3343">
            <v>12</v>
          </cell>
          <cell r="I3343">
            <v>240000000</v>
          </cell>
        </row>
        <row r="3344">
          <cell r="C3344" t="str">
            <v>9000000笑彌勒免費卡(30天非綁定)</v>
          </cell>
          <cell r="D3344" t="str">
            <v>R_vg008_fg_9000000_30_1</v>
          </cell>
          <cell r="E3344">
            <v>12</v>
          </cell>
          <cell r="I3344">
            <v>360000000</v>
          </cell>
        </row>
        <row r="3345">
          <cell r="C3345" t="str">
            <v>10000000笑彌勒免費卡(30天非綁定)</v>
          </cell>
          <cell r="D3345" t="str">
            <v>R_vg008_fg_10000000_30_1</v>
          </cell>
          <cell r="E3345">
            <v>12</v>
          </cell>
          <cell r="I3345">
            <v>400000000</v>
          </cell>
        </row>
        <row r="3346">
          <cell r="C3346" t="str">
            <v>15000000笑彌勒免費卡(30天非綁定)</v>
          </cell>
          <cell r="D3346" t="str">
            <v>R_vg008_fg_15000000_30_1</v>
          </cell>
          <cell r="E3346">
            <v>12</v>
          </cell>
          <cell r="I3346">
            <v>600000000</v>
          </cell>
        </row>
        <row r="3347">
          <cell r="C3347" t="str">
            <v>30000000笑彌勒免費卡(30天非綁定)</v>
          </cell>
          <cell r="D3347" t="str">
            <v>R_vg008_fg_30000000_30_1</v>
          </cell>
          <cell r="E3347">
            <v>12</v>
          </cell>
          <cell r="I3347">
            <v>1200000000</v>
          </cell>
        </row>
        <row r="3348">
          <cell r="C3348" t="str">
            <v>50000000笑彌勒免費卡(30天非綁定)</v>
          </cell>
          <cell r="D3348" t="str">
            <v>R_vg008_fg_50000000_30_1</v>
          </cell>
          <cell r="E3348">
            <v>12</v>
          </cell>
          <cell r="I3348">
            <v>2000000000</v>
          </cell>
        </row>
        <row r="3349">
          <cell r="C3349" t="str">
            <v>100000000笑彌勒免費卡(30天非綁定)</v>
          </cell>
          <cell r="D3349" t="str">
            <v>R_vg008_fg_100000000_30_1</v>
          </cell>
          <cell r="E3349">
            <v>12</v>
          </cell>
          <cell r="I3349">
            <v>4000000000</v>
          </cell>
        </row>
        <row r="3350">
          <cell r="C3350" t="str">
            <v>200000000笑彌勒免費卡(30天非綁定)</v>
          </cell>
          <cell r="D3350" t="str">
            <v>R_vg008_fg_200000000_30_1</v>
          </cell>
          <cell r="E3350">
            <v>12</v>
          </cell>
          <cell r="I3350">
            <v>8000000000</v>
          </cell>
        </row>
        <row r="3351">
          <cell r="C3351" t="str">
            <v>300000000笑彌勒免費卡(30天非綁定)</v>
          </cell>
          <cell r="D3351" t="str">
            <v>R_vg008_fg_300000000_30_1</v>
          </cell>
          <cell r="E3351">
            <v>12</v>
          </cell>
          <cell r="I3351">
            <v>12000000000</v>
          </cell>
        </row>
        <row r="3352">
          <cell r="C3352" t="str">
            <v>500000000笑彌勒免費卡(30天非綁定)</v>
          </cell>
          <cell r="D3352" t="str">
            <v>R_vg008_fg_500000000_30_1</v>
          </cell>
          <cell r="E3352">
            <v>12</v>
          </cell>
          <cell r="I3352">
            <v>20000000000</v>
          </cell>
        </row>
        <row r="3353">
          <cell r="C3353" t="str">
            <v>1000000000笑彌勒免費卡(30天非綁定)</v>
          </cell>
          <cell r="D3353" t="str">
            <v>R_vg008_fg_1000000000_30_1</v>
          </cell>
          <cell r="E3353">
            <v>12</v>
          </cell>
          <cell r="I3353">
            <v>40000000000</v>
          </cell>
        </row>
        <row r="3354">
          <cell r="C3354" t="str">
            <v>3000笑彌勒超級免費卡(7天綁定)</v>
          </cell>
          <cell r="D3354" t="str">
            <v>R_vg008_sfg_3000_7</v>
          </cell>
          <cell r="E3354">
            <v>12</v>
          </cell>
          <cell r="I3354">
            <v>1614000</v>
          </cell>
        </row>
        <row r="3355">
          <cell r="C3355" t="str">
            <v>10000笑彌勒超級免費卡(7天綁定)</v>
          </cell>
          <cell r="D3355" t="str">
            <v>R_vg008_sfg_10000_7</v>
          </cell>
          <cell r="E3355">
            <v>12</v>
          </cell>
          <cell r="I3355">
            <v>5380000</v>
          </cell>
        </row>
        <row r="3356">
          <cell r="C3356" t="str">
            <v>30000笑彌勒超級免費卡(7天綁定)</v>
          </cell>
          <cell r="D3356" t="str">
            <v>R_vg008_sfg_30000_7</v>
          </cell>
          <cell r="E3356">
            <v>12</v>
          </cell>
          <cell r="I3356">
            <v>16140000</v>
          </cell>
        </row>
        <row r="3357">
          <cell r="C3357" t="str">
            <v>100000笑彌勒超級免費卡(7天綁定)</v>
          </cell>
          <cell r="D3357" t="str">
            <v>R_vg008_sfg_100000_7</v>
          </cell>
          <cell r="E3357">
            <v>12</v>
          </cell>
          <cell r="I3357">
            <v>53800000</v>
          </cell>
        </row>
        <row r="3358">
          <cell r="C3358" t="str">
            <v>300000笑彌勒超級免費卡(7天綁定)</v>
          </cell>
          <cell r="D3358" t="str">
            <v>R_vg008_sfg_300000_7</v>
          </cell>
          <cell r="E3358">
            <v>12</v>
          </cell>
          <cell r="I3358">
            <v>161400000</v>
          </cell>
        </row>
        <row r="3359">
          <cell r="C3359" t="str">
            <v>1000000笑彌勒超級免費卡(7天綁定)</v>
          </cell>
          <cell r="D3359" t="str">
            <v>R_vg008_sfg_1000000_7</v>
          </cell>
          <cell r="E3359">
            <v>12</v>
          </cell>
          <cell r="I3359">
            <v>538000000</v>
          </cell>
        </row>
        <row r="3360">
          <cell r="C3360" t="str">
            <v>3000000笑彌勒超級免費卡(7天綁定)</v>
          </cell>
          <cell r="D3360" t="str">
            <v>R_vg008_sfg_3000000_7</v>
          </cell>
          <cell r="E3360">
            <v>12</v>
          </cell>
          <cell r="I3360">
            <v>1614000000</v>
          </cell>
        </row>
        <row r="3361">
          <cell r="C3361" t="str">
            <v>6000000笑彌勒超級免費卡(7天綁定)</v>
          </cell>
          <cell r="D3361" t="str">
            <v>R_vg008_sfg_6000000_7</v>
          </cell>
          <cell r="E3361">
            <v>12</v>
          </cell>
          <cell r="I3361">
            <v>3228000000</v>
          </cell>
        </row>
        <row r="3362">
          <cell r="C3362" t="str">
            <v>9000000笑彌勒超級免費卡(7天綁定)</v>
          </cell>
          <cell r="D3362" t="str">
            <v>R_vg008_sfg_9000000_7</v>
          </cell>
          <cell r="E3362">
            <v>12</v>
          </cell>
          <cell r="I3362">
            <v>4842000000</v>
          </cell>
        </row>
        <row r="3363">
          <cell r="C3363" t="str">
            <v>10000000笑彌勒超級免費卡(7天綁定)</v>
          </cell>
          <cell r="D3363" t="str">
            <v>R_vg008_sfg_10000000_7</v>
          </cell>
          <cell r="E3363">
            <v>12</v>
          </cell>
          <cell r="I3363">
            <v>5380000000</v>
          </cell>
        </row>
        <row r="3364">
          <cell r="C3364" t="str">
            <v>15000000笑彌勒超級免費卡(7天綁定)</v>
          </cell>
          <cell r="D3364" t="str">
            <v>R_vg008_sfg_15000000_7</v>
          </cell>
          <cell r="E3364">
            <v>12</v>
          </cell>
          <cell r="I3364">
            <v>8070000000</v>
          </cell>
        </row>
        <row r="3365">
          <cell r="C3365" t="str">
            <v>30000000笑彌勒超級免費卡(7天綁定)</v>
          </cell>
          <cell r="D3365" t="str">
            <v>R_vg008_sfg_30000000_7</v>
          </cell>
          <cell r="E3365">
            <v>12</v>
          </cell>
          <cell r="I3365">
            <v>16140000000</v>
          </cell>
        </row>
        <row r="3366">
          <cell r="C3366" t="str">
            <v>50000000笑彌勒超級免費卡(7天綁定)</v>
          </cell>
          <cell r="D3366" t="str">
            <v>R_vg008_sfg_50000000_7</v>
          </cell>
          <cell r="E3366">
            <v>12</v>
          </cell>
          <cell r="I3366">
            <v>26900000000</v>
          </cell>
        </row>
        <row r="3367">
          <cell r="C3367" t="str">
            <v>100000000笑彌勒超級免費卡(7天綁定)</v>
          </cell>
          <cell r="D3367" t="str">
            <v>R_vg008_sfg_100000000_7</v>
          </cell>
          <cell r="E3367">
            <v>12</v>
          </cell>
          <cell r="I3367">
            <v>53800000000</v>
          </cell>
        </row>
        <row r="3368">
          <cell r="C3368" t="str">
            <v>200000000笑彌勒超級免費卡(7天綁定)</v>
          </cell>
          <cell r="D3368" t="str">
            <v>R_vg008_sfg_200000000_7</v>
          </cell>
          <cell r="E3368">
            <v>12</v>
          </cell>
          <cell r="I3368">
            <v>107600000000</v>
          </cell>
        </row>
        <row r="3369">
          <cell r="C3369" t="str">
            <v>300000000笑彌勒超級免費卡(7天綁定)</v>
          </cell>
          <cell r="D3369" t="str">
            <v>R_vg008_sfg_300000000_7</v>
          </cell>
          <cell r="E3369">
            <v>12</v>
          </cell>
          <cell r="I3369">
            <v>161400000000</v>
          </cell>
        </row>
        <row r="3370">
          <cell r="C3370" t="str">
            <v>500000000笑彌勒超級免費卡(7天綁定)</v>
          </cell>
          <cell r="D3370" t="str">
            <v>R_vg008_sfg_500000000_7</v>
          </cell>
          <cell r="E3370">
            <v>12</v>
          </cell>
          <cell r="I3370">
            <v>269000000000</v>
          </cell>
        </row>
        <row r="3371">
          <cell r="C3371" t="str">
            <v>1000000000笑彌勒超級免費卡(7天綁定)</v>
          </cell>
          <cell r="D3371" t="str">
            <v>R_vg008_sfg_1000000000_7</v>
          </cell>
          <cell r="E3371">
            <v>12</v>
          </cell>
          <cell r="I3371">
            <v>538000000000</v>
          </cell>
        </row>
        <row r="3372">
          <cell r="C3372" t="str">
            <v>3000笑彌勒超級免費卡(30天非綁定)</v>
          </cell>
          <cell r="D3372" t="str">
            <v>R_vg008_sfg_3000_30_1</v>
          </cell>
          <cell r="E3372">
            <v>12</v>
          </cell>
          <cell r="I3372">
            <v>1614000</v>
          </cell>
        </row>
        <row r="3373">
          <cell r="C3373" t="str">
            <v>10000笑彌勒超級免費卡(30天非綁定)</v>
          </cell>
          <cell r="D3373" t="str">
            <v>R_vg008_sfg_10000_30_1</v>
          </cell>
          <cell r="E3373">
            <v>12</v>
          </cell>
          <cell r="I3373">
            <v>5380000</v>
          </cell>
        </row>
        <row r="3374">
          <cell r="C3374" t="str">
            <v>30000笑彌勒超級免費卡(30天非綁定)</v>
          </cell>
          <cell r="D3374" t="str">
            <v>R_vg008_sfg_30000_30_1</v>
          </cell>
          <cell r="E3374">
            <v>12</v>
          </cell>
          <cell r="I3374">
            <v>16140000</v>
          </cell>
        </row>
        <row r="3375">
          <cell r="C3375" t="str">
            <v>100000笑彌勒超級免費卡(30天非綁定)</v>
          </cell>
          <cell r="D3375" t="str">
            <v>R_vg008_sfg_100000_30_1</v>
          </cell>
          <cell r="E3375">
            <v>12</v>
          </cell>
          <cell r="I3375">
            <v>53800000</v>
          </cell>
        </row>
        <row r="3376">
          <cell r="C3376" t="str">
            <v>300000笑彌勒超級免費卡(30天非綁定)</v>
          </cell>
          <cell r="D3376" t="str">
            <v>R_vg008_sfg_300000_30_1</v>
          </cell>
          <cell r="E3376">
            <v>12</v>
          </cell>
          <cell r="I3376">
            <v>161400000</v>
          </cell>
        </row>
        <row r="3377">
          <cell r="C3377" t="str">
            <v>1000000笑彌勒超級免費卡(30天非綁定)</v>
          </cell>
          <cell r="D3377" t="str">
            <v>R_vg008_sfg_1000000_30_1</v>
          </cell>
          <cell r="E3377">
            <v>12</v>
          </cell>
          <cell r="I3377">
            <v>538000000</v>
          </cell>
        </row>
        <row r="3378">
          <cell r="C3378" t="str">
            <v>3000000笑彌勒超級免費卡(30天非綁定)</v>
          </cell>
          <cell r="D3378" t="str">
            <v>R_vg008_sfg_3000000_30_1</v>
          </cell>
          <cell r="E3378">
            <v>12</v>
          </cell>
          <cell r="I3378">
            <v>1614000000</v>
          </cell>
        </row>
        <row r="3379">
          <cell r="C3379" t="str">
            <v>6000000笑彌勒超級免費卡(30天非綁定)</v>
          </cell>
          <cell r="D3379" t="str">
            <v>R_vg008_sfg_6000000_30_1</v>
          </cell>
          <cell r="E3379">
            <v>12</v>
          </cell>
          <cell r="I3379">
            <v>3228000000</v>
          </cell>
        </row>
        <row r="3380">
          <cell r="C3380" t="str">
            <v>9000000笑彌勒超級免費卡(30天非綁定)</v>
          </cell>
          <cell r="D3380" t="str">
            <v>R_vg008_sfg_9000000_30_1</v>
          </cell>
          <cell r="E3380">
            <v>12</v>
          </cell>
          <cell r="I3380">
            <v>4842000000</v>
          </cell>
        </row>
        <row r="3381">
          <cell r="C3381" t="str">
            <v>10000000笑彌勒超級免費卡(30天非綁定)</v>
          </cell>
          <cell r="D3381" t="str">
            <v>R_vg008_sfg_10000000_30_1</v>
          </cell>
          <cell r="E3381">
            <v>12</v>
          </cell>
          <cell r="I3381">
            <v>5380000000</v>
          </cell>
        </row>
        <row r="3382">
          <cell r="C3382" t="str">
            <v>15000000笑彌勒超級免費卡(30天非綁定)</v>
          </cell>
          <cell r="D3382" t="str">
            <v>R_vg008_sfg_15000000_30_1</v>
          </cell>
          <cell r="E3382">
            <v>12</v>
          </cell>
          <cell r="I3382">
            <v>8070000000</v>
          </cell>
        </row>
        <row r="3383">
          <cell r="C3383" t="str">
            <v>30000000笑彌勒超級免費卡(30天非綁定)</v>
          </cell>
          <cell r="D3383" t="str">
            <v>R_vg008_sfg_30000000_30_1</v>
          </cell>
          <cell r="E3383">
            <v>12</v>
          </cell>
          <cell r="I3383">
            <v>16140000000</v>
          </cell>
        </row>
        <row r="3384">
          <cell r="C3384" t="str">
            <v>50000000笑彌勒超級免費卡(30天非綁定)</v>
          </cell>
          <cell r="D3384" t="str">
            <v>R_vg008_sfg_50000000_30_1</v>
          </cell>
          <cell r="E3384">
            <v>12</v>
          </cell>
          <cell r="I3384">
            <v>26900000000</v>
          </cell>
        </row>
        <row r="3385">
          <cell r="C3385" t="str">
            <v>100000000笑彌勒超級免費卡(30天非綁定)</v>
          </cell>
          <cell r="D3385" t="str">
            <v>R_vg008_sfg_100000000_30_1</v>
          </cell>
          <cell r="E3385">
            <v>12</v>
          </cell>
          <cell r="I3385">
            <v>53800000000</v>
          </cell>
        </row>
        <row r="3386">
          <cell r="C3386" t="str">
            <v>200000000笑彌勒超級免費卡(30天非綁定)</v>
          </cell>
          <cell r="D3386" t="str">
            <v>R_vg008_sfg_200000000_30_1</v>
          </cell>
          <cell r="E3386">
            <v>12</v>
          </cell>
          <cell r="I3386">
            <v>107600000000</v>
          </cell>
        </row>
        <row r="3387">
          <cell r="C3387" t="str">
            <v>300000000笑彌勒超級免費卡(30天非綁定)</v>
          </cell>
          <cell r="D3387" t="str">
            <v>R_vg008_sfg_300000000_30_1</v>
          </cell>
          <cell r="E3387">
            <v>12</v>
          </cell>
          <cell r="I3387">
            <v>161400000000</v>
          </cell>
        </row>
        <row r="3388">
          <cell r="C3388" t="str">
            <v>500000000笑彌勒超級免費卡(30天非綁定)</v>
          </cell>
          <cell r="D3388" t="str">
            <v>R_vg008_sfg_500000000_30_1</v>
          </cell>
          <cell r="E3388">
            <v>12</v>
          </cell>
          <cell r="I3388">
            <v>269000000000</v>
          </cell>
        </row>
        <row r="3389">
          <cell r="C3389" t="str">
            <v>1000000000笑彌勒超級免費卡(30天非綁定)</v>
          </cell>
          <cell r="D3389" t="str">
            <v>R_vg008_sfg_1000000000_30_1</v>
          </cell>
          <cell r="E3389">
            <v>12</v>
          </cell>
          <cell r="I3389">
            <v>538000000000</v>
          </cell>
        </row>
        <row r="3390">
          <cell r="C3390" t="str">
            <v>3000笑彌勒超級彩金卡(7天綁定)</v>
          </cell>
          <cell r="D3390" t="str">
            <v>R_vg008_jp_3000_7</v>
          </cell>
          <cell r="E3390">
            <v>12</v>
          </cell>
          <cell r="I3390">
            <v>6657000</v>
          </cell>
        </row>
        <row r="3391">
          <cell r="C3391" t="str">
            <v>10000笑彌勒超級彩金卡(7天綁定)</v>
          </cell>
          <cell r="D3391" t="str">
            <v>R_vg008_jp_10000_7</v>
          </cell>
          <cell r="E3391">
            <v>12</v>
          </cell>
          <cell r="I3391">
            <v>22190000</v>
          </cell>
        </row>
        <row r="3392">
          <cell r="C3392" t="str">
            <v>30000笑彌勒超級彩金卡(7天綁定)</v>
          </cell>
          <cell r="D3392" t="str">
            <v>R_vg008_jp_30000_7</v>
          </cell>
          <cell r="E3392">
            <v>12</v>
          </cell>
          <cell r="I3392">
            <v>66570000</v>
          </cell>
        </row>
        <row r="3393">
          <cell r="C3393" t="str">
            <v>100000笑彌勒超級彩金卡(7天綁定)</v>
          </cell>
          <cell r="D3393" t="str">
            <v>R_vg008_jp_100000_7</v>
          </cell>
          <cell r="E3393">
            <v>12</v>
          </cell>
          <cell r="I3393">
            <v>221900000</v>
          </cell>
        </row>
        <row r="3394">
          <cell r="C3394" t="str">
            <v>300000笑彌勒超級彩金卡(7天綁定)</v>
          </cell>
          <cell r="D3394" t="str">
            <v>R_vg008_jp_300000_7</v>
          </cell>
          <cell r="E3394">
            <v>12</v>
          </cell>
          <cell r="I3394">
            <v>665700000</v>
          </cell>
        </row>
        <row r="3395">
          <cell r="C3395" t="str">
            <v>1000000笑彌勒超級彩金卡(7天綁定)</v>
          </cell>
          <cell r="D3395" t="str">
            <v>R_vg008_jp_1000000_7</v>
          </cell>
          <cell r="E3395">
            <v>12</v>
          </cell>
          <cell r="I3395">
            <v>2219000000</v>
          </cell>
        </row>
        <row r="3396">
          <cell r="C3396" t="str">
            <v>3000000笑彌勒超級彩金卡(7天綁定)</v>
          </cell>
          <cell r="D3396" t="str">
            <v>R_vg008_jp_3000000_7</v>
          </cell>
          <cell r="E3396">
            <v>12</v>
          </cell>
          <cell r="I3396">
            <v>6657000000</v>
          </cell>
        </row>
        <row r="3397">
          <cell r="C3397" t="str">
            <v>6000000笑彌勒超級彩金卡(7天綁定)</v>
          </cell>
          <cell r="D3397" t="str">
            <v>R_vg008_jp_6000000_7</v>
          </cell>
          <cell r="E3397">
            <v>12</v>
          </cell>
          <cell r="I3397">
            <v>13314000000</v>
          </cell>
        </row>
        <row r="3398">
          <cell r="C3398" t="str">
            <v>9000000笑彌勒超級彩金卡(7天綁定)</v>
          </cell>
          <cell r="D3398" t="str">
            <v>R_vg008_jp_9000000_7</v>
          </cell>
          <cell r="E3398">
            <v>12</v>
          </cell>
          <cell r="I3398">
            <v>19971000000</v>
          </cell>
        </row>
        <row r="3399">
          <cell r="C3399" t="str">
            <v>10000000笑彌勒超級彩金卡(7天綁定)</v>
          </cell>
          <cell r="D3399" t="str">
            <v>R_vg008_jp_10000000_7</v>
          </cell>
          <cell r="E3399">
            <v>12</v>
          </cell>
          <cell r="I3399">
            <v>22190000000</v>
          </cell>
        </row>
        <row r="3400">
          <cell r="C3400" t="str">
            <v>15000000笑彌勒超級彩金卡(7天綁定)</v>
          </cell>
          <cell r="D3400" t="str">
            <v>R_vg008_jp_15000000_7</v>
          </cell>
          <cell r="E3400">
            <v>12</v>
          </cell>
          <cell r="I3400">
            <v>33285000000</v>
          </cell>
        </row>
        <row r="3401">
          <cell r="C3401" t="str">
            <v>30000000笑彌勒超級彩金卡(7天綁定)</v>
          </cell>
          <cell r="D3401" t="str">
            <v>R_vg008_jp_30000000_7</v>
          </cell>
          <cell r="E3401">
            <v>12</v>
          </cell>
          <cell r="I3401">
            <v>66570000000</v>
          </cell>
        </row>
        <row r="3402">
          <cell r="C3402" t="str">
            <v>50000000笑彌勒超級彩金卡(7天綁定)</v>
          </cell>
          <cell r="D3402" t="str">
            <v>R_vg008_jp_50000000_7</v>
          </cell>
          <cell r="E3402">
            <v>12</v>
          </cell>
          <cell r="I3402">
            <v>110950000000</v>
          </cell>
        </row>
        <row r="3403">
          <cell r="C3403" t="str">
            <v>100000000笑彌勒超級彩金卡(7天綁定)</v>
          </cell>
          <cell r="D3403" t="str">
            <v>R_vg008_jp_100000000_7</v>
          </cell>
          <cell r="E3403">
            <v>12</v>
          </cell>
          <cell r="I3403">
            <v>221900000000</v>
          </cell>
        </row>
        <row r="3404">
          <cell r="C3404" t="str">
            <v>200000000笑彌勒超級彩金卡(7天綁定)</v>
          </cell>
          <cell r="D3404" t="str">
            <v>R_vg008_jp_200000000_7</v>
          </cell>
          <cell r="E3404">
            <v>12</v>
          </cell>
          <cell r="I3404">
            <v>443800000000</v>
          </cell>
        </row>
        <row r="3405">
          <cell r="C3405" t="str">
            <v>300000000笑彌勒超級彩金卡(7天綁定)</v>
          </cell>
          <cell r="D3405" t="str">
            <v>R_vg008_jp_300000000_7</v>
          </cell>
          <cell r="E3405">
            <v>12</v>
          </cell>
          <cell r="I3405">
            <v>665700000000</v>
          </cell>
        </row>
        <row r="3406">
          <cell r="C3406" t="str">
            <v>500000000笑彌勒超級彩金卡(7天綁定)</v>
          </cell>
          <cell r="D3406" t="str">
            <v>R_vg008_jp_500000000_7</v>
          </cell>
          <cell r="E3406">
            <v>12</v>
          </cell>
          <cell r="I3406">
            <v>1109500000000</v>
          </cell>
        </row>
        <row r="3407">
          <cell r="C3407" t="str">
            <v>1000000000笑彌勒超級彩金卡(7天綁定)</v>
          </cell>
          <cell r="D3407" t="str">
            <v>R_vg008_jp_1000000000_7</v>
          </cell>
          <cell r="E3407">
            <v>12</v>
          </cell>
          <cell r="I3407">
            <v>2219000000000</v>
          </cell>
        </row>
        <row r="3408">
          <cell r="C3408" t="str">
            <v>3000笑彌勒超級彩金卡(30天非綁定)</v>
          </cell>
          <cell r="D3408" t="str">
            <v>R_vg008_jp_3000_30_1</v>
          </cell>
          <cell r="E3408">
            <v>12</v>
          </cell>
          <cell r="I3408">
            <v>6657000</v>
          </cell>
        </row>
        <row r="3409">
          <cell r="C3409" t="str">
            <v>10000笑彌勒超級彩金卡(30天非綁定)</v>
          </cell>
          <cell r="D3409" t="str">
            <v>R_vg008_jp_10000_30_1</v>
          </cell>
          <cell r="E3409">
            <v>12</v>
          </cell>
          <cell r="I3409">
            <v>22190000</v>
          </cell>
        </row>
        <row r="3410">
          <cell r="C3410" t="str">
            <v>30000笑彌勒超級彩金卡(30天非綁定)</v>
          </cell>
          <cell r="D3410" t="str">
            <v>R_vg008_jp_30000_30_1</v>
          </cell>
          <cell r="E3410">
            <v>12</v>
          </cell>
          <cell r="I3410">
            <v>66570000</v>
          </cell>
        </row>
        <row r="3411">
          <cell r="C3411" t="str">
            <v>100000笑彌勒超級彩金卡(30天非綁定)</v>
          </cell>
          <cell r="D3411" t="str">
            <v>R_vg008_jp_100000_30_1</v>
          </cell>
          <cell r="E3411">
            <v>12</v>
          </cell>
          <cell r="I3411">
            <v>221900000</v>
          </cell>
        </row>
        <row r="3412">
          <cell r="C3412" t="str">
            <v>300000笑彌勒超級彩金卡(30天非綁定)</v>
          </cell>
          <cell r="D3412" t="str">
            <v>R_vg008_jp_300000_30_1</v>
          </cell>
          <cell r="E3412">
            <v>12</v>
          </cell>
          <cell r="I3412">
            <v>665700000</v>
          </cell>
        </row>
        <row r="3413">
          <cell r="C3413" t="str">
            <v>1000000笑彌勒超級彩金卡(30天非綁定)</v>
          </cell>
          <cell r="D3413" t="str">
            <v>R_vg008_jp_1000000_30_1</v>
          </cell>
          <cell r="E3413">
            <v>12</v>
          </cell>
          <cell r="I3413">
            <v>2219000000</v>
          </cell>
        </row>
        <row r="3414">
          <cell r="C3414" t="str">
            <v>3000000笑彌勒超級彩金卡(30天非綁定)</v>
          </cell>
          <cell r="D3414" t="str">
            <v>R_vg008_jp_3000000_30_1</v>
          </cell>
          <cell r="E3414">
            <v>12</v>
          </cell>
          <cell r="I3414">
            <v>6657000000</v>
          </cell>
        </row>
        <row r="3415">
          <cell r="C3415" t="str">
            <v>6000000笑彌勒超級彩金卡(30天非綁定)</v>
          </cell>
          <cell r="D3415" t="str">
            <v>R_vg008_jp_6000000_30_1</v>
          </cell>
          <cell r="E3415">
            <v>12</v>
          </cell>
          <cell r="I3415">
            <v>13314000000</v>
          </cell>
        </row>
        <row r="3416">
          <cell r="C3416" t="str">
            <v>9000000笑彌勒超級彩金卡(30天非綁定)</v>
          </cell>
          <cell r="D3416" t="str">
            <v>R_vg008_jp_9000000_30_1</v>
          </cell>
          <cell r="E3416">
            <v>12</v>
          </cell>
          <cell r="I3416">
            <v>19971000000</v>
          </cell>
        </row>
        <row r="3417">
          <cell r="C3417" t="str">
            <v>10000000笑彌勒超級彩金卡(30天非綁定)</v>
          </cell>
          <cell r="D3417" t="str">
            <v>R_vg008_jp_10000000_30_1</v>
          </cell>
          <cell r="E3417">
            <v>12</v>
          </cell>
          <cell r="I3417">
            <v>22190000000</v>
          </cell>
        </row>
        <row r="3418">
          <cell r="C3418" t="str">
            <v>15000000笑彌勒超級彩金卡(30天非綁定)</v>
          </cell>
          <cell r="D3418" t="str">
            <v>R_vg008_jp_15000000_30_1</v>
          </cell>
          <cell r="E3418">
            <v>12</v>
          </cell>
          <cell r="I3418">
            <v>33285000000</v>
          </cell>
        </row>
        <row r="3419">
          <cell r="C3419" t="str">
            <v>30000000笑彌勒超級彩金卡(30天非綁定)</v>
          </cell>
          <cell r="D3419" t="str">
            <v>R_vg008_jp_30000000_30_1</v>
          </cell>
          <cell r="E3419">
            <v>12</v>
          </cell>
          <cell r="I3419">
            <v>66570000000</v>
          </cell>
        </row>
        <row r="3420">
          <cell r="C3420" t="str">
            <v>50000000笑彌勒超級彩金卡(30天非綁定)</v>
          </cell>
          <cell r="D3420" t="str">
            <v>R_vg008_jp_50000000_30_1</v>
          </cell>
          <cell r="E3420">
            <v>12</v>
          </cell>
          <cell r="I3420">
            <v>110950000000</v>
          </cell>
        </row>
        <row r="3421">
          <cell r="C3421" t="str">
            <v>100000000笑彌勒超級彩金卡(30天非綁定)</v>
          </cell>
          <cell r="D3421" t="str">
            <v>R_vg008_jp_100000000_30_1</v>
          </cell>
          <cell r="E3421">
            <v>12</v>
          </cell>
          <cell r="I3421">
            <v>221900000000</v>
          </cell>
        </row>
        <row r="3422">
          <cell r="C3422" t="str">
            <v>200000000笑彌勒超級彩金卡(30天非綁定)</v>
          </cell>
          <cell r="D3422" t="str">
            <v>R_vg008_jp_200000000_30_1</v>
          </cell>
          <cell r="E3422">
            <v>12</v>
          </cell>
          <cell r="I3422">
            <v>443800000000</v>
          </cell>
        </row>
        <row r="3423">
          <cell r="C3423" t="str">
            <v>300000000笑彌勒超級彩金卡(30天非綁定)</v>
          </cell>
          <cell r="D3423" t="str">
            <v>R_vg008_jp_300000000_30_1</v>
          </cell>
          <cell r="E3423">
            <v>12</v>
          </cell>
          <cell r="I3423">
            <v>665700000000</v>
          </cell>
        </row>
        <row r="3424">
          <cell r="C3424" t="str">
            <v>500000000笑彌勒超級彩金卡(30天非綁定)</v>
          </cell>
          <cell r="D3424" t="str">
            <v>R_vg008_jp_500000000_30_1</v>
          </cell>
          <cell r="E3424">
            <v>12</v>
          </cell>
          <cell r="I3424">
            <v>1109500000000</v>
          </cell>
        </row>
        <row r="3425">
          <cell r="C3425" t="str">
            <v>1000000000笑彌勒超級彩金卡(30天非綁定)</v>
          </cell>
          <cell r="D3425" t="str">
            <v>R_vg008_jp_1000000000_30_1</v>
          </cell>
          <cell r="E3425">
            <v>12</v>
          </cell>
          <cell r="I3425">
            <v>2219000000000</v>
          </cell>
        </row>
        <row r="3426">
          <cell r="C3426" t="str">
            <v>3000武媚娘免費卡(7天綁定)</v>
          </cell>
          <cell r="D3426" t="str">
            <v>R_vg009_fg_3000_7</v>
          </cell>
          <cell r="E3426">
            <v>12</v>
          </cell>
          <cell r="I3426">
            <v>204000</v>
          </cell>
        </row>
        <row r="3427">
          <cell r="C3427" t="str">
            <v>10000武媚娘免費卡(7天綁定)</v>
          </cell>
          <cell r="D3427" t="str">
            <v>R_vg009_fg_10000_7</v>
          </cell>
          <cell r="E3427">
            <v>12</v>
          </cell>
          <cell r="I3427">
            <v>680000</v>
          </cell>
        </row>
        <row r="3428">
          <cell r="C3428" t="str">
            <v>30000武媚娘免費卡(7天綁定)</v>
          </cell>
          <cell r="D3428" t="str">
            <v>R_vg009_fg_30000_7</v>
          </cell>
          <cell r="E3428">
            <v>12</v>
          </cell>
          <cell r="I3428">
            <v>2040000</v>
          </cell>
        </row>
        <row r="3429">
          <cell r="C3429" t="str">
            <v>100000武媚娘免費卡(7天綁定)</v>
          </cell>
          <cell r="D3429" t="str">
            <v>R_vg009_fg_100000_7</v>
          </cell>
          <cell r="E3429">
            <v>12</v>
          </cell>
          <cell r="I3429">
            <v>6800000</v>
          </cell>
        </row>
        <row r="3430">
          <cell r="C3430" t="str">
            <v>300000武媚娘免費卡(7天綁定)</v>
          </cell>
          <cell r="D3430" t="str">
            <v>R_vg009_fg_300000_7</v>
          </cell>
          <cell r="E3430">
            <v>12</v>
          </cell>
          <cell r="I3430">
            <v>20400000</v>
          </cell>
        </row>
        <row r="3431">
          <cell r="C3431" t="str">
            <v>1000000武媚娘免費卡(7天綁定)</v>
          </cell>
          <cell r="D3431" t="str">
            <v>R_vg009_fg_1000000_7</v>
          </cell>
          <cell r="E3431">
            <v>12</v>
          </cell>
          <cell r="I3431">
            <v>68000000</v>
          </cell>
        </row>
        <row r="3432">
          <cell r="C3432" t="str">
            <v>3000000武媚娘免費卡(7天綁定)</v>
          </cell>
          <cell r="D3432" t="str">
            <v>R_vg009_fg_3000000_7</v>
          </cell>
          <cell r="E3432">
            <v>12</v>
          </cell>
          <cell r="I3432">
            <v>204000000</v>
          </cell>
        </row>
        <row r="3433">
          <cell r="C3433" t="str">
            <v>6000000武媚娘免費卡(7天綁定)</v>
          </cell>
          <cell r="D3433" t="str">
            <v>R_vg009_fg_6000000_7</v>
          </cell>
          <cell r="E3433">
            <v>12</v>
          </cell>
          <cell r="I3433">
            <v>408000000</v>
          </cell>
        </row>
        <row r="3434">
          <cell r="C3434" t="str">
            <v>9000000武媚娘免費卡(7天綁定)</v>
          </cell>
          <cell r="D3434" t="str">
            <v>R_vg009_fg_9000000_7</v>
          </cell>
          <cell r="E3434">
            <v>12</v>
          </cell>
          <cell r="I3434">
            <v>612000000</v>
          </cell>
        </row>
        <row r="3435">
          <cell r="C3435" t="str">
            <v>10000000武媚娘免費卡(7天綁定)</v>
          </cell>
          <cell r="D3435" t="str">
            <v>R_vg009_fg_10000000_7</v>
          </cell>
          <cell r="E3435">
            <v>12</v>
          </cell>
          <cell r="I3435">
            <v>680000000</v>
          </cell>
        </row>
        <row r="3436">
          <cell r="C3436" t="str">
            <v>15000000武媚娘免費卡(7天綁定)</v>
          </cell>
          <cell r="D3436" t="str">
            <v>R_vg009_fg_15000000_7</v>
          </cell>
          <cell r="E3436">
            <v>12</v>
          </cell>
          <cell r="I3436">
            <v>1020000000</v>
          </cell>
        </row>
        <row r="3437">
          <cell r="C3437" t="str">
            <v>30000000武媚娘免費卡(7天綁定)</v>
          </cell>
          <cell r="D3437" t="str">
            <v>R_vg009_fg_30000000_7</v>
          </cell>
          <cell r="E3437">
            <v>12</v>
          </cell>
          <cell r="I3437">
            <v>2040000000</v>
          </cell>
        </row>
        <row r="3438">
          <cell r="C3438" t="str">
            <v>50000000武媚娘免費卡(7天綁定)</v>
          </cell>
          <cell r="D3438" t="str">
            <v>R_vg009_fg_50000000_7</v>
          </cell>
          <cell r="E3438">
            <v>12</v>
          </cell>
          <cell r="I3438">
            <v>3400000000</v>
          </cell>
        </row>
        <row r="3439">
          <cell r="C3439" t="str">
            <v>100000000武媚娘免費卡(7天綁定)</v>
          </cell>
          <cell r="D3439" t="str">
            <v>R_vg009_fg_100000000_7</v>
          </cell>
          <cell r="E3439">
            <v>12</v>
          </cell>
          <cell r="I3439">
            <v>6800000000</v>
          </cell>
        </row>
        <row r="3440">
          <cell r="C3440" t="str">
            <v>200000000武媚娘免費卡(7天綁定)</v>
          </cell>
          <cell r="D3440" t="str">
            <v>R_vg009_fg_200000000_7</v>
          </cell>
          <cell r="E3440">
            <v>12</v>
          </cell>
          <cell r="I3440">
            <v>13600000000</v>
          </cell>
        </row>
        <row r="3441">
          <cell r="C3441" t="str">
            <v>300000000武媚娘免費卡(7天綁定)</v>
          </cell>
          <cell r="D3441" t="str">
            <v>R_vg009_fg_300000000_7</v>
          </cell>
          <cell r="E3441">
            <v>12</v>
          </cell>
          <cell r="I3441">
            <v>20400000000</v>
          </cell>
        </row>
        <row r="3442">
          <cell r="C3442" t="str">
            <v>500000000武媚娘免費卡(7天綁定)</v>
          </cell>
          <cell r="D3442" t="str">
            <v>R_vg009_fg_500000000_7</v>
          </cell>
          <cell r="E3442">
            <v>12</v>
          </cell>
          <cell r="I3442">
            <v>34000000000</v>
          </cell>
        </row>
        <row r="3443">
          <cell r="C3443" t="str">
            <v>1000000000武媚娘免費卡(7天綁定)</v>
          </cell>
          <cell r="D3443" t="str">
            <v>R_vg009_fg_1000000000_7</v>
          </cell>
          <cell r="E3443">
            <v>12</v>
          </cell>
          <cell r="I3443">
            <v>68000000000</v>
          </cell>
        </row>
        <row r="3444">
          <cell r="C3444" t="str">
            <v>3000武媚娘免費卡(30天非綁定)</v>
          </cell>
          <cell r="D3444" t="str">
            <v>R_vg009_fg_3000_30_1</v>
          </cell>
          <cell r="E3444">
            <v>12</v>
          </cell>
          <cell r="I3444">
            <v>204000</v>
          </cell>
        </row>
        <row r="3445">
          <cell r="C3445" t="str">
            <v>10000武媚娘免費卡(30天非綁定)</v>
          </cell>
          <cell r="D3445" t="str">
            <v>R_vg009_fg_10000_30_1</v>
          </cell>
          <cell r="E3445">
            <v>12</v>
          </cell>
          <cell r="I3445">
            <v>680000</v>
          </cell>
        </row>
        <row r="3446">
          <cell r="C3446" t="str">
            <v>30000武媚娘免費卡(30天非綁定)</v>
          </cell>
          <cell r="D3446" t="str">
            <v>R_vg009_fg_30000_30_1</v>
          </cell>
          <cell r="E3446">
            <v>12</v>
          </cell>
          <cell r="I3446">
            <v>2040000</v>
          </cell>
        </row>
        <row r="3447">
          <cell r="C3447" t="str">
            <v>100000武媚娘免費卡(30天非綁定)</v>
          </cell>
          <cell r="D3447" t="str">
            <v>R_vg009_fg_100000_30_1</v>
          </cell>
          <cell r="E3447">
            <v>12</v>
          </cell>
          <cell r="I3447">
            <v>6800000</v>
          </cell>
        </row>
        <row r="3448">
          <cell r="C3448" t="str">
            <v>300000武媚娘免費卡(30天非綁定)</v>
          </cell>
          <cell r="D3448" t="str">
            <v>R_vg009_fg_300000_30_1</v>
          </cell>
          <cell r="E3448">
            <v>12</v>
          </cell>
          <cell r="I3448">
            <v>20400000</v>
          </cell>
        </row>
        <row r="3449">
          <cell r="C3449" t="str">
            <v>1000000武媚娘免費卡(30天非綁定)</v>
          </cell>
          <cell r="D3449" t="str">
            <v>R_vg009_fg_1000000_30_1</v>
          </cell>
          <cell r="E3449">
            <v>12</v>
          </cell>
          <cell r="I3449">
            <v>68000000</v>
          </cell>
        </row>
        <row r="3450">
          <cell r="C3450" t="str">
            <v>3000000武媚娘免費卡(30天非綁定)</v>
          </cell>
          <cell r="D3450" t="str">
            <v>R_vg009_fg_3000000_30_1</v>
          </cell>
          <cell r="E3450">
            <v>12</v>
          </cell>
          <cell r="I3450">
            <v>204000000</v>
          </cell>
        </row>
        <row r="3451">
          <cell r="C3451" t="str">
            <v>6000000武媚娘免費卡(30天非綁定)</v>
          </cell>
          <cell r="D3451" t="str">
            <v>R_vg009_fg_6000000_30_1</v>
          </cell>
          <cell r="E3451">
            <v>12</v>
          </cell>
          <cell r="I3451">
            <v>408000000</v>
          </cell>
        </row>
        <row r="3452">
          <cell r="C3452" t="str">
            <v>9000000武媚娘免費卡(30天非綁定)</v>
          </cell>
          <cell r="D3452" t="str">
            <v>R_vg009_fg_9000000_30_1</v>
          </cell>
          <cell r="E3452">
            <v>12</v>
          </cell>
          <cell r="I3452">
            <v>612000000</v>
          </cell>
        </row>
        <row r="3453">
          <cell r="C3453" t="str">
            <v>10000000武媚娘免費卡(30天非綁定)</v>
          </cell>
          <cell r="D3453" t="str">
            <v>R_vg009_fg_10000000_30_1</v>
          </cell>
          <cell r="E3453">
            <v>12</v>
          </cell>
          <cell r="I3453">
            <v>680000000</v>
          </cell>
        </row>
        <row r="3454">
          <cell r="C3454" t="str">
            <v>15000000武媚娘免費卡(30天非綁定)</v>
          </cell>
          <cell r="D3454" t="str">
            <v>R_vg009_fg_15000000_30_1</v>
          </cell>
          <cell r="E3454">
            <v>12</v>
          </cell>
          <cell r="I3454">
            <v>1020000000</v>
          </cell>
        </row>
        <row r="3455">
          <cell r="C3455" t="str">
            <v>30000000武媚娘免費卡(30天非綁定)</v>
          </cell>
          <cell r="D3455" t="str">
            <v>R_vg009_fg_30000000_30_1</v>
          </cell>
          <cell r="E3455">
            <v>12</v>
          </cell>
          <cell r="I3455">
            <v>2040000000</v>
          </cell>
        </row>
        <row r="3456">
          <cell r="C3456" t="str">
            <v>50000000武媚娘免費卡(30天非綁定)</v>
          </cell>
          <cell r="D3456" t="str">
            <v>R_vg009_fg_50000000_30_1</v>
          </cell>
          <cell r="E3456">
            <v>12</v>
          </cell>
          <cell r="I3456">
            <v>3400000000</v>
          </cell>
        </row>
        <row r="3457">
          <cell r="C3457" t="str">
            <v>100000000武媚娘免費卡(30天非綁定)</v>
          </cell>
          <cell r="D3457" t="str">
            <v>R_vg009_fg_100000000_30_1</v>
          </cell>
          <cell r="E3457">
            <v>12</v>
          </cell>
          <cell r="I3457">
            <v>6800000000</v>
          </cell>
        </row>
        <row r="3458">
          <cell r="C3458" t="str">
            <v>200000000武媚娘免費卡(30天非綁定)</v>
          </cell>
          <cell r="D3458" t="str">
            <v>R_vg009_fg_200000000_30_1</v>
          </cell>
          <cell r="E3458">
            <v>12</v>
          </cell>
          <cell r="I3458">
            <v>13600000000</v>
          </cell>
        </row>
        <row r="3459">
          <cell r="C3459" t="str">
            <v>300000000武媚娘免費卡(30天非綁定)</v>
          </cell>
          <cell r="D3459" t="str">
            <v>R_vg009_fg_300000000_30_1</v>
          </cell>
          <cell r="E3459">
            <v>12</v>
          </cell>
          <cell r="I3459">
            <v>20400000000</v>
          </cell>
        </row>
        <row r="3460">
          <cell r="C3460" t="str">
            <v>500000000武媚娘免費卡(30天非綁定)</v>
          </cell>
          <cell r="D3460" t="str">
            <v>R_vg009_fg_500000000_30_1</v>
          </cell>
          <cell r="E3460">
            <v>12</v>
          </cell>
          <cell r="I3460">
            <v>34000000000</v>
          </cell>
        </row>
        <row r="3461">
          <cell r="C3461" t="str">
            <v>1000000000武媚娘免費卡(30天非綁定)</v>
          </cell>
          <cell r="D3461" t="str">
            <v>R_vg009_fg_1000000000_30_1</v>
          </cell>
          <cell r="E3461">
            <v>12</v>
          </cell>
          <cell r="I3461">
            <v>68000000000</v>
          </cell>
        </row>
        <row r="3462">
          <cell r="C3462" t="str">
            <v>3000武媚娘超級免費卡(7天綁定)</v>
          </cell>
          <cell r="D3462" t="str">
            <v>R_vg009_sfg_3000_7</v>
          </cell>
          <cell r="E3462">
            <v>12</v>
          </cell>
          <cell r="I3462">
            <v>1599000</v>
          </cell>
        </row>
        <row r="3463">
          <cell r="C3463" t="str">
            <v>10000武媚娘超級免費卡(7天綁定)</v>
          </cell>
          <cell r="D3463" t="str">
            <v>R_vg009_sfg_10000_7</v>
          </cell>
          <cell r="E3463">
            <v>12</v>
          </cell>
          <cell r="I3463">
            <v>5330000</v>
          </cell>
        </row>
        <row r="3464">
          <cell r="C3464" t="str">
            <v>30000武媚娘超級免費卡(7天綁定)</v>
          </cell>
          <cell r="D3464" t="str">
            <v>R_vg009_sfg_30000_7</v>
          </cell>
          <cell r="E3464">
            <v>12</v>
          </cell>
          <cell r="I3464">
            <v>15990000</v>
          </cell>
        </row>
        <row r="3465">
          <cell r="C3465" t="str">
            <v>100000武媚娘超級免費卡(7天綁定)</v>
          </cell>
          <cell r="D3465" t="str">
            <v>R_vg009_sfg_100000_7</v>
          </cell>
          <cell r="E3465">
            <v>12</v>
          </cell>
          <cell r="I3465">
            <v>53300000</v>
          </cell>
        </row>
        <row r="3466">
          <cell r="C3466" t="str">
            <v>300000武媚娘超級免費卡(7天綁定)</v>
          </cell>
          <cell r="D3466" t="str">
            <v>R_vg009_sfg_300000_7</v>
          </cell>
          <cell r="E3466">
            <v>12</v>
          </cell>
          <cell r="I3466">
            <v>159900000</v>
          </cell>
        </row>
        <row r="3467">
          <cell r="C3467" t="str">
            <v>1000000武媚娘超級免費卡(7天綁定)</v>
          </cell>
          <cell r="D3467" t="str">
            <v>R_vg009_sfg_1000000_7</v>
          </cell>
          <cell r="E3467">
            <v>12</v>
          </cell>
          <cell r="I3467">
            <v>533000000</v>
          </cell>
        </row>
        <row r="3468">
          <cell r="C3468" t="str">
            <v>3000000武媚娘超級免費卡(7天綁定)</v>
          </cell>
          <cell r="D3468" t="str">
            <v>R_vg009_sfg_3000000_7</v>
          </cell>
          <cell r="E3468">
            <v>12</v>
          </cell>
          <cell r="I3468">
            <v>1599000000</v>
          </cell>
        </row>
        <row r="3469">
          <cell r="C3469" t="str">
            <v>6000000武媚娘超級免費卡(7天綁定)</v>
          </cell>
          <cell r="D3469" t="str">
            <v>R_vg009_sfg_6000000_7</v>
          </cell>
          <cell r="E3469">
            <v>12</v>
          </cell>
          <cell r="I3469">
            <v>3198000000</v>
          </cell>
        </row>
        <row r="3470">
          <cell r="C3470" t="str">
            <v>9000000武媚娘超級免費卡(7天綁定)</v>
          </cell>
          <cell r="D3470" t="str">
            <v>R_vg009_sfg_9000000_7</v>
          </cell>
          <cell r="E3470">
            <v>12</v>
          </cell>
          <cell r="I3470">
            <v>4797000000</v>
          </cell>
        </row>
        <row r="3471">
          <cell r="C3471" t="str">
            <v>10000000武媚娘超級免費卡(7天綁定)</v>
          </cell>
          <cell r="D3471" t="str">
            <v>R_vg009_sfg_10000000_7</v>
          </cell>
          <cell r="E3471">
            <v>12</v>
          </cell>
          <cell r="I3471">
            <v>5330000000</v>
          </cell>
        </row>
        <row r="3472">
          <cell r="C3472" t="str">
            <v>15000000武媚娘超級免費卡(7天綁定)</v>
          </cell>
          <cell r="D3472" t="str">
            <v>R_vg009_sfg_15000000_7</v>
          </cell>
          <cell r="E3472">
            <v>12</v>
          </cell>
          <cell r="I3472">
            <v>7995000000</v>
          </cell>
        </row>
        <row r="3473">
          <cell r="C3473" t="str">
            <v>30000000武媚娘超級免費卡(7天綁定)</v>
          </cell>
          <cell r="D3473" t="str">
            <v>R_vg009_sfg_30000000_7</v>
          </cell>
          <cell r="E3473">
            <v>12</v>
          </cell>
          <cell r="I3473">
            <v>15990000000</v>
          </cell>
        </row>
        <row r="3474">
          <cell r="C3474" t="str">
            <v>50000000武媚娘超級免費卡(7天綁定)</v>
          </cell>
          <cell r="D3474" t="str">
            <v>R_vg009_sfg_50000000_7</v>
          </cell>
          <cell r="E3474">
            <v>12</v>
          </cell>
          <cell r="I3474">
            <v>26650000000</v>
          </cell>
        </row>
        <row r="3475">
          <cell r="C3475" t="str">
            <v>100000000武媚娘超級免費卡(7天綁定)</v>
          </cell>
          <cell r="D3475" t="str">
            <v>R_vg009_sfg_100000000_7</v>
          </cell>
          <cell r="E3475">
            <v>12</v>
          </cell>
          <cell r="I3475">
            <v>53300000000</v>
          </cell>
        </row>
        <row r="3476">
          <cell r="C3476" t="str">
            <v>200000000武媚娘超級免費卡(7天綁定)</v>
          </cell>
          <cell r="D3476" t="str">
            <v>R_vg009_sfg_200000000_7</v>
          </cell>
          <cell r="E3476">
            <v>12</v>
          </cell>
          <cell r="I3476">
            <v>106600000000</v>
          </cell>
        </row>
        <row r="3477">
          <cell r="C3477" t="str">
            <v>300000000武媚娘超級免費卡(7天綁定)</v>
          </cell>
          <cell r="D3477" t="str">
            <v>R_vg009_sfg_300000000_7</v>
          </cell>
          <cell r="E3477">
            <v>12</v>
          </cell>
          <cell r="I3477">
            <v>159900000000</v>
          </cell>
        </row>
        <row r="3478">
          <cell r="C3478" t="str">
            <v>500000000武媚娘超級免費卡(7天綁定)</v>
          </cell>
          <cell r="D3478" t="str">
            <v>R_vg009_sfg_500000000_7</v>
          </cell>
          <cell r="E3478">
            <v>12</v>
          </cell>
          <cell r="I3478">
            <v>266500000000</v>
          </cell>
        </row>
        <row r="3479">
          <cell r="C3479" t="str">
            <v>1000000000武媚娘超級免費卡(7天綁定)</v>
          </cell>
          <cell r="D3479" t="str">
            <v>R_vg009_sfg_1000000000_7</v>
          </cell>
          <cell r="E3479">
            <v>12</v>
          </cell>
          <cell r="I3479">
            <v>533000000000</v>
          </cell>
        </row>
        <row r="3480">
          <cell r="C3480" t="str">
            <v>3000武媚娘超級免費卡(30天非綁定)</v>
          </cell>
          <cell r="D3480" t="str">
            <v>R_vg009_sfg_3000_30_1</v>
          </cell>
          <cell r="E3480">
            <v>12</v>
          </cell>
          <cell r="I3480">
            <v>1599000</v>
          </cell>
        </row>
        <row r="3481">
          <cell r="C3481" t="str">
            <v>10000武媚娘超級免費卡(30天非綁定)</v>
          </cell>
          <cell r="D3481" t="str">
            <v>R_vg009_sfg_10000_30_1</v>
          </cell>
          <cell r="E3481">
            <v>12</v>
          </cell>
          <cell r="I3481">
            <v>5330000</v>
          </cell>
        </row>
        <row r="3482">
          <cell r="C3482" t="str">
            <v>30000武媚娘超級免費卡(30天非綁定)</v>
          </cell>
          <cell r="D3482" t="str">
            <v>R_vg009_sfg_30000_30_1</v>
          </cell>
          <cell r="E3482">
            <v>12</v>
          </cell>
          <cell r="I3482">
            <v>15990000</v>
          </cell>
        </row>
        <row r="3483">
          <cell r="C3483" t="str">
            <v>100000武媚娘超級免費卡(30天非綁定)</v>
          </cell>
          <cell r="D3483" t="str">
            <v>R_vg009_sfg_100000_30_1</v>
          </cell>
          <cell r="E3483">
            <v>12</v>
          </cell>
          <cell r="I3483">
            <v>53300000</v>
          </cell>
        </row>
        <row r="3484">
          <cell r="C3484" t="str">
            <v>300000武媚娘超級免費卡(30天非綁定)</v>
          </cell>
          <cell r="D3484" t="str">
            <v>R_vg009_sfg_300000_30_1</v>
          </cell>
          <cell r="E3484">
            <v>12</v>
          </cell>
          <cell r="I3484">
            <v>159900000</v>
          </cell>
        </row>
        <row r="3485">
          <cell r="C3485" t="str">
            <v>1000000武媚娘超級免費卡(30天非綁定)</v>
          </cell>
          <cell r="D3485" t="str">
            <v>R_vg009_sfg_1000000_30_1</v>
          </cell>
          <cell r="E3485">
            <v>12</v>
          </cell>
          <cell r="I3485">
            <v>533000000</v>
          </cell>
        </row>
        <row r="3486">
          <cell r="C3486" t="str">
            <v>3000000武媚娘超級免費卡(30天非綁定)</v>
          </cell>
          <cell r="D3486" t="str">
            <v>R_vg009_sfg_3000000_30_1</v>
          </cell>
          <cell r="E3486">
            <v>12</v>
          </cell>
          <cell r="I3486">
            <v>1599000000</v>
          </cell>
        </row>
        <row r="3487">
          <cell r="C3487" t="str">
            <v>6000000武媚娘超級免費卡(30天非綁定)</v>
          </cell>
          <cell r="D3487" t="str">
            <v>R_vg009_sfg_6000000_30_1</v>
          </cell>
          <cell r="E3487">
            <v>12</v>
          </cell>
          <cell r="I3487">
            <v>3198000000</v>
          </cell>
        </row>
        <row r="3488">
          <cell r="C3488" t="str">
            <v>9000000武媚娘超級免費卡(30天非綁定)</v>
          </cell>
          <cell r="D3488" t="str">
            <v>R_vg009_sfg_9000000_30_1</v>
          </cell>
          <cell r="E3488">
            <v>12</v>
          </cell>
          <cell r="I3488">
            <v>4797000000</v>
          </cell>
        </row>
        <row r="3489">
          <cell r="C3489" t="str">
            <v>10000000武媚娘超級免費卡(30天非綁定)</v>
          </cell>
          <cell r="D3489" t="str">
            <v>R_vg009_sfg_10000000_30_1</v>
          </cell>
          <cell r="E3489">
            <v>12</v>
          </cell>
          <cell r="I3489">
            <v>5330000000</v>
          </cell>
        </row>
        <row r="3490">
          <cell r="C3490" t="str">
            <v>15000000武媚娘超級免費卡(30天非綁定)</v>
          </cell>
          <cell r="D3490" t="str">
            <v>R_vg009_sfg_15000000_30_1</v>
          </cell>
          <cell r="E3490">
            <v>12</v>
          </cell>
          <cell r="I3490">
            <v>7995000000</v>
          </cell>
        </row>
        <row r="3491">
          <cell r="C3491" t="str">
            <v>30000000武媚娘超級免費卡(30天非綁定)</v>
          </cell>
          <cell r="D3491" t="str">
            <v>R_vg009_sfg_30000000_30_1</v>
          </cell>
          <cell r="E3491">
            <v>12</v>
          </cell>
          <cell r="I3491">
            <v>15990000000</v>
          </cell>
        </row>
        <row r="3492">
          <cell r="C3492" t="str">
            <v>50000000武媚娘超級免費卡(30天非綁定)</v>
          </cell>
          <cell r="D3492" t="str">
            <v>R_vg009_sfg_50000000_30_1</v>
          </cell>
          <cell r="E3492">
            <v>12</v>
          </cell>
          <cell r="I3492">
            <v>26650000000</v>
          </cell>
        </row>
        <row r="3493">
          <cell r="C3493" t="str">
            <v>100000000武媚娘超級免費卡(30天非綁定)</v>
          </cell>
          <cell r="D3493" t="str">
            <v>R_vg009_sfg_100000000_30_1</v>
          </cell>
          <cell r="E3493">
            <v>12</v>
          </cell>
          <cell r="I3493">
            <v>53300000000</v>
          </cell>
        </row>
        <row r="3494">
          <cell r="C3494" t="str">
            <v>200000000武媚娘超級免費卡(30天非綁定)</v>
          </cell>
          <cell r="D3494" t="str">
            <v>R_vg009_sfg_200000000_30_1</v>
          </cell>
          <cell r="E3494">
            <v>12</v>
          </cell>
          <cell r="I3494">
            <v>106600000000</v>
          </cell>
        </row>
        <row r="3495">
          <cell r="C3495" t="str">
            <v>300000000武媚娘超級免費卡(30天非綁定)</v>
          </cell>
          <cell r="D3495" t="str">
            <v>R_vg009_sfg_300000000_30_1</v>
          </cell>
          <cell r="E3495">
            <v>12</v>
          </cell>
          <cell r="I3495">
            <v>159900000000</v>
          </cell>
        </row>
        <row r="3496">
          <cell r="C3496" t="str">
            <v>500000000武媚娘超級免費卡(30天非綁定)</v>
          </cell>
          <cell r="D3496" t="str">
            <v>R_vg009_sfg_500000000_30_1</v>
          </cell>
          <cell r="E3496">
            <v>12</v>
          </cell>
          <cell r="I3496">
            <v>266500000000</v>
          </cell>
        </row>
        <row r="3497">
          <cell r="C3497" t="str">
            <v>1000000000武媚娘超級免費卡(30天非綁定)</v>
          </cell>
          <cell r="D3497" t="str">
            <v>R_vg009_sfg_1000000000_30_1</v>
          </cell>
          <cell r="E3497">
            <v>12</v>
          </cell>
          <cell r="I3497">
            <v>533000000000</v>
          </cell>
        </row>
        <row r="3498">
          <cell r="C3498" t="str">
            <v>3000武媚娘超級彩金卡(7天綁定)</v>
          </cell>
          <cell r="D3498" t="str">
            <v>R_vg009_jp_3000_7</v>
          </cell>
          <cell r="E3498">
            <v>12</v>
          </cell>
          <cell r="I3498">
            <v>6759000</v>
          </cell>
        </row>
        <row r="3499">
          <cell r="C3499" t="str">
            <v>10000武媚娘超級彩金卡(7天綁定)</v>
          </cell>
          <cell r="D3499" t="str">
            <v>R_vg009_jp_10000_7</v>
          </cell>
          <cell r="E3499">
            <v>12</v>
          </cell>
          <cell r="I3499">
            <v>22530000</v>
          </cell>
        </row>
        <row r="3500">
          <cell r="C3500" t="str">
            <v>30000武媚娘超級彩金卡(7天綁定)</v>
          </cell>
          <cell r="D3500" t="str">
            <v>R_vg009_jp_30000_7</v>
          </cell>
          <cell r="E3500">
            <v>12</v>
          </cell>
          <cell r="I3500">
            <v>67590000</v>
          </cell>
        </row>
        <row r="3501">
          <cell r="C3501" t="str">
            <v>100000武媚娘超級彩金卡(7天綁定)</v>
          </cell>
          <cell r="D3501" t="str">
            <v>R_vg009_jp_100000_7</v>
          </cell>
          <cell r="E3501">
            <v>12</v>
          </cell>
          <cell r="I3501">
            <v>225300000</v>
          </cell>
        </row>
        <row r="3502">
          <cell r="C3502" t="str">
            <v>300000武媚娘超級彩金卡(7天綁定)</v>
          </cell>
          <cell r="D3502" t="str">
            <v>R_vg009_jp_300000_7</v>
          </cell>
          <cell r="E3502">
            <v>12</v>
          </cell>
          <cell r="I3502">
            <v>675900000</v>
          </cell>
        </row>
        <row r="3503">
          <cell r="C3503" t="str">
            <v>1000000武媚娘超級彩金卡(7天綁定)</v>
          </cell>
          <cell r="D3503" t="str">
            <v>R_vg009_jp_1000000_7</v>
          </cell>
          <cell r="E3503">
            <v>12</v>
          </cell>
          <cell r="I3503">
            <v>2253000000</v>
          </cell>
        </row>
        <row r="3504">
          <cell r="C3504" t="str">
            <v>3000000武媚娘超級彩金卡(7天綁定)</v>
          </cell>
          <cell r="D3504" t="str">
            <v>R_vg009_jp_3000000_7</v>
          </cell>
          <cell r="E3504">
            <v>12</v>
          </cell>
          <cell r="I3504">
            <v>6759000000</v>
          </cell>
        </row>
        <row r="3505">
          <cell r="C3505" t="str">
            <v>6000000武媚娘超級彩金卡(7天綁定)</v>
          </cell>
          <cell r="D3505" t="str">
            <v>R_vg009_jp_6000000_7</v>
          </cell>
          <cell r="E3505">
            <v>12</v>
          </cell>
          <cell r="I3505">
            <v>13518000000</v>
          </cell>
        </row>
        <row r="3506">
          <cell r="C3506" t="str">
            <v>9000000武媚娘超級彩金卡(7天綁定)</v>
          </cell>
          <cell r="D3506" t="str">
            <v>R_vg009_jp_9000000_7</v>
          </cell>
          <cell r="E3506">
            <v>12</v>
          </cell>
          <cell r="I3506">
            <v>20277000000</v>
          </cell>
        </row>
        <row r="3507">
          <cell r="C3507" t="str">
            <v>10000000武媚娘超級彩金卡(7天綁定)</v>
          </cell>
          <cell r="D3507" t="str">
            <v>R_vg009_jp_10000000_7</v>
          </cell>
          <cell r="E3507">
            <v>12</v>
          </cell>
          <cell r="I3507">
            <v>22530000000</v>
          </cell>
        </row>
        <row r="3508">
          <cell r="C3508" t="str">
            <v>15000000武媚娘超級彩金卡(7天綁定)</v>
          </cell>
          <cell r="D3508" t="str">
            <v>R_vg009_jp_15000000_7</v>
          </cell>
          <cell r="E3508">
            <v>12</v>
          </cell>
          <cell r="I3508">
            <v>33795000000</v>
          </cell>
        </row>
        <row r="3509">
          <cell r="C3509" t="str">
            <v>30000000武媚娘超級彩金卡(7天綁定)</v>
          </cell>
          <cell r="D3509" t="str">
            <v>R_vg009_jp_30000000_7</v>
          </cell>
          <cell r="E3509">
            <v>12</v>
          </cell>
          <cell r="I3509">
            <v>67590000000</v>
          </cell>
        </row>
        <row r="3510">
          <cell r="C3510" t="str">
            <v>50000000武媚娘超級彩金卡(7天綁定)</v>
          </cell>
          <cell r="D3510" t="str">
            <v>R_vg009_jp_50000000_7</v>
          </cell>
          <cell r="E3510">
            <v>12</v>
          </cell>
          <cell r="I3510">
            <v>112650000000</v>
          </cell>
        </row>
        <row r="3511">
          <cell r="C3511" t="str">
            <v>100000000武媚娘超級彩金卡(7天綁定)</v>
          </cell>
          <cell r="D3511" t="str">
            <v>R_vg009_jp_100000000_7</v>
          </cell>
          <cell r="E3511">
            <v>12</v>
          </cell>
          <cell r="I3511">
            <v>225300000000</v>
          </cell>
        </row>
        <row r="3512">
          <cell r="C3512" t="str">
            <v>200000000武媚娘超級彩金卡(7天綁定)</v>
          </cell>
          <cell r="D3512" t="str">
            <v>R_vg009_jp_200000000_7</v>
          </cell>
          <cell r="E3512">
            <v>12</v>
          </cell>
          <cell r="I3512">
            <v>450600000000</v>
          </cell>
        </row>
        <row r="3513">
          <cell r="C3513" t="str">
            <v>300000000武媚娘超級彩金卡(7天綁定)</v>
          </cell>
          <cell r="D3513" t="str">
            <v>R_vg009_jp_300000000_7</v>
          </cell>
          <cell r="E3513">
            <v>12</v>
          </cell>
          <cell r="I3513">
            <v>675900000000</v>
          </cell>
        </row>
        <row r="3514">
          <cell r="C3514" t="str">
            <v>500000000武媚娘超級彩金卡(7天綁定)</v>
          </cell>
          <cell r="D3514" t="str">
            <v>R_vg009_jp_500000000_7</v>
          </cell>
          <cell r="E3514">
            <v>12</v>
          </cell>
          <cell r="I3514">
            <v>1126500000000</v>
          </cell>
        </row>
        <row r="3515">
          <cell r="C3515" t="str">
            <v>1000000000武媚娘超級彩金卡(7天綁定)</v>
          </cell>
          <cell r="D3515" t="str">
            <v>R_vg009_jp_1000000000_7</v>
          </cell>
          <cell r="E3515">
            <v>12</v>
          </cell>
          <cell r="I3515">
            <v>2253000000000</v>
          </cell>
        </row>
        <row r="3516">
          <cell r="C3516" t="str">
            <v>3000武媚娘超級彩金卡(30天非綁定)</v>
          </cell>
          <cell r="D3516" t="str">
            <v>R_vg009_jp_3000_30_1</v>
          </cell>
          <cell r="E3516">
            <v>12</v>
          </cell>
          <cell r="I3516">
            <v>6759000</v>
          </cell>
        </row>
        <row r="3517">
          <cell r="C3517" t="str">
            <v>10000武媚娘超級彩金卡(30天非綁定)</v>
          </cell>
          <cell r="D3517" t="str">
            <v>R_vg009_jp_10000_30_1</v>
          </cell>
          <cell r="E3517">
            <v>12</v>
          </cell>
          <cell r="I3517">
            <v>22530000</v>
          </cell>
        </row>
        <row r="3518">
          <cell r="C3518" t="str">
            <v>30000武媚娘超級彩金卡(30天非綁定)</v>
          </cell>
          <cell r="D3518" t="str">
            <v>R_vg009_jp_30000_30_1</v>
          </cell>
          <cell r="E3518">
            <v>12</v>
          </cell>
          <cell r="I3518">
            <v>67590000</v>
          </cell>
        </row>
        <row r="3519">
          <cell r="C3519" t="str">
            <v>100000武媚娘超級彩金卡(30天非綁定)</v>
          </cell>
          <cell r="D3519" t="str">
            <v>R_vg009_jp_100000_30_1</v>
          </cell>
          <cell r="E3519">
            <v>12</v>
          </cell>
          <cell r="I3519">
            <v>225300000</v>
          </cell>
        </row>
        <row r="3520">
          <cell r="C3520" t="str">
            <v>300000武媚娘超級彩金卡(30天非綁定)</v>
          </cell>
          <cell r="D3520" t="str">
            <v>R_vg009_jp_300000_30_1</v>
          </cell>
          <cell r="E3520">
            <v>12</v>
          </cell>
          <cell r="I3520">
            <v>675900000</v>
          </cell>
        </row>
        <row r="3521">
          <cell r="C3521" t="str">
            <v>1000000武媚娘超級彩金卡(30天非綁定)</v>
          </cell>
          <cell r="D3521" t="str">
            <v>R_vg009_jp_1000000_30_1</v>
          </cell>
          <cell r="E3521">
            <v>12</v>
          </cell>
          <cell r="I3521">
            <v>2253000000</v>
          </cell>
        </row>
        <row r="3522">
          <cell r="C3522" t="str">
            <v>3000000武媚娘超級彩金卡(30天非綁定)</v>
          </cell>
          <cell r="D3522" t="str">
            <v>R_vg009_jp_3000000_30_1</v>
          </cell>
          <cell r="E3522">
            <v>12</v>
          </cell>
          <cell r="I3522">
            <v>6759000000</v>
          </cell>
        </row>
        <row r="3523">
          <cell r="C3523" t="str">
            <v>6000000武媚娘超級彩金卡(30天非綁定)</v>
          </cell>
          <cell r="D3523" t="str">
            <v>R_vg009_jp_6000000_30_1</v>
          </cell>
          <cell r="E3523">
            <v>12</v>
          </cell>
          <cell r="I3523">
            <v>13518000000</v>
          </cell>
        </row>
        <row r="3524">
          <cell r="C3524" t="str">
            <v>9000000武媚娘超級彩金卡(30天非綁定)</v>
          </cell>
          <cell r="D3524" t="str">
            <v>R_vg009_jp_9000000_30_1</v>
          </cell>
          <cell r="E3524">
            <v>12</v>
          </cell>
          <cell r="I3524">
            <v>20277000000</v>
          </cell>
        </row>
        <row r="3525">
          <cell r="C3525" t="str">
            <v>10000000武媚娘超級彩金卡(30天非綁定)</v>
          </cell>
          <cell r="D3525" t="str">
            <v>R_vg009_jp_10000000_30_1</v>
          </cell>
          <cell r="E3525">
            <v>12</v>
          </cell>
          <cell r="I3525">
            <v>22530000000</v>
          </cell>
        </row>
        <row r="3526">
          <cell r="C3526" t="str">
            <v>15000000武媚娘超級彩金卡(30天非綁定)</v>
          </cell>
          <cell r="D3526" t="str">
            <v>R_vg009_jp_15000000_30_1</v>
          </cell>
          <cell r="E3526">
            <v>12</v>
          </cell>
          <cell r="I3526">
            <v>33795000000</v>
          </cell>
        </row>
        <row r="3527">
          <cell r="C3527" t="str">
            <v>30000000武媚娘超級彩金卡(30天非綁定)</v>
          </cell>
          <cell r="D3527" t="str">
            <v>R_vg009_jp_30000000_30_1</v>
          </cell>
          <cell r="E3527">
            <v>12</v>
          </cell>
          <cell r="I3527">
            <v>67590000000</v>
          </cell>
        </row>
        <row r="3528">
          <cell r="C3528" t="str">
            <v>50000000武媚娘超級彩金卡(30天非綁定)</v>
          </cell>
          <cell r="D3528" t="str">
            <v>R_vg009_jp_50000000_30_1</v>
          </cell>
          <cell r="E3528">
            <v>12</v>
          </cell>
          <cell r="I3528">
            <v>112650000000</v>
          </cell>
        </row>
        <row r="3529">
          <cell r="C3529" t="str">
            <v>100000000武媚娘超級彩金卡(30天非綁定)</v>
          </cell>
          <cell r="D3529" t="str">
            <v>R_vg009_jp_100000000_30_1</v>
          </cell>
          <cell r="E3529">
            <v>12</v>
          </cell>
          <cell r="I3529">
            <v>225300000000</v>
          </cell>
        </row>
        <row r="3530">
          <cell r="C3530" t="str">
            <v>200000000武媚娘超級彩金卡(30天非綁定)</v>
          </cell>
          <cell r="D3530" t="str">
            <v>R_vg009_jp_200000000_30_1</v>
          </cell>
          <cell r="E3530">
            <v>12</v>
          </cell>
          <cell r="I3530">
            <v>450600000000</v>
          </cell>
        </row>
        <row r="3531">
          <cell r="C3531" t="str">
            <v>300000000武媚娘超級彩金卡(30天非綁定)</v>
          </cell>
          <cell r="D3531" t="str">
            <v>R_vg009_jp_300000000_30_1</v>
          </cell>
          <cell r="E3531">
            <v>12</v>
          </cell>
          <cell r="I3531">
            <v>675900000000</v>
          </cell>
        </row>
        <row r="3532">
          <cell r="C3532" t="str">
            <v>500000000武媚娘超級彩金卡(30天非綁定)</v>
          </cell>
          <cell r="D3532" t="str">
            <v>R_vg009_jp_500000000_30_1</v>
          </cell>
          <cell r="E3532">
            <v>12</v>
          </cell>
          <cell r="I3532">
            <v>1126500000000</v>
          </cell>
        </row>
        <row r="3533">
          <cell r="C3533" t="str">
            <v>1000000000武媚娘超級彩金卡(30天非綁定)</v>
          </cell>
          <cell r="D3533" t="str">
            <v>R_vg009_jp_1000000000_30_1</v>
          </cell>
          <cell r="E3533">
            <v>12</v>
          </cell>
          <cell r="I3533">
            <v>2253000000000</v>
          </cell>
        </row>
        <row r="3534">
          <cell r="C3534" t="str">
            <v>3000泡泡龍彩金卡(7天綁定)</v>
          </cell>
          <cell r="D3534" t="str">
            <v>R_g078_jp_3000_7</v>
          </cell>
          <cell r="E3534">
            <v>12</v>
          </cell>
          <cell r="I3534">
            <v>150000</v>
          </cell>
        </row>
        <row r="3535">
          <cell r="C3535" t="str">
            <v>10000泡泡龍彩金卡(7天綁定)</v>
          </cell>
          <cell r="D3535" t="str">
            <v>R_g078_jp_10000_7</v>
          </cell>
          <cell r="E3535">
            <v>12</v>
          </cell>
          <cell r="I3535">
            <v>500000</v>
          </cell>
        </row>
        <row r="3536">
          <cell r="C3536" t="str">
            <v>30000泡泡龍彩金卡(7天綁定)</v>
          </cell>
          <cell r="D3536" t="str">
            <v>R_g078_jp_30000_7</v>
          </cell>
          <cell r="E3536">
            <v>12</v>
          </cell>
          <cell r="I3536">
            <v>1500000</v>
          </cell>
        </row>
        <row r="3537">
          <cell r="C3537" t="str">
            <v>100000泡泡龍彩金卡(7天綁定)</v>
          </cell>
          <cell r="D3537" t="str">
            <v>R_g078_jp_100000_7</v>
          </cell>
          <cell r="E3537">
            <v>12</v>
          </cell>
          <cell r="I3537">
            <v>5000000</v>
          </cell>
        </row>
        <row r="3538">
          <cell r="C3538" t="str">
            <v>300000泡泡龍彩金卡(7天綁定)</v>
          </cell>
          <cell r="D3538" t="str">
            <v>R_g078_jp_300000_7</v>
          </cell>
          <cell r="E3538">
            <v>12</v>
          </cell>
          <cell r="I3538">
            <v>15000000</v>
          </cell>
        </row>
        <row r="3539">
          <cell r="C3539" t="str">
            <v>1000000泡泡龍彩金卡(7天綁定)</v>
          </cell>
          <cell r="D3539" t="str">
            <v>R_g078_jp_1000000_7</v>
          </cell>
          <cell r="E3539">
            <v>12</v>
          </cell>
          <cell r="I3539">
            <v>50000000</v>
          </cell>
        </row>
        <row r="3540">
          <cell r="C3540" t="str">
            <v>3000000泡泡龍彩金卡(7天綁定)</v>
          </cell>
          <cell r="D3540" t="str">
            <v>R_g078_jp_3000000_7</v>
          </cell>
          <cell r="E3540">
            <v>12</v>
          </cell>
          <cell r="I3540">
            <v>150000000</v>
          </cell>
        </row>
        <row r="3541">
          <cell r="C3541" t="str">
            <v>6000000泡泡龍彩金卡(7天綁定)</v>
          </cell>
          <cell r="D3541" t="str">
            <v>R_g078_jp_6000000_7</v>
          </cell>
          <cell r="E3541">
            <v>12</v>
          </cell>
          <cell r="I3541">
            <v>300000000</v>
          </cell>
        </row>
        <row r="3542">
          <cell r="C3542" t="str">
            <v>9000000泡泡龍彩金卡(7天綁定)</v>
          </cell>
          <cell r="D3542" t="str">
            <v>R_g078_jp_9000000_7</v>
          </cell>
          <cell r="E3542">
            <v>12</v>
          </cell>
          <cell r="I3542">
            <v>450000000</v>
          </cell>
        </row>
        <row r="3543">
          <cell r="C3543" t="str">
            <v>10000000泡泡龍彩金卡(7天綁定)</v>
          </cell>
          <cell r="D3543" t="str">
            <v>R_g078_jp_10000000_7</v>
          </cell>
          <cell r="E3543">
            <v>12</v>
          </cell>
          <cell r="I3543">
            <v>500000000</v>
          </cell>
        </row>
        <row r="3544">
          <cell r="C3544" t="str">
            <v>15000000泡泡龍彩金卡(7天綁定)</v>
          </cell>
          <cell r="D3544" t="str">
            <v>R_g078_jp_15000000_7</v>
          </cell>
          <cell r="E3544">
            <v>12</v>
          </cell>
          <cell r="I3544">
            <v>750000000</v>
          </cell>
        </row>
        <row r="3545">
          <cell r="C3545" t="str">
            <v>30000000泡泡龍彩金卡(7天綁定)</v>
          </cell>
          <cell r="D3545" t="str">
            <v>R_g078_jp_30000000_7</v>
          </cell>
          <cell r="E3545">
            <v>12</v>
          </cell>
          <cell r="I3545">
            <v>1500000000</v>
          </cell>
        </row>
        <row r="3546">
          <cell r="C3546" t="str">
            <v>50000000泡泡龍彩金卡(7天綁定)</v>
          </cell>
          <cell r="D3546" t="str">
            <v>R_g078_jp_50000000_7</v>
          </cell>
          <cell r="E3546">
            <v>12</v>
          </cell>
          <cell r="I3546">
            <v>2500000000</v>
          </cell>
        </row>
        <row r="3547">
          <cell r="C3547" t="str">
            <v>100000000泡泡龍彩金卡(7天綁定)</v>
          </cell>
          <cell r="D3547" t="str">
            <v>R_g078_jp_100000000_7</v>
          </cell>
          <cell r="E3547">
            <v>12</v>
          </cell>
          <cell r="I3547">
            <v>5000000000</v>
          </cell>
        </row>
        <row r="3548">
          <cell r="C3548" t="str">
            <v>200000000泡泡龍彩金卡(7天綁定)</v>
          </cell>
          <cell r="D3548" t="str">
            <v>R_g078_jp_200000000_7</v>
          </cell>
          <cell r="E3548">
            <v>12</v>
          </cell>
          <cell r="I3548">
            <v>10000000000</v>
          </cell>
        </row>
        <row r="3549">
          <cell r="C3549" t="str">
            <v>300000000泡泡龍彩金卡(7天綁定)</v>
          </cell>
          <cell r="D3549" t="str">
            <v>R_g078_jp_300000000_7</v>
          </cell>
          <cell r="E3549">
            <v>12</v>
          </cell>
          <cell r="I3549">
            <v>15000000000</v>
          </cell>
        </row>
        <row r="3550">
          <cell r="C3550" t="str">
            <v>500000000泡泡龍彩金卡(7天綁定)</v>
          </cell>
          <cell r="D3550" t="str">
            <v>R_g078_jp_500000000_7</v>
          </cell>
          <cell r="E3550">
            <v>12</v>
          </cell>
          <cell r="I3550">
            <v>25000000000</v>
          </cell>
        </row>
        <row r="3551">
          <cell r="C3551" t="str">
            <v>1000000000泡泡龍彩金卡(7天綁定)</v>
          </cell>
          <cell r="D3551" t="str">
            <v>R_g078_jp_1000000000_7</v>
          </cell>
          <cell r="E3551">
            <v>12</v>
          </cell>
          <cell r="I3551">
            <v>50000000000</v>
          </cell>
        </row>
        <row r="3552">
          <cell r="C3552" t="str">
            <v>3000泡泡龍彩金卡(30天非綁定)</v>
          </cell>
          <cell r="D3552" t="str">
            <v>R_g078_jp_3000_30_1</v>
          </cell>
          <cell r="E3552">
            <v>12</v>
          </cell>
          <cell r="I3552">
            <v>150000</v>
          </cell>
        </row>
        <row r="3553">
          <cell r="C3553" t="str">
            <v>10000泡泡龍彩金卡(30天非綁定)</v>
          </cell>
          <cell r="D3553" t="str">
            <v>R_g078_jp_10000_30_1</v>
          </cell>
          <cell r="E3553">
            <v>12</v>
          </cell>
          <cell r="I3553">
            <v>500000</v>
          </cell>
        </row>
        <row r="3554">
          <cell r="C3554" t="str">
            <v>30000泡泡龍彩金卡(30天非綁定)</v>
          </cell>
          <cell r="D3554" t="str">
            <v>R_g078_jp_30000_30_1</v>
          </cell>
          <cell r="E3554">
            <v>12</v>
          </cell>
          <cell r="I3554">
            <v>1500000</v>
          </cell>
        </row>
        <row r="3555">
          <cell r="C3555" t="str">
            <v>100000泡泡龍彩金卡(30天非綁定)</v>
          </cell>
          <cell r="D3555" t="str">
            <v>R_g078_jp_100000_30_1</v>
          </cell>
          <cell r="E3555">
            <v>12</v>
          </cell>
          <cell r="I3555">
            <v>5000000</v>
          </cell>
        </row>
        <row r="3556">
          <cell r="C3556" t="str">
            <v>300000泡泡龍彩金卡(30天非綁定)</v>
          </cell>
          <cell r="D3556" t="str">
            <v>R_g078_jp_300000_30_1</v>
          </cell>
          <cell r="E3556">
            <v>12</v>
          </cell>
          <cell r="I3556">
            <v>15000000</v>
          </cell>
        </row>
        <row r="3557">
          <cell r="C3557" t="str">
            <v>1000000泡泡龍彩金卡(30天非綁定)</v>
          </cell>
          <cell r="D3557" t="str">
            <v>R_g078_jp_1000000_30_1</v>
          </cell>
          <cell r="E3557">
            <v>12</v>
          </cell>
          <cell r="I3557">
            <v>50000000</v>
          </cell>
        </row>
        <row r="3558">
          <cell r="C3558" t="str">
            <v>3000000泡泡龍彩金卡(30天非綁定)</v>
          </cell>
          <cell r="D3558" t="str">
            <v>R_g078_jp_3000000_30_1</v>
          </cell>
          <cell r="E3558">
            <v>12</v>
          </cell>
          <cell r="I3558">
            <v>150000000</v>
          </cell>
        </row>
        <row r="3559">
          <cell r="C3559" t="str">
            <v>6000000泡泡龍彩金卡(30天非綁定)</v>
          </cell>
          <cell r="D3559" t="str">
            <v>R_g078_jp_6000000_30_1</v>
          </cell>
          <cell r="E3559">
            <v>12</v>
          </cell>
          <cell r="I3559">
            <v>300000000</v>
          </cell>
        </row>
        <row r="3560">
          <cell r="C3560" t="str">
            <v>9000000泡泡龍彩金卡(30天非綁定)</v>
          </cell>
          <cell r="D3560" t="str">
            <v>R_g078_jp_9000000_30_1</v>
          </cell>
          <cell r="E3560">
            <v>12</v>
          </cell>
          <cell r="I3560">
            <v>450000000</v>
          </cell>
        </row>
        <row r="3561">
          <cell r="C3561" t="str">
            <v>10000000泡泡龍彩金卡(30天非綁定)</v>
          </cell>
          <cell r="D3561" t="str">
            <v>R_g078_jp_10000000_30_1</v>
          </cell>
          <cell r="E3561">
            <v>12</v>
          </cell>
          <cell r="I3561">
            <v>500000000</v>
          </cell>
        </row>
        <row r="3562">
          <cell r="C3562" t="str">
            <v>15000000泡泡龍彩金卡(30天非綁定)</v>
          </cell>
          <cell r="D3562" t="str">
            <v>R_g078_jp_15000000_30_1</v>
          </cell>
          <cell r="E3562">
            <v>12</v>
          </cell>
          <cell r="I3562">
            <v>750000000</v>
          </cell>
        </row>
        <row r="3563">
          <cell r="C3563" t="str">
            <v>30000000泡泡龍彩金卡(30天非綁定)</v>
          </cell>
          <cell r="D3563" t="str">
            <v>R_g078_jp_30000000_30_1</v>
          </cell>
          <cell r="E3563">
            <v>12</v>
          </cell>
          <cell r="I3563">
            <v>1500000000</v>
          </cell>
        </row>
        <row r="3564">
          <cell r="C3564" t="str">
            <v>50000000泡泡龍彩金卡(30天非綁定)</v>
          </cell>
          <cell r="D3564" t="str">
            <v>R_g078_jp_50000000_30_1</v>
          </cell>
          <cell r="E3564">
            <v>12</v>
          </cell>
          <cell r="I3564">
            <v>2500000000</v>
          </cell>
        </row>
        <row r="3565">
          <cell r="C3565" t="str">
            <v>100000000泡泡龍彩金卡(30天非綁定)</v>
          </cell>
          <cell r="D3565" t="str">
            <v>R_g078_jp_100000000_30_1</v>
          </cell>
          <cell r="E3565">
            <v>12</v>
          </cell>
          <cell r="I3565">
            <v>5000000000</v>
          </cell>
        </row>
        <row r="3566">
          <cell r="C3566" t="str">
            <v>200000000泡泡龍彩金卡(30天非綁定)</v>
          </cell>
          <cell r="D3566" t="str">
            <v>R_g078_jp_200000000_30_1</v>
          </cell>
          <cell r="E3566">
            <v>12</v>
          </cell>
          <cell r="I3566">
            <v>10000000000</v>
          </cell>
        </row>
        <row r="3567">
          <cell r="C3567" t="str">
            <v>300000000泡泡龍彩金卡(30天非綁定)</v>
          </cell>
          <cell r="D3567" t="str">
            <v>R_g078_jp_300000000_30_1</v>
          </cell>
          <cell r="E3567">
            <v>12</v>
          </cell>
          <cell r="I3567">
            <v>15000000000</v>
          </cell>
        </row>
        <row r="3568">
          <cell r="C3568" t="str">
            <v>500000000泡泡龍彩金卡(30天非綁定)</v>
          </cell>
          <cell r="D3568" t="str">
            <v>R_g078_jp_500000000_30_1</v>
          </cell>
          <cell r="E3568">
            <v>12</v>
          </cell>
          <cell r="I3568">
            <v>25000000000</v>
          </cell>
        </row>
        <row r="3569">
          <cell r="C3569" t="str">
            <v>1000000000泡泡龍彩金卡(30天非綁定)</v>
          </cell>
          <cell r="D3569" t="str">
            <v>R_g078_jp_1000000000_30_1</v>
          </cell>
          <cell r="E3569">
            <v>12</v>
          </cell>
          <cell r="I3569">
            <v>50000000000</v>
          </cell>
        </row>
        <row r="3570">
          <cell r="C3570" t="str">
            <v>3000泡泡龍發條君卡(7天綁定)</v>
          </cell>
          <cell r="D3570" t="str">
            <v>R_g078_zfg_3000_7</v>
          </cell>
          <cell r="E3570">
            <v>12</v>
          </cell>
          <cell r="I3570">
            <v>291000</v>
          </cell>
        </row>
        <row r="3571">
          <cell r="C3571" t="str">
            <v>10000泡泡龍發條君卡(7天綁定)</v>
          </cell>
          <cell r="D3571" t="str">
            <v>R_g078_zfg_10000_7</v>
          </cell>
          <cell r="E3571">
            <v>12</v>
          </cell>
          <cell r="I3571">
            <v>970000</v>
          </cell>
        </row>
        <row r="3572">
          <cell r="C3572" t="str">
            <v>30000泡泡龍發條君卡(7天綁定)</v>
          </cell>
          <cell r="D3572" t="str">
            <v>R_g078_zfg_30000_7</v>
          </cell>
          <cell r="E3572">
            <v>12</v>
          </cell>
          <cell r="I3572">
            <v>2910000</v>
          </cell>
        </row>
        <row r="3573">
          <cell r="C3573" t="str">
            <v>100000泡泡龍發條君卡(7天綁定)</v>
          </cell>
          <cell r="D3573" t="str">
            <v>R_g078_zfg_100000_7</v>
          </cell>
          <cell r="E3573">
            <v>12</v>
          </cell>
          <cell r="I3573">
            <v>9700000</v>
          </cell>
        </row>
        <row r="3574">
          <cell r="C3574" t="str">
            <v>300000泡泡龍發條君卡(7天綁定)</v>
          </cell>
          <cell r="D3574" t="str">
            <v>R_g078_zfg_300000_7</v>
          </cell>
          <cell r="E3574">
            <v>12</v>
          </cell>
          <cell r="I3574">
            <v>29100000</v>
          </cell>
        </row>
        <row r="3575">
          <cell r="C3575" t="str">
            <v>1000000泡泡龍發條君卡(7天綁定)</v>
          </cell>
          <cell r="D3575" t="str">
            <v>R_g078_zfg_1000000_7</v>
          </cell>
          <cell r="E3575">
            <v>12</v>
          </cell>
          <cell r="I3575">
            <v>97000000</v>
          </cell>
        </row>
        <row r="3576">
          <cell r="C3576" t="str">
            <v>3000000泡泡龍發條君卡(7天綁定)</v>
          </cell>
          <cell r="D3576" t="str">
            <v>R_g078_zfg_3000000_7</v>
          </cell>
          <cell r="E3576">
            <v>12</v>
          </cell>
          <cell r="I3576">
            <v>291000000</v>
          </cell>
        </row>
        <row r="3577">
          <cell r="C3577" t="str">
            <v>6000000泡泡龍發條君卡(7天綁定)</v>
          </cell>
          <cell r="D3577" t="str">
            <v>R_g078_zfg_6000000_7</v>
          </cell>
          <cell r="E3577">
            <v>12</v>
          </cell>
          <cell r="I3577">
            <v>582000000</v>
          </cell>
        </row>
        <row r="3578">
          <cell r="C3578" t="str">
            <v>9000000泡泡龍發條君卡(7天綁定)</v>
          </cell>
          <cell r="D3578" t="str">
            <v>R_g078_zfg_9000000_7</v>
          </cell>
          <cell r="E3578">
            <v>12</v>
          </cell>
          <cell r="I3578">
            <v>873000000</v>
          </cell>
        </row>
        <row r="3579">
          <cell r="C3579" t="str">
            <v>10000000泡泡龍發條君卡(7天綁定)</v>
          </cell>
          <cell r="D3579" t="str">
            <v>R_g078_zfg_10000000_7</v>
          </cell>
          <cell r="E3579">
            <v>12</v>
          </cell>
          <cell r="I3579">
            <v>970000000</v>
          </cell>
        </row>
        <row r="3580">
          <cell r="C3580" t="str">
            <v>15000000泡泡龍發條君卡(7天綁定)</v>
          </cell>
          <cell r="D3580" t="str">
            <v>R_g078_zfg_15000000_7</v>
          </cell>
          <cell r="E3580">
            <v>12</v>
          </cell>
          <cell r="I3580">
            <v>1455000000</v>
          </cell>
        </row>
        <row r="3581">
          <cell r="C3581" t="str">
            <v>30000000泡泡龍發條君卡(7天綁定)</v>
          </cell>
          <cell r="D3581" t="str">
            <v>R_g078_zfg_30000000_7</v>
          </cell>
          <cell r="E3581">
            <v>12</v>
          </cell>
          <cell r="I3581">
            <v>2910000000</v>
          </cell>
        </row>
        <row r="3582">
          <cell r="C3582" t="str">
            <v>50000000泡泡龍發條君卡(7天綁定)</v>
          </cell>
          <cell r="D3582" t="str">
            <v>R_g078_zfg_50000000_7</v>
          </cell>
          <cell r="E3582">
            <v>12</v>
          </cell>
          <cell r="I3582">
            <v>4850000000</v>
          </cell>
        </row>
        <row r="3583">
          <cell r="C3583" t="str">
            <v>100000000泡泡龍發條君卡(7天綁定)</v>
          </cell>
          <cell r="D3583" t="str">
            <v>R_g078_zfg_100000000_7</v>
          </cell>
          <cell r="E3583">
            <v>12</v>
          </cell>
          <cell r="I3583">
            <v>9700000000</v>
          </cell>
        </row>
        <row r="3584">
          <cell r="C3584" t="str">
            <v>200000000泡泡龍發條君卡(7天綁定)</v>
          </cell>
          <cell r="D3584" t="str">
            <v>R_g078_zfg_200000000_7</v>
          </cell>
          <cell r="E3584">
            <v>12</v>
          </cell>
          <cell r="I3584">
            <v>19400000000</v>
          </cell>
        </row>
        <row r="3585">
          <cell r="C3585" t="str">
            <v>300000000泡泡龍發條君卡(7天綁定)</v>
          </cell>
          <cell r="D3585" t="str">
            <v>R_g078_zfg_300000000_7</v>
          </cell>
          <cell r="E3585">
            <v>12</v>
          </cell>
          <cell r="I3585">
            <v>29100000000</v>
          </cell>
        </row>
        <row r="3586">
          <cell r="C3586" t="str">
            <v>500000000泡泡龍發條君卡(7天綁定)</v>
          </cell>
          <cell r="D3586" t="str">
            <v>R_g078_zfg_500000000_7</v>
          </cell>
          <cell r="E3586">
            <v>12</v>
          </cell>
          <cell r="I3586">
            <v>48500000000</v>
          </cell>
        </row>
        <row r="3587">
          <cell r="C3587" t="str">
            <v>1000000000泡泡龍發條君卡(7天綁定)</v>
          </cell>
          <cell r="D3587" t="str">
            <v>R_g078_zfg_1000000000_7</v>
          </cell>
          <cell r="E3587">
            <v>12</v>
          </cell>
          <cell r="I3587">
            <v>97000000000</v>
          </cell>
        </row>
        <row r="3588">
          <cell r="C3588" t="str">
            <v>3000泡泡龍發條君卡(30天非綁定)</v>
          </cell>
          <cell r="D3588" t="str">
            <v>R_g078_zfg_3000_30_1</v>
          </cell>
          <cell r="E3588">
            <v>12</v>
          </cell>
          <cell r="I3588">
            <v>291000</v>
          </cell>
        </row>
        <row r="3589">
          <cell r="C3589" t="str">
            <v>10000泡泡龍發條君卡(30天非綁定)</v>
          </cell>
          <cell r="D3589" t="str">
            <v>R_g078_zfg_10000_30_1</v>
          </cell>
          <cell r="E3589">
            <v>12</v>
          </cell>
          <cell r="I3589">
            <v>970000</v>
          </cell>
        </row>
        <row r="3590">
          <cell r="C3590" t="str">
            <v>30000泡泡龍發條君卡(30天非綁定)</v>
          </cell>
          <cell r="D3590" t="str">
            <v>R_g078_zfg_30000_30_1</v>
          </cell>
          <cell r="E3590">
            <v>12</v>
          </cell>
          <cell r="I3590">
            <v>2910000</v>
          </cell>
        </row>
        <row r="3591">
          <cell r="C3591" t="str">
            <v>100000泡泡龍發條君卡(30天非綁定)</v>
          </cell>
          <cell r="D3591" t="str">
            <v>R_g078_zfg_100000_30_1</v>
          </cell>
          <cell r="E3591">
            <v>12</v>
          </cell>
          <cell r="I3591">
            <v>9700000</v>
          </cell>
        </row>
        <row r="3592">
          <cell r="C3592" t="str">
            <v>300000泡泡龍發條君卡(30天非綁定)</v>
          </cell>
          <cell r="D3592" t="str">
            <v>R_g078_zfg_300000_30_1</v>
          </cell>
          <cell r="E3592">
            <v>12</v>
          </cell>
          <cell r="I3592">
            <v>29100000</v>
          </cell>
        </row>
        <row r="3593">
          <cell r="C3593" t="str">
            <v>1000000泡泡龍發條君卡(30天非綁定)</v>
          </cell>
          <cell r="D3593" t="str">
            <v>R_g078_zfg_1000000_30_1</v>
          </cell>
          <cell r="E3593">
            <v>12</v>
          </cell>
          <cell r="I3593">
            <v>97000000</v>
          </cell>
        </row>
        <row r="3594">
          <cell r="C3594" t="str">
            <v>3000000泡泡龍發條君卡(30天非綁定)</v>
          </cell>
          <cell r="D3594" t="str">
            <v>R_g078_zfg_3000000_30_1</v>
          </cell>
          <cell r="E3594">
            <v>12</v>
          </cell>
          <cell r="I3594">
            <v>291000000</v>
          </cell>
        </row>
        <row r="3595">
          <cell r="C3595" t="str">
            <v>6000000泡泡龍發條君卡(30天非綁定)</v>
          </cell>
          <cell r="D3595" t="str">
            <v>R_g078_zfg_6000000_30_1</v>
          </cell>
          <cell r="E3595">
            <v>12</v>
          </cell>
          <cell r="I3595">
            <v>582000000</v>
          </cell>
        </row>
        <row r="3596">
          <cell r="C3596" t="str">
            <v>9000000泡泡龍發條君卡(30天非綁定)</v>
          </cell>
          <cell r="D3596" t="str">
            <v>R_g078_zfg_9000000_30_1</v>
          </cell>
          <cell r="E3596">
            <v>12</v>
          </cell>
          <cell r="I3596">
            <v>873000000</v>
          </cell>
        </row>
        <row r="3597">
          <cell r="C3597" t="str">
            <v>10000000泡泡龍發條君卡(30天非綁定)</v>
          </cell>
          <cell r="D3597" t="str">
            <v>R_g078_zfg_10000000_30_1</v>
          </cell>
          <cell r="E3597">
            <v>12</v>
          </cell>
          <cell r="I3597">
            <v>970000000</v>
          </cell>
        </row>
        <row r="3598">
          <cell r="C3598" t="str">
            <v>15000000泡泡龍發條君卡(30天非綁定)</v>
          </cell>
          <cell r="D3598" t="str">
            <v>R_g078_zfg_15000000_30_1</v>
          </cell>
          <cell r="E3598">
            <v>12</v>
          </cell>
          <cell r="I3598">
            <v>1455000000</v>
          </cell>
        </row>
        <row r="3599">
          <cell r="C3599" t="str">
            <v>30000000泡泡龍發條君卡(30天非綁定)</v>
          </cell>
          <cell r="D3599" t="str">
            <v>R_g078_zfg_30000000_30_1</v>
          </cell>
          <cell r="E3599">
            <v>12</v>
          </cell>
          <cell r="I3599">
            <v>2910000000</v>
          </cell>
        </row>
        <row r="3600">
          <cell r="C3600" t="str">
            <v>50000000泡泡龍發條君卡(30天非綁定)</v>
          </cell>
          <cell r="D3600" t="str">
            <v>R_g078_zfg_50000000_30_1</v>
          </cell>
          <cell r="E3600">
            <v>12</v>
          </cell>
          <cell r="I3600">
            <v>4850000000</v>
          </cell>
        </row>
        <row r="3601">
          <cell r="C3601" t="str">
            <v>100000000泡泡龍發條君卡(30天非綁定)</v>
          </cell>
          <cell r="D3601" t="str">
            <v>R_g078_zfg_100000000_30_1</v>
          </cell>
          <cell r="E3601">
            <v>12</v>
          </cell>
          <cell r="I3601">
            <v>9700000000</v>
          </cell>
        </row>
        <row r="3602">
          <cell r="C3602" t="str">
            <v>200000000泡泡龍發條君卡(30天非綁定)</v>
          </cell>
          <cell r="D3602" t="str">
            <v>R_g078_zfg_200000000_30_1</v>
          </cell>
          <cell r="E3602">
            <v>12</v>
          </cell>
          <cell r="I3602">
            <v>19400000000</v>
          </cell>
        </row>
        <row r="3603">
          <cell r="C3603" t="str">
            <v>300000000泡泡龍發條君卡(30天非綁定)</v>
          </cell>
          <cell r="D3603" t="str">
            <v>R_g078_zfg_300000000_30_1</v>
          </cell>
          <cell r="E3603">
            <v>12</v>
          </cell>
          <cell r="I3603">
            <v>29100000000</v>
          </cell>
        </row>
        <row r="3604">
          <cell r="C3604" t="str">
            <v>500000000泡泡龍發條君卡(30天非綁定)</v>
          </cell>
          <cell r="D3604" t="str">
            <v>R_g078_zfg_500000000_30_1</v>
          </cell>
          <cell r="E3604">
            <v>12</v>
          </cell>
          <cell r="I3604">
            <v>48500000000</v>
          </cell>
        </row>
        <row r="3605">
          <cell r="C3605" t="str">
            <v>1000000000泡泡龍發條君卡(30天非綁定)</v>
          </cell>
          <cell r="D3605" t="str">
            <v>R_g078_zfg_1000000000_30_1</v>
          </cell>
          <cell r="E3605">
            <v>12</v>
          </cell>
          <cell r="I3605">
            <v>97000000000</v>
          </cell>
        </row>
        <row r="3606">
          <cell r="C3606" t="str">
            <v>3000泡泡龍飛飛卡(7天綁定)</v>
          </cell>
          <cell r="D3606" t="str">
            <v>R_g078_pfg_3000_7</v>
          </cell>
          <cell r="E3606">
            <v>12</v>
          </cell>
          <cell r="I3606">
            <v>672000</v>
          </cell>
        </row>
        <row r="3607">
          <cell r="C3607" t="str">
            <v>10000泡泡龍飛飛卡(7天綁定)</v>
          </cell>
          <cell r="D3607" t="str">
            <v>R_g078_pfg_10000_7</v>
          </cell>
          <cell r="E3607">
            <v>12</v>
          </cell>
          <cell r="I3607">
            <v>2240000</v>
          </cell>
        </row>
        <row r="3608">
          <cell r="C3608" t="str">
            <v>30000泡泡龍飛飛卡(7天綁定)</v>
          </cell>
          <cell r="D3608" t="str">
            <v>R_g078_pfg_30000_7</v>
          </cell>
          <cell r="E3608">
            <v>12</v>
          </cell>
          <cell r="I3608">
            <v>6720000</v>
          </cell>
        </row>
        <row r="3609">
          <cell r="C3609" t="str">
            <v>100000泡泡龍飛飛卡(7天綁定)</v>
          </cell>
          <cell r="D3609" t="str">
            <v>R_g078_pfg_100000_7</v>
          </cell>
          <cell r="E3609">
            <v>12</v>
          </cell>
          <cell r="I3609">
            <v>22400000</v>
          </cell>
        </row>
        <row r="3610">
          <cell r="C3610" t="str">
            <v>300000泡泡龍飛飛卡(7天綁定)</v>
          </cell>
          <cell r="D3610" t="str">
            <v>R_g078_pfg_300000_7</v>
          </cell>
          <cell r="E3610">
            <v>12</v>
          </cell>
          <cell r="I3610">
            <v>67200000</v>
          </cell>
        </row>
        <row r="3611">
          <cell r="C3611" t="str">
            <v>1000000泡泡龍飛飛卡(7天綁定)</v>
          </cell>
          <cell r="D3611" t="str">
            <v>R_g078_pfg_1000000_7</v>
          </cell>
          <cell r="E3611">
            <v>12</v>
          </cell>
          <cell r="I3611">
            <v>224000000</v>
          </cell>
        </row>
        <row r="3612">
          <cell r="C3612" t="str">
            <v>3000000泡泡龍飛飛卡(7天綁定)</v>
          </cell>
          <cell r="D3612" t="str">
            <v>R_g078_pfg_3000000_7</v>
          </cell>
          <cell r="E3612">
            <v>12</v>
          </cell>
          <cell r="I3612">
            <v>672000000</v>
          </cell>
        </row>
        <row r="3613">
          <cell r="C3613" t="str">
            <v>6000000泡泡龍飛飛卡(7天綁定)</v>
          </cell>
          <cell r="D3613" t="str">
            <v>R_g078_pfg_6000000_7</v>
          </cell>
          <cell r="E3613">
            <v>12</v>
          </cell>
          <cell r="I3613">
            <v>1344000000</v>
          </cell>
        </row>
        <row r="3614">
          <cell r="C3614" t="str">
            <v>9000000泡泡龍飛飛卡(7天綁定)</v>
          </cell>
          <cell r="D3614" t="str">
            <v>R_g078_pfg_9000000_7</v>
          </cell>
          <cell r="E3614">
            <v>12</v>
          </cell>
          <cell r="I3614">
            <v>2016000000</v>
          </cell>
        </row>
        <row r="3615">
          <cell r="C3615" t="str">
            <v>10000000泡泡龍飛飛卡(7天綁定)</v>
          </cell>
          <cell r="D3615" t="str">
            <v>R_g078_pfg_10000000_7</v>
          </cell>
          <cell r="E3615">
            <v>12</v>
          </cell>
          <cell r="I3615">
            <v>2240000000</v>
          </cell>
        </row>
        <row r="3616">
          <cell r="C3616" t="str">
            <v>15000000泡泡龍飛飛卡(7天綁定)</v>
          </cell>
          <cell r="D3616" t="str">
            <v>R_g078_pfg_15000000_7</v>
          </cell>
          <cell r="E3616">
            <v>12</v>
          </cell>
          <cell r="I3616">
            <v>3360000000</v>
          </cell>
        </row>
        <row r="3617">
          <cell r="C3617" t="str">
            <v>30000000泡泡龍飛飛卡(7天綁定)</v>
          </cell>
          <cell r="D3617" t="str">
            <v>R_g078_pfg_30000000_7</v>
          </cell>
          <cell r="E3617">
            <v>12</v>
          </cell>
          <cell r="I3617">
            <v>6720000000</v>
          </cell>
        </row>
        <row r="3618">
          <cell r="C3618" t="str">
            <v>50000000泡泡龍飛飛卡(7天綁定)</v>
          </cell>
          <cell r="D3618" t="str">
            <v>R_g078_pfg_50000000_7</v>
          </cell>
          <cell r="E3618">
            <v>12</v>
          </cell>
          <cell r="I3618">
            <v>11200000000</v>
          </cell>
        </row>
        <row r="3619">
          <cell r="C3619" t="str">
            <v>100000000泡泡龍飛飛卡(7天綁定)</v>
          </cell>
          <cell r="D3619" t="str">
            <v>R_g078_pfg_100000000_7</v>
          </cell>
          <cell r="E3619">
            <v>12</v>
          </cell>
          <cell r="I3619">
            <v>22400000000</v>
          </cell>
        </row>
        <row r="3620">
          <cell r="C3620" t="str">
            <v>200000000泡泡龍飛飛卡(7天綁定)</v>
          </cell>
          <cell r="D3620" t="str">
            <v>R_g078_pfg_200000000_7</v>
          </cell>
          <cell r="E3620">
            <v>12</v>
          </cell>
          <cell r="I3620">
            <v>44800000000</v>
          </cell>
        </row>
        <row r="3621">
          <cell r="C3621" t="str">
            <v>300000000泡泡龍飛飛卡(7天綁定)</v>
          </cell>
          <cell r="D3621" t="str">
            <v>R_g078_pfg_300000000_7</v>
          </cell>
          <cell r="E3621">
            <v>12</v>
          </cell>
          <cell r="I3621">
            <v>67200000000</v>
          </cell>
        </row>
        <row r="3622">
          <cell r="C3622" t="str">
            <v>500000000泡泡龍飛飛卡(7天綁定)</v>
          </cell>
          <cell r="D3622" t="str">
            <v>R_g078_pfg_500000000_7</v>
          </cell>
          <cell r="E3622">
            <v>12</v>
          </cell>
          <cell r="I3622">
            <v>112000000000</v>
          </cell>
        </row>
        <row r="3623">
          <cell r="C3623" t="str">
            <v>1000000000泡泡龍飛飛卡(7天綁定)</v>
          </cell>
          <cell r="D3623" t="str">
            <v>R_g078_pfg_1000000000_7</v>
          </cell>
          <cell r="E3623">
            <v>12</v>
          </cell>
          <cell r="I3623">
            <v>224000000000</v>
          </cell>
        </row>
        <row r="3624">
          <cell r="C3624" t="str">
            <v>3000泡泡龍飛飛卡(30天非綁定)</v>
          </cell>
          <cell r="D3624" t="str">
            <v>R_g078_pfg_3000_30_1</v>
          </cell>
          <cell r="E3624">
            <v>12</v>
          </cell>
          <cell r="I3624">
            <v>672000</v>
          </cell>
        </row>
        <row r="3625">
          <cell r="C3625" t="str">
            <v>10000泡泡龍飛飛卡(30天非綁定)</v>
          </cell>
          <cell r="D3625" t="str">
            <v>R_g078_pfg_10000_30_1</v>
          </cell>
          <cell r="E3625">
            <v>12</v>
          </cell>
          <cell r="I3625">
            <v>2240000</v>
          </cell>
        </row>
        <row r="3626">
          <cell r="C3626" t="str">
            <v>30000泡泡龍飛飛卡(30天非綁定)</v>
          </cell>
          <cell r="D3626" t="str">
            <v>R_g078_pfg_30000_30_1</v>
          </cell>
          <cell r="E3626">
            <v>12</v>
          </cell>
          <cell r="I3626">
            <v>6720000</v>
          </cell>
        </row>
        <row r="3627">
          <cell r="C3627" t="str">
            <v>100000泡泡龍飛飛卡(30天非綁定)</v>
          </cell>
          <cell r="D3627" t="str">
            <v>R_g078_pfg_100000_30_1</v>
          </cell>
          <cell r="E3627">
            <v>12</v>
          </cell>
          <cell r="I3627">
            <v>22400000</v>
          </cell>
        </row>
        <row r="3628">
          <cell r="C3628" t="str">
            <v>300000泡泡龍飛飛卡(30天非綁定)</v>
          </cell>
          <cell r="D3628" t="str">
            <v>R_g078_pfg_300000_30_1</v>
          </cell>
          <cell r="E3628">
            <v>12</v>
          </cell>
          <cell r="I3628">
            <v>67200000</v>
          </cell>
        </row>
        <row r="3629">
          <cell r="C3629" t="str">
            <v>1000000泡泡龍飛飛卡(30天非綁定)</v>
          </cell>
          <cell r="D3629" t="str">
            <v>R_g078_pfg_1000000_30_1</v>
          </cell>
          <cell r="E3629">
            <v>12</v>
          </cell>
          <cell r="I3629">
            <v>224000000</v>
          </cell>
        </row>
        <row r="3630">
          <cell r="C3630" t="str">
            <v>3000000泡泡龍飛飛卡(30天非綁定)</v>
          </cell>
          <cell r="D3630" t="str">
            <v>R_g078_pfg_3000000_30_1</v>
          </cell>
          <cell r="E3630">
            <v>12</v>
          </cell>
          <cell r="I3630">
            <v>672000000</v>
          </cell>
        </row>
        <row r="3631">
          <cell r="C3631" t="str">
            <v>6000000泡泡龍飛飛卡(30天非綁定)</v>
          </cell>
          <cell r="D3631" t="str">
            <v>R_g078_pfg_6000000_30_1</v>
          </cell>
          <cell r="E3631">
            <v>12</v>
          </cell>
          <cell r="I3631">
            <v>1344000000</v>
          </cell>
        </row>
        <row r="3632">
          <cell r="C3632" t="str">
            <v>9000000泡泡龍飛飛卡(30天非綁定)</v>
          </cell>
          <cell r="D3632" t="str">
            <v>R_g078_pfg_9000000_30_1</v>
          </cell>
          <cell r="E3632">
            <v>12</v>
          </cell>
          <cell r="I3632">
            <v>2016000000</v>
          </cell>
        </row>
        <row r="3633">
          <cell r="C3633" t="str">
            <v>10000000泡泡龍飛飛卡(30天非綁定)</v>
          </cell>
          <cell r="D3633" t="str">
            <v>R_g078_pfg_10000000_30_1</v>
          </cell>
          <cell r="E3633">
            <v>12</v>
          </cell>
          <cell r="I3633">
            <v>2240000000</v>
          </cell>
        </row>
        <row r="3634">
          <cell r="C3634" t="str">
            <v>15000000泡泡龍飛飛卡(30天非綁定)</v>
          </cell>
          <cell r="D3634" t="str">
            <v>R_g078_pfg_15000000_30_1</v>
          </cell>
          <cell r="E3634">
            <v>12</v>
          </cell>
          <cell r="I3634">
            <v>3360000000</v>
          </cell>
        </row>
        <row r="3635">
          <cell r="C3635" t="str">
            <v>30000000泡泡龍飛飛卡(30天非綁定)</v>
          </cell>
          <cell r="D3635" t="str">
            <v>R_g078_pfg_30000000_30_1</v>
          </cell>
          <cell r="E3635">
            <v>12</v>
          </cell>
          <cell r="I3635">
            <v>6720000000</v>
          </cell>
        </row>
        <row r="3636">
          <cell r="C3636" t="str">
            <v>50000000泡泡龍飛飛卡(30天非綁定)</v>
          </cell>
          <cell r="D3636" t="str">
            <v>R_g078_pfg_50000000_30_1</v>
          </cell>
          <cell r="E3636">
            <v>12</v>
          </cell>
          <cell r="I3636">
            <v>11200000000</v>
          </cell>
        </row>
        <row r="3637">
          <cell r="C3637" t="str">
            <v>100000000泡泡龍飛飛卡(30天非綁定)</v>
          </cell>
          <cell r="D3637" t="str">
            <v>R_g078_pfg_100000000_30_1</v>
          </cell>
          <cell r="E3637">
            <v>12</v>
          </cell>
          <cell r="I3637">
            <v>22400000000</v>
          </cell>
        </row>
        <row r="3638">
          <cell r="C3638" t="str">
            <v>200000000泡泡龍飛飛卡(30天非綁定)</v>
          </cell>
          <cell r="D3638" t="str">
            <v>R_g078_pfg_200000000_30_1</v>
          </cell>
          <cell r="E3638">
            <v>12</v>
          </cell>
          <cell r="I3638">
            <v>44800000000</v>
          </cell>
        </row>
        <row r="3639">
          <cell r="C3639" t="str">
            <v>300000000泡泡龍飛飛卡(30天非綁定)</v>
          </cell>
          <cell r="D3639" t="str">
            <v>R_g078_pfg_300000000_30_1</v>
          </cell>
          <cell r="E3639">
            <v>12</v>
          </cell>
          <cell r="I3639">
            <v>67200000000</v>
          </cell>
        </row>
        <row r="3640">
          <cell r="C3640" t="str">
            <v>500000000泡泡龍飛飛卡(30天非綁定)</v>
          </cell>
          <cell r="D3640" t="str">
            <v>R_g078_pfg_500000000_30_1</v>
          </cell>
          <cell r="E3640">
            <v>12</v>
          </cell>
          <cell r="I3640">
            <v>112000000000</v>
          </cell>
        </row>
        <row r="3641">
          <cell r="C3641" t="str">
            <v>1000000000泡泡龍飛飛卡(30天非綁定)</v>
          </cell>
          <cell r="D3641" t="str">
            <v>R_g078_pfg_1000000000_30_1</v>
          </cell>
          <cell r="E3641">
            <v>12</v>
          </cell>
          <cell r="I3641">
            <v>224000000000</v>
          </cell>
        </row>
        <row r="3642">
          <cell r="C3642" t="str">
            <v>3000泡泡龍邦納卡(7天綁定)</v>
          </cell>
          <cell r="D3642" t="str">
            <v>R_g078_bnfg_3000_7</v>
          </cell>
          <cell r="E3642">
            <v>12</v>
          </cell>
          <cell r="I3642">
            <v>1488000</v>
          </cell>
        </row>
        <row r="3643">
          <cell r="C3643" t="str">
            <v>10000泡泡龍邦納卡(7天綁定)</v>
          </cell>
          <cell r="D3643" t="str">
            <v>R_g078_bnfg_10000_7</v>
          </cell>
          <cell r="E3643">
            <v>12</v>
          </cell>
          <cell r="I3643">
            <v>4960000</v>
          </cell>
        </row>
        <row r="3644">
          <cell r="C3644" t="str">
            <v>30000泡泡龍邦納卡(7天綁定)</v>
          </cell>
          <cell r="D3644" t="str">
            <v>R_g078_bnfg_30000_7</v>
          </cell>
          <cell r="E3644">
            <v>12</v>
          </cell>
          <cell r="I3644">
            <v>14880000</v>
          </cell>
        </row>
        <row r="3645">
          <cell r="C3645" t="str">
            <v>100000泡泡龍邦納卡(7天綁定)</v>
          </cell>
          <cell r="D3645" t="str">
            <v>R_g078_bnfg_100000_7</v>
          </cell>
          <cell r="E3645">
            <v>12</v>
          </cell>
          <cell r="I3645">
            <v>49600000</v>
          </cell>
        </row>
        <row r="3646">
          <cell r="C3646" t="str">
            <v>300000泡泡龍邦納卡(7天綁定)</v>
          </cell>
          <cell r="D3646" t="str">
            <v>R_g078_bnfg_300000_7</v>
          </cell>
          <cell r="E3646">
            <v>12</v>
          </cell>
          <cell r="I3646">
            <v>148800000</v>
          </cell>
        </row>
        <row r="3647">
          <cell r="C3647" t="str">
            <v>1000000泡泡龍邦納卡(7天綁定)</v>
          </cell>
          <cell r="D3647" t="str">
            <v>R_g078_bnfg_1000000_7</v>
          </cell>
          <cell r="E3647">
            <v>12</v>
          </cell>
          <cell r="I3647">
            <v>496000000</v>
          </cell>
        </row>
        <row r="3648">
          <cell r="C3648" t="str">
            <v>3000000泡泡龍邦納卡(7天綁定)</v>
          </cell>
          <cell r="D3648" t="str">
            <v>R_g078_bnfg_3000000_7</v>
          </cell>
          <cell r="E3648">
            <v>12</v>
          </cell>
          <cell r="I3648">
            <v>1488000000</v>
          </cell>
        </row>
        <row r="3649">
          <cell r="C3649" t="str">
            <v>6000000泡泡龍邦納卡(7天綁定)</v>
          </cell>
          <cell r="D3649" t="str">
            <v>R_g078_bnfg_6000000_7</v>
          </cell>
          <cell r="E3649">
            <v>12</v>
          </cell>
          <cell r="I3649">
            <v>2976000000</v>
          </cell>
        </row>
        <row r="3650">
          <cell r="C3650" t="str">
            <v>9000000泡泡龍邦納卡(7天綁定)</v>
          </cell>
          <cell r="D3650" t="str">
            <v>R_g078_bnfg_9000000_7</v>
          </cell>
          <cell r="E3650">
            <v>12</v>
          </cell>
          <cell r="I3650">
            <v>4464000000</v>
          </cell>
        </row>
        <row r="3651">
          <cell r="C3651" t="str">
            <v>10000000泡泡龍邦納卡(7天綁定)</v>
          </cell>
          <cell r="D3651" t="str">
            <v>R_g078_bnfg_10000000_7</v>
          </cell>
          <cell r="E3651">
            <v>12</v>
          </cell>
          <cell r="I3651">
            <v>4960000000</v>
          </cell>
        </row>
        <row r="3652">
          <cell r="C3652" t="str">
            <v>15000000泡泡龍邦納卡(7天綁定)</v>
          </cell>
          <cell r="D3652" t="str">
            <v>R_g078_bnfg_15000000_7</v>
          </cell>
          <cell r="E3652">
            <v>12</v>
          </cell>
          <cell r="I3652">
            <v>7440000000</v>
          </cell>
        </row>
        <row r="3653">
          <cell r="C3653" t="str">
            <v>30000000泡泡龍邦納卡(7天綁定)</v>
          </cell>
          <cell r="D3653" t="str">
            <v>R_g078_bnfg_30000000_7</v>
          </cell>
          <cell r="E3653">
            <v>12</v>
          </cell>
          <cell r="I3653">
            <v>14880000000</v>
          </cell>
        </row>
        <row r="3654">
          <cell r="C3654" t="str">
            <v>50000000泡泡龍邦納卡(7天綁定)</v>
          </cell>
          <cell r="D3654" t="str">
            <v>R_g078_bnfg_50000000_7</v>
          </cell>
          <cell r="E3654">
            <v>12</v>
          </cell>
          <cell r="I3654">
            <v>24800000000</v>
          </cell>
        </row>
        <row r="3655">
          <cell r="C3655" t="str">
            <v>100000000泡泡龍邦納卡(7天綁定)</v>
          </cell>
          <cell r="D3655" t="str">
            <v>R_g078_bnfg_100000000_7</v>
          </cell>
          <cell r="E3655">
            <v>12</v>
          </cell>
          <cell r="I3655">
            <v>49600000000</v>
          </cell>
        </row>
        <row r="3656">
          <cell r="C3656" t="str">
            <v>200000000泡泡龍邦納卡(7天綁定)</v>
          </cell>
          <cell r="D3656" t="str">
            <v>R_g078_bnfg_200000000_7</v>
          </cell>
          <cell r="E3656">
            <v>12</v>
          </cell>
          <cell r="I3656">
            <v>99200000000</v>
          </cell>
        </row>
        <row r="3657">
          <cell r="C3657" t="str">
            <v>300000000泡泡龍邦納卡(7天綁定)</v>
          </cell>
          <cell r="D3657" t="str">
            <v>R_g078_bnfg_300000000_7</v>
          </cell>
          <cell r="E3657">
            <v>12</v>
          </cell>
          <cell r="I3657">
            <v>148800000000</v>
          </cell>
        </row>
        <row r="3658">
          <cell r="C3658" t="str">
            <v>500000000泡泡龍邦納卡(7天綁定)</v>
          </cell>
          <cell r="D3658" t="str">
            <v>R_g078_bnfg_500000000_7</v>
          </cell>
          <cell r="E3658">
            <v>12</v>
          </cell>
          <cell r="I3658">
            <v>248000000000</v>
          </cell>
        </row>
        <row r="3659">
          <cell r="C3659" t="str">
            <v>1000000000泡泡龍邦納卡(7天綁定)</v>
          </cell>
          <cell r="D3659" t="str">
            <v>R_g078_bnfg_1000000000_7</v>
          </cell>
          <cell r="E3659">
            <v>12</v>
          </cell>
          <cell r="I3659">
            <v>496000000000</v>
          </cell>
        </row>
        <row r="3660">
          <cell r="C3660" t="str">
            <v>3000泡泡龍邦納卡(30天非綁定)</v>
          </cell>
          <cell r="D3660" t="str">
            <v>R_g078_bnfg_3000_30_1</v>
          </cell>
          <cell r="E3660">
            <v>12</v>
          </cell>
          <cell r="I3660">
            <v>1488000</v>
          </cell>
        </row>
        <row r="3661">
          <cell r="C3661" t="str">
            <v>10000泡泡龍邦納卡(30天非綁定)</v>
          </cell>
          <cell r="D3661" t="str">
            <v>R_g078_bnfg_10000_30_1</v>
          </cell>
          <cell r="E3661">
            <v>12</v>
          </cell>
          <cell r="I3661">
            <v>4960000</v>
          </cell>
        </row>
        <row r="3662">
          <cell r="C3662" t="str">
            <v>30000泡泡龍邦納卡(30天非綁定)</v>
          </cell>
          <cell r="D3662" t="str">
            <v>R_g078_bnfg_30000_30_1</v>
          </cell>
          <cell r="E3662">
            <v>12</v>
          </cell>
          <cell r="I3662">
            <v>14880000</v>
          </cell>
        </row>
        <row r="3663">
          <cell r="C3663" t="str">
            <v>100000泡泡龍邦納卡(30天非綁定)</v>
          </cell>
          <cell r="D3663" t="str">
            <v>R_g078_bnfg_100000_30_1</v>
          </cell>
          <cell r="E3663">
            <v>12</v>
          </cell>
          <cell r="I3663">
            <v>49600000</v>
          </cell>
        </row>
        <row r="3664">
          <cell r="C3664" t="str">
            <v>300000泡泡龍邦納卡(30天非綁定)</v>
          </cell>
          <cell r="D3664" t="str">
            <v>R_g078_bnfg_300000_30_1</v>
          </cell>
          <cell r="E3664">
            <v>12</v>
          </cell>
          <cell r="I3664">
            <v>148800000</v>
          </cell>
        </row>
        <row r="3665">
          <cell r="C3665" t="str">
            <v>1000000泡泡龍邦納卡(30天非綁定)</v>
          </cell>
          <cell r="D3665" t="str">
            <v>R_g078_bnfg_1000000_30_1</v>
          </cell>
          <cell r="E3665">
            <v>12</v>
          </cell>
          <cell r="I3665">
            <v>496000000</v>
          </cell>
        </row>
        <row r="3666">
          <cell r="C3666" t="str">
            <v>3000000泡泡龍邦納卡(30天非綁定)</v>
          </cell>
          <cell r="D3666" t="str">
            <v>R_g078_bnfg_3000000_30_1</v>
          </cell>
          <cell r="E3666">
            <v>12</v>
          </cell>
          <cell r="I3666">
            <v>1488000000</v>
          </cell>
        </row>
        <row r="3667">
          <cell r="C3667" t="str">
            <v>6000000泡泡龍邦納卡(30天非綁定)</v>
          </cell>
          <cell r="D3667" t="str">
            <v>R_g078_bnfg_6000000_30_1</v>
          </cell>
          <cell r="E3667">
            <v>12</v>
          </cell>
          <cell r="I3667">
            <v>2976000000</v>
          </cell>
        </row>
        <row r="3668">
          <cell r="C3668" t="str">
            <v>9000000泡泡龍邦納卡(30天非綁定)</v>
          </cell>
          <cell r="D3668" t="str">
            <v>R_g078_bnfg_9000000_30_1</v>
          </cell>
          <cell r="E3668">
            <v>12</v>
          </cell>
          <cell r="I3668">
            <v>4464000000</v>
          </cell>
        </row>
        <row r="3669">
          <cell r="C3669" t="str">
            <v>10000000泡泡龍邦納卡(30天非綁定)</v>
          </cell>
          <cell r="D3669" t="str">
            <v>R_g078_bnfg_10000000_30_1</v>
          </cell>
          <cell r="E3669">
            <v>12</v>
          </cell>
          <cell r="I3669">
            <v>4960000000</v>
          </cell>
        </row>
        <row r="3670">
          <cell r="C3670" t="str">
            <v>15000000泡泡龍邦納卡(30天非綁定)</v>
          </cell>
          <cell r="D3670" t="str">
            <v>R_g078_bnfg_15000000_30_1</v>
          </cell>
          <cell r="E3670">
            <v>12</v>
          </cell>
          <cell r="I3670">
            <v>7440000000</v>
          </cell>
        </row>
        <row r="3671">
          <cell r="C3671" t="str">
            <v>30000000泡泡龍邦納卡(30天非綁定)</v>
          </cell>
          <cell r="D3671" t="str">
            <v>R_g078_bnfg_30000000_30_1</v>
          </cell>
          <cell r="E3671">
            <v>12</v>
          </cell>
          <cell r="I3671">
            <v>14880000000</v>
          </cell>
        </row>
        <row r="3672">
          <cell r="C3672" t="str">
            <v>50000000泡泡龍邦納卡(30天非綁定)</v>
          </cell>
          <cell r="D3672" t="str">
            <v>R_g078_bnfg_50000000_30_1</v>
          </cell>
          <cell r="E3672">
            <v>12</v>
          </cell>
          <cell r="I3672">
            <v>24800000000</v>
          </cell>
        </row>
        <row r="3673">
          <cell r="C3673" t="str">
            <v>100000000泡泡龍邦納卡(30天非綁定)</v>
          </cell>
          <cell r="D3673" t="str">
            <v>R_g078_bnfg_100000000_30_1</v>
          </cell>
          <cell r="E3673">
            <v>12</v>
          </cell>
          <cell r="I3673">
            <v>49600000000</v>
          </cell>
        </row>
        <row r="3674">
          <cell r="C3674" t="str">
            <v>200000000泡泡龍邦納卡(30天非綁定)</v>
          </cell>
          <cell r="D3674" t="str">
            <v>R_g078_bnfg_200000000_30_1</v>
          </cell>
          <cell r="E3674">
            <v>12</v>
          </cell>
          <cell r="I3674">
            <v>99200000000</v>
          </cell>
        </row>
        <row r="3675">
          <cell r="C3675" t="str">
            <v>300000000泡泡龍邦納卡(30天非綁定)</v>
          </cell>
          <cell r="D3675" t="str">
            <v>R_g078_bnfg_300000000_30_1</v>
          </cell>
          <cell r="E3675">
            <v>12</v>
          </cell>
          <cell r="I3675">
            <v>148800000000</v>
          </cell>
        </row>
        <row r="3676">
          <cell r="C3676" t="str">
            <v>500000000泡泡龍邦納卡(30天非綁定)</v>
          </cell>
          <cell r="D3676" t="str">
            <v>R_g078_bnfg_500000000_30_1</v>
          </cell>
          <cell r="E3676">
            <v>12</v>
          </cell>
          <cell r="I3676">
            <v>248000000000</v>
          </cell>
        </row>
        <row r="3677">
          <cell r="C3677" t="str">
            <v>1000000000泡泡龍邦納卡(30天非綁定)</v>
          </cell>
          <cell r="D3677" t="str">
            <v>R_g078_bnfg_1000000000_30_1</v>
          </cell>
          <cell r="E3677">
            <v>12</v>
          </cell>
          <cell r="I3677">
            <v>496000000000</v>
          </cell>
        </row>
        <row r="3678">
          <cell r="C3678" t="str">
            <v>3000泡泡龍超級飛飛卡(7天綁定)</v>
          </cell>
          <cell r="D3678" t="str">
            <v>R_g078_spfg_3000_7</v>
          </cell>
          <cell r="E3678">
            <v>12</v>
          </cell>
          <cell r="I3678">
            <v>3063000</v>
          </cell>
        </row>
        <row r="3679">
          <cell r="C3679" t="str">
            <v>10000泡泡龍超級飛飛卡(7天綁定)</v>
          </cell>
          <cell r="D3679" t="str">
            <v>R_g078_spfg_10000_7</v>
          </cell>
          <cell r="E3679">
            <v>12</v>
          </cell>
          <cell r="I3679">
            <v>10210000</v>
          </cell>
        </row>
        <row r="3680">
          <cell r="C3680" t="str">
            <v>30000泡泡龍超級飛飛卡(7天綁定)</v>
          </cell>
          <cell r="D3680" t="str">
            <v>R_g078_spfg_30000_7</v>
          </cell>
          <cell r="E3680">
            <v>12</v>
          </cell>
          <cell r="I3680">
            <v>30630000</v>
          </cell>
        </row>
        <row r="3681">
          <cell r="C3681" t="str">
            <v>100000泡泡龍超級飛飛卡(7天綁定)</v>
          </cell>
          <cell r="D3681" t="str">
            <v>R_g078_spfg_100000_7</v>
          </cell>
          <cell r="E3681">
            <v>12</v>
          </cell>
          <cell r="I3681">
            <v>102100000</v>
          </cell>
        </row>
        <row r="3682">
          <cell r="C3682" t="str">
            <v>300000泡泡龍超級飛飛卡(7天綁定)</v>
          </cell>
          <cell r="D3682" t="str">
            <v>R_g078_spfg_300000_7</v>
          </cell>
          <cell r="E3682">
            <v>12</v>
          </cell>
          <cell r="I3682">
            <v>306300000</v>
          </cell>
        </row>
        <row r="3683">
          <cell r="C3683" t="str">
            <v>1000000泡泡龍超級飛飛卡(7天綁定)</v>
          </cell>
          <cell r="D3683" t="str">
            <v>R_g078_spfg_1000000_7</v>
          </cell>
          <cell r="E3683">
            <v>12</v>
          </cell>
          <cell r="I3683">
            <v>1021000000</v>
          </cell>
        </row>
        <row r="3684">
          <cell r="C3684" t="str">
            <v>3000000泡泡龍超級飛飛卡(7天綁定)</v>
          </cell>
          <cell r="D3684" t="str">
            <v>R_g078_spfg_3000000_7</v>
          </cell>
          <cell r="E3684">
            <v>12</v>
          </cell>
          <cell r="I3684">
            <v>3063000000</v>
          </cell>
        </row>
        <row r="3685">
          <cell r="C3685" t="str">
            <v>6000000泡泡龍超級飛飛卡(7天綁定)</v>
          </cell>
          <cell r="D3685" t="str">
            <v>R_g078_spfg_6000000_7</v>
          </cell>
          <cell r="E3685">
            <v>12</v>
          </cell>
          <cell r="I3685">
            <v>6126000000</v>
          </cell>
        </row>
        <row r="3686">
          <cell r="C3686" t="str">
            <v>9000000泡泡龍超級飛飛卡(7天綁定)</v>
          </cell>
          <cell r="D3686" t="str">
            <v>R_g078_spfg_9000000_7</v>
          </cell>
          <cell r="E3686">
            <v>12</v>
          </cell>
          <cell r="I3686">
            <v>9189000000</v>
          </cell>
        </row>
        <row r="3687">
          <cell r="C3687" t="str">
            <v>10000000泡泡龍超級飛飛卡(7天綁定)</v>
          </cell>
          <cell r="D3687" t="str">
            <v>R_g078_spfg_10000000_7</v>
          </cell>
          <cell r="E3687">
            <v>12</v>
          </cell>
          <cell r="I3687">
            <v>10210000000</v>
          </cell>
        </row>
        <row r="3688">
          <cell r="C3688" t="str">
            <v>15000000泡泡龍超級飛飛卡(7天綁定)</v>
          </cell>
          <cell r="D3688" t="str">
            <v>R_g078_spfg_15000000_7</v>
          </cell>
          <cell r="E3688">
            <v>12</v>
          </cell>
          <cell r="I3688">
            <v>15315000000</v>
          </cell>
        </row>
        <row r="3689">
          <cell r="C3689" t="str">
            <v>30000000泡泡龍超級飛飛卡(7天綁定)</v>
          </cell>
          <cell r="D3689" t="str">
            <v>R_g078_spfg_30000000_7</v>
          </cell>
          <cell r="E3689">
            <v>12</v>
          </cell>
          <cell r="I3689">
            <v>30630000000</v>
          </cell>
        </row>
        <row r="3690">
          <cell r="C3690" t="str">
            <v>50000000泡泡龍超級飛飛卡(7天綁定)</v>
          </cell>
          <cell r="D3690" t="str">
            <v>R_g078_spfg_50000000_7</v>
          </cell>
          <cell r="E3690">
            <v>12</v>
          </cell>
          <cell r="I3690">
            <v>51050000000</v>
          </cell>
        </row>
        <row r="3691">
          <cell r="C3691" t="str">
            <v>100000000泡泡龍超級飛飛卡(7天綁定)</v>
          </cell>
          <cell r="D3691" t="str">
            <v>R_g078_spfg_100000000_7</v>
          </cell>
          <cell r="E3691">
            <v>12</v>
          </cell>
          <cell r="I3691">
            <v>102100000000</v>
          </cell>
        </row>
        <row r="3692">
          <cell r="C3692" t="str">
            <v>200000000泡泡龍超級飛飛卡(7天綁定)</v>
          </cell>
          <cell r="D3692" t="str">
            <v>R_g078_spfg_200000000_7</v>
          </cell>
          <cell r="E3692">
            <v>12</v>
          </cell>
          <cell r="I3692">
            <v>204200000000</v>
          </cell>
        </row>
        <row r="3693">
          <cell r="C3693" t="str">
            <v>300000000泡泡龍超級飛飛卡(7天綁定)</v>
          </cell>
          <cell r="D3693" t="str">
            <v>R_g078_spfg_300000000_7</v>
          </cell>
          <cell r="E3693">
            <v>12</v>
          </cell>
          <cell r="I3693">
            <v>306300000000</v>
          </cell>
        </row>
        <row r="3694">
          <cell r="C3694" t="str">
            <v>500000000泡泡龍超級飛飛卡(7天綁定)</v>
          </cell>
          <cell r="D3694" t="str">
            <v>R_g078_spfg_500000000_7</v>
          </cell>
          <cell r="E3694">
            <v>12</v>
          </cell>
          <cell r="I3694">
            <v>510500000000</v>
          </cell>
        </row>
        <row r="3695">
          <cell r="C3695" t="str">
            <v>1000000000泡泡龍超級飛飛卡(7天綁定)</v>
          </cell>
          <cell r="D3695" t="str">
            <v>R_g078_spfg_1000000000_7</v>
          </cell>
          <cell r="E3695">
            <v>12</v>
          </cell>
          <cell r="I3695">
            <v>1021000000000</v>
          </cell>
        </row>
        <row r="3696">
          <cell r="C3696" t="str">
            <v>3000泡泡龍超級飛飛卡(30天非綁定)</v>
          </cell>
          <cell r="D3696" t="str">
            <v>R_g078_spfg_3000_30_1</v>
          </cell>
          <cell r="E3696">
            <v>12</v>
          </cell>
          <cell r="I3696">
            <v>3063000</v>
          </cell>
        </row>
        <row r="3697">
          <cell r="C3697" t="str">
            <v>10000泡泡龍超級飛飛卡(30天非綁定)</v>
          </cell>
          <cell r="D3697" t="str">
            <v>R_g078_spfg_10000_30_1</v>
          </cell>
          <cell r="E3697">
            <v>12</v>
          </cell>
          <cell r="I3697">
            <v>10210000</v>
          </cell>
        </row>
        <row r="3698">
          <cell r="C3698" t="str">
            <v>30000泡泡龍超級飛飛卡(30天非綁定)</v>
          </cell>
          <cell r="D3698" t="str">
            <v>R_g078_spfg_30000_30_1</v>
          </cell>
          <cell r="E3698">
            <v>12</v>
          </cell>
          <cell r="I3698">
            <v>30630000</v>
          </cell>
        </row>
        <row r="3699">
          <cell r="C3699" t="str">
            <v>100000泡泡龍超級飛飛卡(30天非綁定)</v>
          </cell>
          <cell r="D3699" t="str">
            <v>R_g078_spfg_100000_30_1</v>
          </cell>
          <cell r="E3699">
            <v>12</v>
          </cell>
          <cell r="I3699">
            <v>102100000</v>
          </cell>
        </row>
        <row r="3700">
          <cell r="C3700" t="str">
            <v>300000泡泡龍超級飛飛卡(30天非綁定)</v>
          </cell>
          <cell r="D3700" t="str">
            <v>R_g078_spfg_300000_30_1</v>
          </cell>
          <cell r="E3700">
            <v>12</v>
          </cell>
          <cell r="I3700">
            <v>306300000</v>
          </cell>
        </row>
        <row r="3701">
          <cell r="C3701" t="str">
            <v>1000000泡泡龍超級飛飛卡(30天非綁定)</v>
          </cell>
          <cell r="D3701" t="str">
            <v>R_g078_spfg_1000000_30_1</v>
          </cell>
          <cell r="E3701">
            <v>12</v>
          </cell>
          <cell r="I3701">
            <v>1021000000</v>
          </cell>
        </row>
        <row r="3702">
          <cell r="C3702" t="str">
            <v>3000000泡泡龍超級飛飛卡(30天非綁定)</v>
          </cell>
          <cell r="D3702" t="str">
            <v>R_g078_spfg_3000000_30_1</v>
          </cell>
          <cell r="E3702">
            <v>12</v>
          </cell>
          <cell r="I3702">
            <v>3063000000</v>
          </cell>
        </row>
        <row r="3703">
          <cell r="C3703" t="str">
            <v>6000000泡泡龍超級飛飛卡(30天非綁定)</v>
          </cell>
          <cell r="D3703" t="str">
            <v>R_g078_spfg_6000000_30_1</v>
          </cell>
          <cell r="E3703">
            <v>12</v>
          </cell>
          <cell r="I3703">
            <v>6126000000</v>
          </cell>
        </row>
        <row r="3704">
          <cell r="C3704" t="str">
            <v>9000000泡泡龍超級飛飛卡(30天非綁定)</v>
          </cell>
          <cell r="D3704" t="str">
            <v>R_g078_spfg_9000000_30_1</v>
          </cell>
          <cell r="E3704">
            <v>12</v>
          </cell>
          <cell r="I3704">
            <v>9189000000</v>
          </cell>
        </row>
        <row r="3705">
          <cell r="C3705" t="str">
            <v>10000000泡泡龍超級飛飛卡(30天非綁定)</v>
          </cell>
          <cell r="D3705" t="str">
            <v>R_g078_spfg_10000000_30_1</v>
          </cell>
          <cell r="E3705">
            <v>12</v>
          </cell>
          <cell r="I3705">
            <v>10210000000</v>
          </cell>
        </row>
        <row r="3706">
          <cell r="C3706" t="str">
            <v>15000000泡泡龍超級飛飛卡(30天非綁定)</v>
          </cell>
          <cell r="D3706" t="str">
            <v>R_g078_spfg_15000000_30_1</v>
          </cell>
          <cell r="E3706">
            <v>12</v>
          </cell>
          <cell r="I3706">
            <v>15315000000</v>
          </cell>
        </row>
        <row r="3707">
          <cell r="C3707" t="str">
            <v>30000000泡泡龍超級飛飛卡(30天非綁定)</v>
          </cell>
          <cell r="D3707" t="str">
            <v>R_g078_spfg_30000000_30_1</v>
          </cell>
          <cell r="E3707">
            <v>12</v>
          </cell>
          <cell r="I3707">
            <v>30630000000</v>
          </cell>
        </row>
        <row r="3708">
          <cell r="C3708" t="str">
            <v>50000000泡泡龍超級飛飛卡(30天非綁定)</v>
          </cell>
          <cell r="D3708" t="str">
            <v>R_g078_spfg_50000000_30_1</v>
          </cell>
          <cell r="E3708">
            <v>12</v>
          </cell>
          <cell r="I3708">
            <v>51050000000</v>
          </cell>
        </row>
        <row r="3709">
          <cell r="C3709" t="str">
            <v>100000000泡泡龍超級飛飛卡(30天非綁定)</v>
          </cell>
          <cell r="D3709" t="str">
            <v>R_g078_spfg_100000000_30_1</v>
          </cell>
          <cell r="E3709">
            <v>12</v>
          </cell>
          <cell r="I3709">
            <v>102100000000</v>
          </cell>
        </row>
        <row r="3710">
          <cell r="C3710" t="str">
            <v>200000000泡泡龍超級飛飛卡(30天非綁定)</v>
          </cell>
          <cell r="D3710" t="str">
            <v>R_g078_spfg_200000000_30_1</v>
          </cell>
          <cell r="E3710">
            <v>12</v>
          </cell>
          <cell r="I3710">
            <v>204200000000</v>
          </cell>
        </row>
        <row r="3711">
          <cell r="C3711" t="str">
            <v>300000000泡泡龍超級飛飛卡(30天非綁定)</v>
          </cell>
          <cell r="D3711" t="str">
            <v>R_g078_spfg_300000000_30_1</v>
          </cell>
          <cell r="E3711">
            <v>12</v>
          </cell>
          <cell r="I3711">
            <v>306300000000</v>
          </cell>
        </row>
        <row r="3712">
          <cell r="C3712" t="str">
            <v>500000000泡泡龍超級飛飛卡(30天非綁定)</v>
          </cell>
          <cell r="D3712" t="str">
            <v>R_g078_spfg_500000000_30_1</v>
          </cell>
          <cell r="E3712">
            <v>12</v>
          </cell>
          <cell r="I3712">
            <v>510500000000</v>
          </cell>
        </row>
        <row r="3713">
          <cell r="C3713" t="str">
            <v>1000000000泡泡龍超級飛飛卡(30天非綁定)</v>
          </cell>
          <cell r="D3713" t="str">
            <v>R_g078_spfg_1000000000_30_1</v>
          </cell>
          <cell r="E3713">
            <v>12</v>
          </cell>
          <cell r="I3713">
            <v>1021000000000</v>
          </cell>
        </row>
        <row r="3714">
          <cell r="C3714" t="str">
            <v>3000泡泡龍超級邦納卡(7天綁定)</v>
          </cell>
          <cell r="D3714" t="str">
            <v>R_g078_sbnfg_3000_7</v>
          </cell>
          <cell r="E3714">
            <v>12</v>
          </cell>
          <cell r="I3714">
            <v>6066000</v>
          </cell>
        </row>
        <row r="3715">
          <cell r="C3715" t="str">
            <v>10000泡泡龍超級邦納卡(7天綁定)</v>
          </cell>
          <cell r="D3715" t="str">
            <v>R_g078_sbnfg_10000_7</v>
          </cell>
          <cell r="E3715">
            <v>12</v>
          </cell>
          <cell r="I3715">
            <v>20220000</v>
          </cell>
        </row>
        <row r="3716">
          <cell r="C3716" t="str">
            <v>30000泡泡龍超級邦納卡(7天綁定)</v>
          </cell>
          <cell r="D3716" t="str">
            <v>R_g078_sbnfg_30000_7</v>
          </cell>
          <cell r="E3716">
            <v>12</v>
          </cell>
          <cell r="I3716">
            <v>60660000</v>
          </cell>
        </row>
        <row r="3717">
          <cell r="C3717" t="str">
            <v>100000泡泡龍超級邦納卡(7天綁定)</v>
          </cell>
          <cell r="D3717" t="str">
            <v>R_g078_sbnfg_100000_7</v>
          </cell>
          <cell r="E3717">
            <v>12</v>
          </cell>
          <cell r="I3717">
            <v>202200000</v>
          </cell>
        </row>
        <row r="3718">
          <cell r="C3718" t="str">
            <v>300000泡泡龍超級邦納卡(7天綁定)</v>
          </cell>
          <cell r="D3718" t="str">
            <v>R_g078_sbnfg_300000_7</v>
          </cell>
          <cell r="E3718">
            <v>12</v>
          </cell>
          <cell r="I3718">
            <v>606600000</v>
          </cell>
        </row>
        <row r="3719">
          <cell r="C3719" t="str">
            <v>1000000泡泡龍超級邦納卡(7天綁定)</v>
          </cell>
          <cell r="D3719" t="str">
            <v>R_g078_sbnfg_1000000_7</v>
          </cell>
          <cell r="E3719">
            <v>12</v>
          </cell>
          <cell r="I3719">
            <v>2022000000</v>
          </cell>
        </row>
        <row r="3720">
          <cell r="C3720" t="str">
            <v>3000000泡泡龍超級邦納卡(7天綁定)</v>
          </cell>
          <cell r="D3720" t="str">
            <v>R_g078_sbnfg_3000000_7</v>
          </cell>
          <cell r="E3720">
            <v>12</v>
          </cell>
          <cell r="I3720">
            <v>6066000000</v>
          </cell>
        </row>
        <row r="3721">
          <cell r="C3721" t="str">
            <v>6000000泡泡龍超級邦納卡(7天綁定)</v>
          </cell>
          <cell r="D3721" t="str">
            <v>R_g078_sbnfg_6000000_7</v>
          </cell>
          <cell r="E3721">
            <v>12</v>
          </cell>
          <cell r="I3721">
            <v>12132000000</v>
          </cell>
        </row>
        <row r="3722">
          <cell r="C3722" t="str">
            <v>9000000泡泡龍超級邦納卡(7天綁定)</v>
          </cell>
          <cell r="D3722" t="str">
            <v>R_g078_sbnfg_9000000_7</v>
          </cell>
          <cell r="E3722">
            <v>12</v>
          </cell>
          <cell r="I3722">
            <v>18198000000</v>
          </cell>
        </row>
        <row r="3723">
          <cell r="C3723" t="str">
            <v>10000000泡泡龍超級邦納卡(7天綁定)</v>
          </cell>
          <cell r="D3723" t="str">
            <v>R_g078_sbnfg_10000000_7</v>
          </cell>
          <cell r="E3723">
            <v>12</v>
          </cell>
          <cell r="I3723">
            <v>20220000000</v>
          </cell>
        </row>
        <row r="3724">
          <cell r="C3724" t="str">
            <v>15000000泡泡龍超級邦納卡(7天綁定)</v>
          </cell>
          <cell r="D3724" t="str">
            <v>R_g078_sbnfg_15000000_7</v>
          </cell>
          <cell r="E3724">
            <v>12</v>
          </cell>
          <cell r="I3724">
            <v>30330000000</v>
          </cell>
        </row>
        <row r="3725">
          <cell r="C3725" t="str">
            <v>30000000泡泡龍超級邦納卡(7天綁定)</v>
          </cell>
          <cell r="D3725" t="str">
            <v>R_g078_sbnfg_30000000_7</v>
          </cell>
          <cell r="E3725">
            <v>12</v>
          </cell>
          <cell r="I3725">
            <v>60660000000</v>
          </cell>
        </row>
        <row r="3726">
          <cell r="C3726" t="str">
            <v>50000000泡泡龍超級邦納卡(7天綁定)</v>
          </cell>
          <cell r="D3726" t="str">
            <v>R_g078_sbnfg_50000000_7</v>
          </cell>
          <cell r="E3726">
            <v>12</v>
          </cell>
          <cell r="I3726">
            <v>101100000000</v>
          </cell>
        </row>
        <row r="3727">
          <cell r="C3727" t="str">
            <v>100000000泡泡龍超級邦納卡(7天綁定)</v>
          </cell>
          <cell r="D3727" t="str">
            <v>R_g078_sbnfg_100000000_7</v>
          </cell>
          <cell r="E3727">
            <v>12</v>
          </cell>
          <cell r="I3727">
            <v>202200000000</v>
          </cell>
        </row>
        <row r="3728">
          <cell r="C3728" t="str">
            <v>200000000泡泡龍超級邦納卡(7天綁定)</v>
          </cell>
          <cell r="D3728" t="str">
            <v>R_g078_sbnfg_200000000_7</v>
          </cell>
          <cell r="E3728">
            <v>12</v>
          </cell>
          <cell r="I3728">
            <v>404400000000</v>
          </cell>
        </row>
        <row r="3729">
          <cell r="C3729" t="str">
            <v>300000000泡泡龍超級邦納卡(7天綁定)</v>
          </cell>
          <cell r="D3729" t="str">
            <v>R_g078_sbnfg_300000000_7</v>
          </cell>
          <cell r="E3729">
            <v>12</v>
          </cell>
          <cell r="I3729">
            <v>606600000000</v>
          </cell>
        </row>
        <row r="3730">
          <cell r="C3730" t="str">
            <v>500000000泡泡龍超級邦納卡(7天綁定)</v>
          </cell>
          <cell r="D3730" t="str">
            <v>R_g078_sbnfg_500000000_7</v>
          </cell>
          <cell r="E3730">
            <v>12</v>
          </cell>
          <cell r="I3730">
            <v>1011000000000</v>
          </cell>
        </row>
        <row r="3731">
          <cell r="C3731" t="str">
            <v>1000000000泡泡龍超級邦納卡(7天綁定)</v>
          </cell>
          <cell r="D3731" t="str">
            <v>R_g078_sbnfg_1000000000_7</v>
          </cell>
          <cell r="E3731">
            <v>12</v>
          </cell>
          <cell r="I3731">
            <v>2022000000000</v>
          </cell>
        </row>
        <row r="3732">
          <cell r="C3732" t="str">
            <v>3000泡泡龍超級邦納卡(30天非綁定)</v>
          </cell>
          <cell r="D3732" t="str">
            <v>R_g078_sbnfg_3000_30_1</v>
          </cell>
          <cell r="E3732">
            <v>12</v>
          </cell>
          <cell r="I3732">
            <v>6066000</v>
          </cell>
        </row>
        <row r="3733">
          <cell r="C3733" t="str">
            <v>10000泡泡龍超級邦納卡(30天非綁定)</v>
          </cell>
          <cell r="D3733" t="str">
            <v>R_g078_sbnfg_10000_30_1</v>
          </cell>
          <cell r="E3733">
            <v>12</v>
          </cell>
          <cell r="I3733">
            <v>20220000</v>
          </cell>
        </row>
        <row r="3734">
          <cell r="C3734" t="str">
            <v>30000泡泡龍超級邦納卡(30天非綁定)</v>
          </cell>
          <cell r="D3734" t="str">
            <v>R_g078_sbnfg_30000_30_1</v>
          </cell>
          <cell r="E3734">
            <v>12</v>
          </cell>
          <cell r="I3734">
            <v>60660000</v>
          </cell>
        </row>
        <row r="3735">
          <cell r="C3735" t="str">
            <v>100000泡泡龍超級邦納卡(30天非綁定)</v>
          </cell>
          <cell r="D3735" t="str">
            <v>R_g078_sbnfg_100000_30_1</v>
          </cell>
          <cell r="E3735">
            <v>12</v>
          </cell>
          <cell r="I3735">
            <v>202200000</v>
          </cell>
        </row>
        <row r="3736">
          <cell r="C3736" t="str">
            <v>300000泡泡龍超級邦納卡(30天非綁定)</v>
          </cell>
          <cell r="D3736" t="str">
            <v>R_g078_sbnfg_300000_30_1</v>
          </cell>
          <cell r="E3736">
            <v>12</v>
          </cell>
          <cell r="I3736">
            <v>606600000</v>
          </cell>
        </row>
        <row r="3737">
          <cell r="C3737" t="str">
            <v>1000000泡泡龍超級邦納卡(30天非綁定)</v>
          </cell>
          <cell r="D3737" t="str">
            <v>R_g078_sbnfg_1000000_30_1</v>
          </cell>
          <cell r="E3737">
            <v>12</v>
          </cell>
          <cell r="I3737">
            <v>2022000000</v>
          </cell>
        </row>
        <row r="3738">
          <cell r="C3738" t="str">
            <v>3000000泡泡龍超級邦納卡(30天非綁定)</v>
          </cell>
          <cell r="D3738" t="str">
            <v>R_g078_sbnfg_3000000_30_1</v>
          </cell>
          <cell r="E3738">
            <v>12</v>
          </cell>
          <cell r="I3738">
            <v>6066000000</v>
          </cell>
        </row>
        <row r="3739">
          <cell r="C3739" t="str">
            <v>6000000泡泡龍超級邦納卡(30天非綁定)</v>
          </cell>
          <cell r="D3739" t="str">
            <v>R_g078_sbnfg_6000000_30_1</v>
          </cell>
          <cell r="E3739">
            <v>12</v>
          </cell>
          <cell r="I3739">
            <v>12132000000</v>
          </cell>
        </row>
        <row r="3740">
          <cell r="C3740" t="str">
            <v>9000000泡泡龍超級邦納卡(30天非綁定)</v>
          </cell>
          <cell r="D3740" t="str">
            <v>R_g078_sbnfg_9000000_30_1</v>
          </cell>
          <cell r="E3740">
            <v>12</v>
          </cell>
          <cell r="I3740">
            <v>18198000000</v>
          </cell>
        </row>
        <row r="3741">
          <cell r="C3741" t="str">
            <v>10000000泡泡龍超級邦納卡(30天非綁定)</v>
          </cell>
          <cell r="D3741" t="str">
            <v>R_g078_sbnfg_10000000_30_1</v>
          </cell>
          <cell r="E3741">
            <v>12</v>
          </cell>
          <cell r="I3741">
            <v>20220000000</v>
          </cell>
        </row>
        <row r="3742">
          <cell r="C3742" t="str">
            <v>15000000泡泡龍超級邦納卡(30天非綁定)</v>
          </cell>
          <cell r="D3742" t="str">
            <v>R_g078_sbnfg_15000000_30_1</v>
          </cell>
          <cell r="E3742">
            <v>12</v>
          </cell>
          <cell r="I3742">
            <v>30330000000</v>
          </cell>
        </row>
        <row r="3743">
          <cell r="C3743" t="str">
            <v>30000000泡泡龍超級邦納卡(30天非綁定)</v>
          </cell>
          <cell r="D3743" t="str">
            <v>R_g078_sbnfg_30000000_30_1</v>
          </cell>
          <cell r="E3743">
            <v>12</v>
          </cell>
          <cell r="I3743">
            <v>60660000000</v>
          </cell>
        </row>
        <row r="3744">
          <cell r="C3744" t="str">
            <v>50000000泡泡龍超級邦納卡(30天非綁定)</v>
          </cell>
          <cell r="D3744" t="str">
            <v>R_g078_sbnfg_50000000_30_1</v>
          </cell>
          <cell r="E3744">
            <v>12</v>
          </cell>
          <cell r="I3744">
            <v>101100000000</v>
          </cell>
        </row>
        <row r="3745">
          <cell r="C3745" t="str">
            <v>100000000泡泡龍超級邦納卡(30天非綁定)</v>
          </cell>
          <cell r="D3745" t="str">
            <v>R_g078_sbnfg_100000000_30_1</v>
          </cell>
          <cell r="E3745">
            <v>12</v>
          </cell>
          <cell r="I3745">
            <v>202200000000</v>
          </cell>
        </row>
        <row r="3746">
          <cell r="C3746" t="str">
            <v>200000000泡泡龍超級邦納卡(30天非綁定)</v>
          </cell>
          <cell r="D3746" t="str">
            <v>R_g078_sbnfg_200000000_30_1</v>
          </cell>
          <cell r="E3746">
            <v>12</v>
          </cell>
          <cell r="I3746">
            <v>404400000000</v>
          </cell>
        </row>
        <row r="3747">
          <cell r="C3747" t="str">
            <v>300000000泡泡龍超級邦納卡(30天非綁定)</v>
          </cell>
          <cell r="D3747" t="str">
            <v>R_g078_sbnfg_300000000_30_1</v>
          </cell>
          <cell r="E3747">
            <v>12</v>
          </cell>
          <cell r="I3747">
            <v>606600000000</v>
          </cell>
        </row>
        <row r="3748">
          <cell r="C3748" t="str">
            <v>500000000泡泡龍超級邦納卡(30天非綁定)</v>
          </cell>
          <cell r="D3748" t="str">
            <v>R_g078_sbnfg_500000000_30_1</v>
          </cell>
          <cell r="E3748">
            <v>12</v>
          </cell>
          <cell r="I3748">
            <v>1011000000000</v>
          </cell>
        </row>
        <row r="3749">
          <cell r="C3749" t="str">
            <v>1000000000泡泡龍超級邦納卡(30天非綁定)</v>
          </cell>
          <cell r="D3749" t="str">
            <v>R_g078_sbnfg_1000000000_30_1</v>
          </cell>
          <cell r="E3749">
            <v>12</v>
          </cell>
          <cell r="I3749">
            <v>2022000000000</v>
          </cell>
        </row>
        <row r="3750">
          <cell r="C3750" t="str">
            <v>2000000000泡泡龍超級邦納卡(30天非綁定)</v>
          </cell>
          <cell r="D3750" t="str">
            <v>R_g078_sbnfg_2000000000_30_1</v>
          </cell>
          <cell r="E3750">
            <v>12</v>
          </cell>
          <cell r="I3750">
            <v>4044000000000</v>
          </cell>
        </row>
        <row r="3751">
          <cell r="C3751" t="str">
            <v>3000女神大量百搭卡(7天綁定)</v>
          </cell>
          <cell r="D3751" t="str">
            <v>R_g079_ng3_3000_7</v>
          </cell>
          <cell r="E3751">
            <v>12</v>
          </cell>
          <cell r="I3751">
            <v>150600</v>
          </cell>
        </row>
        <row r="3752">
          <cell r="C3752" t="str">
            <v>10000女神大量百搭卡(7天綁定)</v>
          </cell>
          <cell r="D3752" t="str">
            <v>R_g079_ng3_10000_7</v>
          </cell>
          <cell r="E3752">
            <v>12</v>
          </cell>
          <cell r="I3752">
            <v>502000</v>
          </cell>
        </row>
        <row r="3753">
          <cell r="C3753" t="str">
            <v>30000女神大量百搭卡(7天綁定)</v>
          </cell>
          <cell r="D3753" t="str">
            <v>R_g079_ng3_30000_7</v>
          </cell>
          <cell r="E3753">
            <v>12</v>
          </cell>
          <cell r="I3753">
            <v>1506000</v>
          </cell>
        </row>
        <row r="3754">
          <cell r="C3754" t="str">
            <v>100000女神大量百搭卡(7天綁定)</v>
          </cell>
          <cell r="D3754" t="str">
            <v>R_g079_ng3_100000_7</v>
          </cell>
          <cell r="E3754">
            <v>12</v>
          </cell>
          <cell r="I3754">
            <v>5020000</v>
          </cell>
        </row>
        <row r="3755">
          <cell r="C3755" t="str">
            <v>300000女神大量百搭卡(7天綁定)</v>
          </cell>
          <cell r="D3755" t="str">
            <v>R_g079_ng3_300000_7</v>
          </cell>
          <cell r="E3755">
            <v>12</v>
          </cell>
          <cell r="I3755">
            <v>15060000</v>
          </cell>
        </row>
        <row r="3756">
          <cell r="C3756" t="str">
            <v>1000000女神大量百搭卡(7天綁定)</v>
          </cell>
          <cell r="D3756" t="str">
            <v>R_g079_ng3_1000000_7</v>
          </cell>
          <cell r="E3756">
            <v>12</v>
          </cell>
          <cell r="I3756">
            <v>50200000</v>
          </cell>
        </row>
        <row r="3757">
          <cell r="C3757" t="str">
            <v>3000000女神大量百搭卡(7天綁定)</v>
          </cell>
          <cell r="D3757" t="str">
            <v>R_g079_ng3_3000000_7</v>
          </cell>
          <cell r="E3757">
            <v>12</v>
          </cell>
          <cell r="I3757">
            <v>150600000</v>
          </cell>
        </row>
        <row r="3758">
          <cell r="C3758" t="str">
            <v>6000000女神大量百搭卡(7天綁定)</v>
          </cell>
          <cell r="D3758" t="str">
            <v>R_g079_ng3_6000000_7</v>
          </cell>
          <cell r="E3758">
            <v>12</v>
          </cell>
          <cell r="I3758">
            <v>301200000</v>
          </cell>
        </row>
        <row r="3759">
          <cell r="C3759" t="str">
            <v>9000000女神大量百搭卡(7天綁定)</v>
          </cell>
          <cell r="D3759" t="str">
            <v>R_g079_ng3_9000000_7</v>
          </cell>
          <cell r="E3759">
            <v>12</v>
          </cell>
          <cell r="I3759">
            <v>451800000</v>
          </cell>
        </row>
        <row r="3760">
          <cell r="C3760" t="str">
            <v>10000000女神大量百搭卡(7天綁定)</v>
          </cell>
          <cell r="D3760" t="str">
            <v>R_g079_ng3_10000000_7</v>
          </cell>
          <cell r="E3760">
            <v>12</v>
          </cell>
          <cell r="I3760">
            <v>502000000</v>
          </cell>
        </row>
        <row r="3761">
          <cell r="C3761" t="str">
            <v>15000000女神大量百搭卡(7天綁定)</v>
          </cell>
          <cell r="D3761" t="str">
            <v>R_g079_ng3_15000000_7</v>
          </cell>
          <cell r="E3761">
            <v>12</v>
          </cell>
          <cell r="I3761">
            <v>753000000</v>
          </cell>
        </row>
        <row r="3762">
          <cell r="C3762" t="str">
            <v>30000000女神大量百搭卡(7天綁定)</v>
          </cell>
          <cell r="D3762" t="str">
            <v>R_g079_ng3_30000000_7</v>
          </cell>
          <cell r="E3762">
            <v>12</v>
          </cell>
          <cell r="I3762">
            <v>1506000000</v>
          </cell>
        </row>
        <row r="3763">
          <cell r="C3763" t="str">
            <v>50000000女神大量百搭卡(7天綁定)</v>
          </cell>
          <cell r="D3763" t="str">
            <v>R_g079_ng3_50000000_7</v>
          </cell>
          <cell r="E3763">
            <v>12</v>
          </cell>
          <cell r="I3763">
            <v>2510000000</v>
          </cell>
        </row>
        <row r="3764">
          <cell r="C3764" t="str">
            <v>100000000女神大量百搭卡(7天綁定)</v>
          </cell>
          <cell r="D3764" t="str">
            <v>R_g079_ng3_100000000_7</v>
          </cell>
          <cell r="E3764">
            <v>12</v>
          </cell>
          <cell r="I3764">
            <v>5020000000</v>
          </cell>
        </row>
        <row r="3765">
          <cell r="C3765" t="str">
            <v>200000000女神大量百搭卡(7天綁定)</v>
          </cell>
          <cell r="D3765" t="str">
            <v>R_g079_ng3_200000000_7</v>
          </cell>
          <cell r="E3765">
            <v>12</v>
          </cell>
          <cell r="I3765">
            <v>10040000000</v>
          </cell>
        </row>
        <row r="3766">
          <cell r="C3766" t="str">
            <v>300000000女神大量百搭卡(7天綁定)</v>
          </cell>
          <cell r="D3766" t="str">
            <v>R_g079_ng3_300000000_7</v>
          </cell>
          <cell r="E3766">
            <v>12</v>
          </cell>
          <cell r="I3766">
            <v>15060000000</v>
          </cell>
        </row>
        <row r="3767">
          <cell r="C3767" t="str">
            <v>500000000女神大量百搭卡(7天綁定)</v>
          </cell>
          <cell r="D3767" t="str">
            <v>R_g079_ng3_500000000_7</v>
          </cell>
          <cell r="E3767">
            <v>12</v>
          </cell>
          <cell r="I3767">
            <v>25100000000</v>
          </cell>
        </row>
        <row r="3768">
          <cell r="C3768" t="str">
            <v>1000000000女神大量百搭卡(7天綁定)</v>
          </cell>
          <cell r="D3768" t="str">
            <v>R_g079_ng3_1000000000_7</v>
          </cell>
          <cell r="E3768">
            <v>12</v>
          </cell>
          <cell r="I3768">
            <v>50200000000</v>
          </cell>
        </row>
        <row r="3769">
          <cell r="C3769" t="str">
            <v>3000女神大量百搭卡(30天非綁定)</v>
          </cell>
          <cell r="D3769" t="str">
            <v>R_g079_ng3_3000_30_1</v>
          </cell>
          <cell r="E3769">
            <v>12</v>
          </cell>
          <cell r="I3769">
            <v>150600</v>
          </cell>
        </row>
        <row r="3770">
          <cell r="C3770" t="str">
            <v>10000女神大量百搭卡(30天非綁定)</v>
          </cell>
          <cell r="D3770" t="str">
            <v>R_g079_ng3_10000_30_1</v>
          </cell>
          <cell r="E3770">
            <v>12</v>
          </cell>
          <cell r="I3770">
            <v>502000</v>
          </cell>
        </row>
        <row r="3771">
          <cell r="C3771" t="str">
            <v>30000女神大量百搭卡(30天非綁定)</v>
          </cell>
          <cell r="D3771" t="str">
            <v>R_g079_ng3_30000_30_1</v>
          </cell>
          <cell r="E3771">
            <v>12</v>
          </cell>
          <cell r="I3771">
            <v>1506000</v>
          </cell>
        </row>
        <row r="3772">
          <cell r="C3772" t="str">
            <v>100000女神大量百搭卡(30天非綁定)</v>
          </cell>
          <cell r="D3772" t="str">
            <v>R_g079_ng3_100000_30_1</v>
          </cell>
          <cell r="E3772">
            <v>12</v>
          </cell>
          <cell r="I3772">
            <v>5020000</v>
          </cell>
        </row>
        <row r="3773">
          <cell r="C3773" t="str">
            <v>300000女神大量百搭卡(30天非綁定)</v>
          </cell>
          <cell r="D3773" t="str">
            <v>R_g079_ng3_300000_30_1</v>
          </cell>
          <cell r="E3773">
            <v>12</v>
          </cell>
          <cell r="I3773">
            <v>15060000</v>
          </cell>
        </row>
        <row r="3774">
          <cell r="C3774" t="str">
            <v>1000000女神大量百搭卡(30天非綁定)</v>
          </cell>
          <cell r="D3774" t="str">
            <v>R_g079_ng3_1000000_30_1</v>
          </cell>
          <cell r="E3774">
            <v>12</v>
          </cell>
          <cell r="I3774">
            <v>50200000</v>
          </cell>
        </row>
        <row r="3775">
          <cell r="C3775" t="str">
            <v>3000000女神大量百搭卡(30天非綁定)</v>
          </cell>
          <cell r="D3775" t="str">
            <v>R_g079_ng3_3000000_30_1</v>
          </cell>
          <cell r="E3775">
            <v>12</v>
          </cell>
          <cell r="I3775">
            <v>150600000</v>
          </cell>
        </row>
        <row r="3776">
          <cell r="C3776" t="str">
            <v>6000000女神大量百搭卡(30天非綁定)</v>
          </cell>
          <cell r="D3776" t="str">
            <v>R_g079_ng3_6000000_30_1</v>
          </cell>
          <cell r="E3776">
            <v>12</v>
          </cell>
          <cell r="I3776">
            <v>301200000</v>
          </cell>
        </row>
        <row r="3777">
          <cell r="C3777" t="str">
            <v>9000000女神大量百搭卡(30天非綁定)</v>
          </cell>
          <cell r="D3777" t="str">
            <v>R_g079_ng3_9000000_30_1</v>
          </cell>
          <cell r="E3777">
            <v>12</v>
          </cell>
          <cell r="I3777">
            <v>451800000</v>
          </cell>
        </row>
        <row r="3778">
          <cell r="C3778" t="str">
            <v>10000000女神大量百搭卡(30天非綁定)</v>
          </cell>
          <cell r="D3778" t="str">
            <v>R_g079_ng3_10000000_30_1</v>
          </cell>
          <cell r="E3778">
            <v>12</v>
          </cell>
          <cell r="I3778">
            <v>502000000</v>
          </cell>
        </row>
        <row r="3779">
          <cell r="C3779" t="str">
            <v>15000000女神大量百搭卡(30天非綁定)</v>
          </cell>
          <cell r="D3779" t="str">
            <v>R_g079_ng3_15000000_30_1</v>
          </cell>
          <cell r="E3779">
            <v>12</v>
          </cell>
          <cell r="I3779">
            <v>753000000</v>
          </cell>
        </row>
        <row r="3780">
          <cell r="C3780" t="str">
            <v>30000000女神大量百搭卡(30天非綁定)</v>
          </cell>
          <cell r="D3780" t="str">
            <v>R_g079_ng3_30000000_30_1</v>
          </cell>
          <cell r="E3780">
            <v>12</v>
          </cell>
          <cell r="I3780">
            <v>1506000000</v>
          </cell>
        </row>
        <row r="3781">
          <cell r="C3781" t="str">
            <v>50000000女神大量百搭卡(30天非綁定)</v>
          </cell>
          <cell r="D3781" t="str">
            <v>R_g079_ng3_50000000_30_1</v>
          </cell>
          <cell r="E3781">
            <v>12</v>
          </cell>
          <cell r="I3781">
            <v>2510000000</v>
          </cell>
        </row>
        <row r="3782">
          <cell r="C3782" t="str">
            <v>100000000女神大量百搭卡(30天非綁定)</v>
          </cell>
          <cell r="D3782" t="str">
            <v>R_g079_ng3_100000000_30_1</v>
          </cell>
          <cell r="E3782">
            <v>12</v>
          </cell>
          <cell r="I3782">
            <v>5020000000</v>
          </cell>
        </row>
        <row r="3783">
          <cell r="C3783" t="str">
            <v>200000000女神大量百搭卡(30天非綁定)</v>
          </cell>
          <cell r="D3783" t="str">
            <v>R_g079_ng3_200000000_30_1</v>
          </cell>
          <cell r="E3783">
            <v>12</v>
          </cell>
          <cell r="I3783">
            <v>10040000000</v>
          </cell>
        </row>
        <row r="3784">
          <cell r="C3784" t="str">
            <v>300000000女神大量百搭卡(30天非綁定)</v>
          </cell>
          <cell r="D3784" t="str">
            <v>R_g079_ng3_300000000_30_1</v>
          </cell>
          <cell r="E3784">
            <v>12</v>
          </cell>
          <cell r="I3784">
            <v>15060000000</v>
          </cell>
        </row>
        <row r="3785">
          <cell r="C3785" t="str">
            <v>500000000女神大量百搭卡(30天非綁定)</v>
          </cell>
          <cell r="D3785" t="str">
            <v>R_g079_ng3_500000000_30_1</v>
          </cell>
          <cell r="E3785">
            <v>12</v>
          </cell>
          <cell r="I3785">
            <v>25100000000</v>
          </cell>
        </row>
        <row r="3786">
          <cell r="C3786" t="str">
            <v>1000000000女神大量百搭卡(30天非綁定)</v>
          </cell>
          <cell r="D3786" t="str">
            <v>R_g079_ng3_1000000000_30_1</v>
          </cell>
          <cell r="E3786">
            <v>12</v>
          </cell>
          <cell r="I3786">
            <v>50200000000</v>
          </cell>
        </row>
        <row r="3787">
          <cell r="C3787" t="str">
            <v>3000女神多盤卡(7天綁定)</v>
          </cell>
          <cell r="D3787" t="str">
            <v>R_g079_ng1_3000_7</v>
          </cell>
          <cell r="E3787">
            <v>12</v>
          </cell>
          <cell r="I3787">
            <v>606000</v>
          </cell>
        </row>
        <row r="3788">
          <cell r="C3788" t="str">
            <v>10000女神多盤卡(7天綁定)</v>
          </cell>
          <cell r="D3788" t="str">
            <v>R_g079_ng1_10000_7</v>
          </cell>
          <cell r="E3788">
            <v>12</v>
          </cell>
          <cell r="I3788">
            <v>2020000</v>
          </cell>
        </row>
        <row r="3789">
          <cell r="C3789" t="str">
            <v>30000女神多盤卡(7天綁定)</v>
          </cell>
          <cell r="D3789" t="str">
            <v>R_g079_ng1_30000_7</v>
          </cell>
          <cell r="E3789">
            <v>12</v>
          </cell>
          <cell r="I3789">
            <v>6060000</v>
          </cell>
        </row>
        <row r="3790">
          <cell r="C3790" t="str">
            <v>100000女神多盤卡(7天綁定)</v>
          </cell>
          <cell r="D3790" t="str">
            <v>R_g079_ng1_100000_7</v>
          </cell>
          <cell r="E3790">
            <v>12</v>
          </cell>
          <cell r="I3790">
            <v>20200000</v>
          </cell>
        </row>
        <row r="3791">
          <cell r="C3791" t="str">
            <v>300000女神多盤卡(7天綁定)</v>
          </cell>
          <cell r="D3791" t="str">
            <v>R_g079_ng1_300000_7</v>
          </cell>
          <cell r="E3791">
            <v>12</v>
          </cell>
          <cell r="I3791">
            <v>60600000</v>
          </cell>
        </row>
        <row r="3792">
          <cell r="C3792" t="str">
            <v>1000000女神多盤卡(7天綁定)</v>
          </cell>
          <cell r="D3792" t="str">
            <v>R_g079_ng1_1000000_7</v>
          </cell>
          <cell r="E3792">
            <v>12</v>
          </cell>
          <cell r="I3792">
            <v>202000000</v>
          </cell>
        </row>
        <row r="3793">
          <cell r="C3793" t="str">
            <v>3000000女神多盤卡(7天綁定)</v>
          </cell>
          <cell r="D3793" t="str">
            <v>R_g079_ng1_3000000_7</v>
          </cell>
          <cell r="E3793">
            <v>12</v>
          </cell>
          <cell r="I3793">
            <v>606000000</v>
          </cell>
        </row>
        <row r="3794">
          <cell r="C3794" t="str">
            <v>6000000女神多盤卡(7天綁定)</v>
          </cell>
          <cell r="D3794" t="str">
            <v>R_g079_ng1_6000000_7</v>
          </cell>
          <cell r="E3794">
            <v>12</v>
          </cell>
          <cell r="I3794">
            <v>1212000000</v>
          </cell>
        </row>
        <row r="3795">
          <cell r="C3795" t="str">
            <v>9000000女神多盤卡(7天綁定)</v>
          </cell>
          <cell r="D3795" t="str">
            <v>R_g079_ng1_9000000_7</v>
          </cell>
          <cell r="E3795">
            <v>12</v>
          </cell>
          <cell r="I3795">
            <v>1818000000</v>
          </cell>
        </row>
        <row r="3796">
          <cell r="C3796" t="str">
            <v>10000000女神多盤卡(7天綁定)</v>
          </cell>
          <cell r="D3796" t="str">
            <v>R_g079_ng1_10000000_7</v>
          </cell>
          <cell r="E3796">
            <v>12</v>
          </cell>
          <cell r="I3796">
            <v>2020000000</v>
          </cell>
        </row>
        <row r="3797">
          <cell r="C3797" t="str">
            <v>15000000女神多盤卡(7天綁定)</v>
          </cell>
          <cell r="D3797" t="str">
            <v>R_g079_ng1_15000000_7</v>
          </cell>
          <cell r="E3797">
            <v>12</v>
          </cell>
          <cell r="I3797">
            <v>3030000000</v>
          </cell>
        </row>
        <row r="3798">
          <cell r="C3798" t="str">
            <v>30000000女神多盤卡(7天綁定)</v>
          </cell>
          <cell r="D3798" t="str">
            <v>R_g079_ng1_30000000_7</v>
          </cell>
          <cell r="E3798">
            <v>12</v>
          </cell>
          <cell r="I3798">
            <v>6060000000</v>
          </cell>
        </row>
        <row r="3799">
          <cell r="C3799" t="str">
            <v>50000000女神多盤卡(7天綁定)</v>
          </cell>
          <cell r="D3799" t="str">
            <v>R_g079_ng1_50000000_7</v>
          </cell>
          <cell r="E3799">
            <v>12</v>
          </cell>
          <cell r="I3799">
            <v>10100000000</v>
          </cell>
        </row>
        <row r="3800">
          <cell r="C3800" t="str">
            <v>100000000女神多盤卡(7天綁定)</v>
          </cell>
          <cell r="D3800" t="str">
            <v>R_g079_ng1_100000000_7</v>
          </cell>
          <cell r="E3800">
            <v>12</v>
          </cell>
          <cell r="I3800">
            <v>20200000000</v>
          </cell>
        </row>
        <row r="3801">
          <cell r="C3801" t="str">
            <v>200000000女神多盤卡(7天綁定)</v>
          </cell>
          <cell r="D3801" t="str">
            <v>R_g079_ng1_200000000_7</v>
          </cell>
          <cell r="E3801">
            <v>12</v>
          </cell>
          <cell r="I3801">
            <v>40400000000</v>
          </cell>
        </row>
        <row r="3802">
          <cell r="C3802" t="str">
            <v>300000000女神多盤卡(7天綁定)</v>
          </cell>
          <cell r="D3802" t="str">
            <v>R_g079_ng1_300000000_7</v>
          </cell>
          <cell r="E3802">
            <v>12</v>
          </cell>
          <cell r="I3802">
            <v>60600000000</v>
          </cell>
        </row>
        <row r="3803">
          <cell r="C3803" t="str">
            <v>500000000女神多盤卡(7天綁定)</v>
          </cell>
          <cell r="D3803" t="str">
            <v>R_g079_ng1_500000000_7</v>
          </cell>
          <cell r="E3803">
            <v>12</v>
          </cell>
          <cell r="I3803">
            <v>101000000000</v>
          </cell>
        </row>
        <row r="3804">
          <cell r="C3804" t="str">
            <v>1000000000女神多盤卡(7天綁定)</v>
          </cell>
          <cell r="D3804" t="str">
            <v>R_g079_ng1_1000000000_7</v>
          </cell>
          <cell r="E3804">
            <v>12</v>
          </cell>
          <cell r="I3804">
            <v>202000000000</v>
          </cell>
        </row>
        <row r="3805">
          <cell r="C3805" t="str">
            <v>3000女神多盤卡(30天非綁定)</v>
          </cell>
          <cell r="D3805" t="str">
            <v>R_g079_ng1_3000_30_1</v>
          </cell>
          <cell r="E3805">
            <v>12</v>
          </cell>
          <cell r="I3805">
            <v>606000</v>
          </cell>
        </row>
        <row r="3806">
          <cell r="C3806" t="str">
            <v>10000女神多盤卡(30天非綁定)</v>
          </cell>
          <cell r="D3806" t="str">
            <v>R_g079_ng1_10000_30_1</v>
          </cell>
          <cell r="E3806">
            <v>12</v>
          </cell>
          <cell r="I3806">
            <v>2020000</v>
          </cell>
        </row>
        <row r="3807">
          <cell r="C3807" t="str">
            <v>30000女神多盤卡(30天非綁定)</v>
          </cell>
          <cell r="D3807" t="str">
            <v>R_g079_ng1_30000_30_1</v>
          </cell>
          <cell r="E3807">
            <v>12</v>
          </cell>
          <cell r="I3807">
            <v>6060000</v>
          </cell>
        </row>
        <row r="3808">
          <cell r="C3808" t="str">
            <v>100000女神多盤卡(30天非綁定)</v>
          </cell>
          <cell r="D3808" t="str">
            <v>R_g079_ng1_100000_30_1</v>
          </cell>
          <cell r="E3808">
            <v>12</v>
          </cell>
          <cell r="I3808">
            <v>20200000</v>
          </cell>
        </row>
        <row r="3809">
          <cell r="C3809" t="str">
            <v>300000女神多盤卡(30天非綁定)</v>
          </cell>
          <cell r="D3809" t="str">
            <v>R_g079_ng1_300000_30_1</v>
          </cell>
          <cell r="E3809">
            <v>12</v>
          </cell>
          <cell r="I3809">
            <v>60600000</v>
          </cell>
        </row>
        <row r="3810">
          <cell r="C3810" t="str">
            <v>1000000女神多盤卡(30天非綁定)</v>
          </cell>
          <cell r="D3810" t="str">
            <v>R_g079_ng1_1000000_30_1</v>
          </cell>
          <cell r="E3810">
            <v>12</v>
          </cell>
          <cell r="I3810">
            <v>202000000</v>
          </cell>
        </row>
        <row r="3811">
          <cell r="C3811" t="str">
            <v>3000000女神多盤卡(30天非綁定)</v>
          </cell>
          <cell r="D3811" t="str">
            <v>R_g079_ng1_3000000_30_1</v>
          </cell>
          <cell r="E3811">
            <v>12</v>
          </cell>
          <cell r="I3811">
            <v>606000000</v>
          </cell>
        </row>
        <row r="3812">
          <cell r="C3812" t="str">
            <v>6000000女神多盤卡(30天非綁定)</v>
          </cell>
          <cell r="D3812" t="str">
            <v>R_g079_ng1_6000000_30_1</v>
          </cell>
          <cell r="E3812">
            <v>12</v>
          </cell>
          <cell r="I3812">
            <v>1212000000</v>
          </cell>
        </row>
        <row r="3813">
          <cell r="C3813" t="str">
            <v>9000000女神多盤卡(30天非綁定)</v>
          </cell>
          <cell r="D3813" t="str">
            <v>R_g079_ng1_9000000_30_1</v>
          </cell>
          <cell r="E3813">
            <v>12</v>
          </cell>
          <cell r="I3813">
            <v>1818000000</v>
          </cell>
        </row>
        <row r="3814">
          <cell r="C3814" t="str">
            <v>10000000女神多盤卡(30天非綁定)</v>
          </cell>
          <cell r="D3814" t="str">
            <v>R_g079_ng1_10000000_30_1</v>
          </cell>
          <cell r="E3814">
            <v>12</v>
          </cell>
          <cell r="I3814">
            <v>2020000000</v>
          </cell>
        </row>
        <row r="3815">
          <cell r="C3815" t="str">
            <v>15000000女神多盤卡(30天非綁定)</v>
          </cell>
          <cell r="D3815" t="str">
            <v>R_g079_ng1_15000000_30_1</v>
          </cell>
          <cell r="E3815">
            <v>12</v>
          </cell>
          <cell r="I3815">
            <v>3030000000</v>
          </cell>
        </row>
        <row r="3816">
          <cell r="C3816" t="str">
            <v>30000000女神多盤卡(30天非綁定)</v>
          </cell>
          <cell r="D3816" t="str">
            <v>R_g079_ng1_30000000_30_1</v>
          </cell>
          <cell r="E3816">
            <v>12</v>
          </cell>
          <cell r="I3816">
            <v>6060000000</v>
          </cell>
        </row>
        <row r="3817">
          <cell r="C3817" t="str">
            <v>50000000女神多盤卡(30天非綁定)</v>
          </cell>
          <cell r="D3817" t="str">
            <v>R_g079_ng1_50000000_30_1</v>
          </cell>
          <cell r="E3817">
            <v>12</v>
          </cell>
          <cell r="I3817">
            <v>10100000000</v>
          </cell>
        </row>
        <row r="3818">
          <cell r="C3818" t="str">
            <v>100000000女神多盤卡(30天非綁定)</v>
          </cell>
          <cell r="D3818" t="str">
            <v>R_g079_ng1_100000000_30_1</v>
          </cell>
          <cell r="E3818">
            <v>12</v>
          </cell>
          <cell r="I3818">
            <v>20200000000</v>
          </cell>
        </row>
        <row r="3819">
          <cell r="C3819" t="str">
            <v>200000000女神多盤卡(30天非綁定)</v>
          </cell>
          <cell r="D3819" t="str">
            <v>R_g079_ng1_200000000_30_1</v>
          </cell>
          <cell r="E3819">
            <v>12</v>
          </cell>
          <cell r="I3819">
            <v>40400000000</v>
          </cell>
        </row>
        <row r="3820">
          <cell r="C3820" t="str">
            <v>300000000女神多盤卡(30天非綁定)</v>
          </cell>
          <cell r="D3820" t="str">
            <v>R_g079_ng1_300000000_30_1</v>
          </cell>
          <cell r="E3820">
            <v>12</v>
          </cell>
          <cell r="I3820">
            <v>60600000000</v>
          </cell>
        </row>
        <row r="3821">
          <cell r="C3821" t="str">
            <v>500000000女神多盤卡(30天非綁定)</v>
          </cell>
          <cell r="D3821" t="str">
            <v>R_g079_ng1_500000000_30_1</v>
          </cell>
          <cell r="E3821">
            <v>12</v>
          </cell>
          <cell r="I3821">
            <v>101000000000</v>
          </cell>
        </row>
        <row r="3822">
          <cell r="C3822" t="str">
            <v>1000000000女神多盤卡(30天非綁定)</v>
          </cell>
          <cell r="D3822" t="str">
            <v>R_g079_ng1_1000000000_30_1</v>
          </cell>
          <cell r="E3822">
            <v>12</v>
          </cell>
          <cell r="I3822">
            <v>202000000000</v>
          </cell>
        </row>
        <row r="3823">
          <cell r="C3823" t="str">
            <v>3000女神超級多盤卡(7天綁定)</v>
          </cell>
          <cell r="D3823" t="str">
            <v>R_g079_sng1_3000_7</v>
          </cell>
          <cell r="E3823">
            <v>12</v>
          </cell>
          <cell r="I3823">
            <v>1572000</v>
          </cell>
        </row>
        <row r="3824">
          <cell r="C3824" t="str">
            <v>10000女神超級多盤卡(7天綁定)</v>
          </cell>
          <cell r="D3824" t="str">
            <v>R_g079_sng1_10000_7</v>
          </cell>
          <cell r="E3824">
            <v>12</v>
          </cell>
          <cell r="I3824">
            <v>5240000</v>
          </cell>
        </row>
        <row r="3825">
          <cell r="C3825" t="str">
            <v>30000女神超級多盤卡(7天綁定)</v>
          </cell>
          <cell r="D3825" t="str">
            <v>R_g079_sng1_30000_7</v>
          </cell>
          <cell r="E3825">
            <v>12</v>
          </cell>
          <cell r="I3825">
            <v>15720000</v>
          </cell>
        </row>
        <row r="3826">
          <cell r="C3826" t="str">
            <v>100000女神超級多盤卡(7天綁定)</v>
          </cell>
          <cell r="D3826" t="str">
            <v>R_g079_sng1_100000_7</v>
          </cell>
          <cell r="E3826">
            <v>12</v>
          </cell>
          <cell r="I3826">
            <v>52400000</v>
          </cell>
        </row>
        <row r="3827">
          <cell r="C3827" t="str">
            <v>300000女神超級多盤卡(7天綁定)</v>
          </cell>
          <cell r="D3827" t="str">
            <v>R_g079_sng1_300000_7</v>
          </cell>
          <cell r="E3827">
            <v>12</v>
          </cell>
          <cell r="I3827">
            <v>157200000</v>
          </cell>
        </row>
        <row r="3828">
          <cell r="C3828" t="str">
            <v>1000000女神超級多盤卡(7天綁定)</v>
          </cell>
          <cell r="D3828" t="str">
            <v>R_g079_sng1_1000000_7</v>
          </cell>
          <cell r="E3828">
            <v>12</v>
          </cell>
          <cell r="I3828">
            <v>524000000</v>
          </cell>
        </row>
        <row r="3829">
          <cell r="C3829" t="str">
            <v>3000000女神超級多盤卡(7天綁定)</v>
          </cell>
          <cell r="D3829" t="str">
            <v>R_g079_sng1_3000000_7</v>
          </cell>
          <cell r="E3829">
            <v>12</v>
          </cell>
          <cell r="I3829">
            <v>1572000000</v>
          </cell>
        </row>
        <row r="3830">
          <cell r="C3830" t="str">
            <v>6000000女神超級多盤卡(7天綁定)</v>
          </cell>
          <cell r="D3830" t="str">
            <v>R_g079_sng1_6000000_7</v>
          </cell>
          <cell r="E3830">
            <v>12</v>
          </cell>
          <cell r="I3830">
            <v>3144000000</v>
          </cell>
        </row>
        <row r="3831">
          <cell r="C3831" t="str">
            <v>9000000女神超級多盤卡(7天綁定)</v>
          </cell>
          <cell r="D3831" t="str">
            <v>R_g079_sng1_9000000_7</v>
          </cell>
          <cell r="E3831">
            <v>12</v>
          </cell>
          <cell r="I3831">
            <v>4716000000</v>
          </cell>
        </row>
        <row r="3832">
          <cell r="C3832" t="str">
            <v>10000000女神超級多盤卡(7天綁定)</v>
          </cell>
          <cell r="D3832" t="str">
            <v>R_g079_sng1_10000000_7</v>
          </cell>
          <cell r="E3832">
            <v>12</v>
          </cell>
          <cell r="I3832">
            <v>5240000000</v>
          </cell>
        </row>
        <row r="3833">
          <cell r="C3833" t="str">
            <v>15000000女神超級多盤卡(7天綁定)</v>
          </cell>
          <cell r="D3833" t="str">
            <v>R_g079_sng1_15000000_7</v>
          </cell>
          <cell r="E3833">
            <v>12</v>
          </cell>
          <cell r="I3833">
            <v>7860000000</v>
          </cell>
        </row>
        <row r="3834">
          <cell r="C3834" t="str">
            <v>30000000女神超級多盤卡(7天綁定)</v>
          </cell>
          <cell r="D3834" t="str">
            <v>R_g079_sng1_30000000_7</v>
          </cell>
          <cell r="E3834">
            <v>12</v>
          </cell>
          <cell r="I3834">
            <v>15720000000</v>
          </cell>
        </row>
        <row r="3835">
          <cell r="C3835" t="str">
            <v>50000000女神超級多盤卡(7天綁定)</v>
          </cell>
          <cell r="D3835" t="str">
            <v>R_g079_sng1_50000000_7</v>
          </cell>
          <cell r="E3835">
            <v>12</v>
          </cell>
          <cell r="I3835">
            <v>26200000000</v>
          </cell>
        </row>
        <row r="3836">
          <cell r="C3836" t="str">
            <v>100000000女神超級多盤卡(7天綁定)</v>
          </cell>
          <cell r="D3836" t="str">
            <v>R_g079_sng1_100000000_7</v>
          </cell>
          <cell r="E3836">
            <v>12</v>
          </cell>
          <cell r="I3836">
            <v>52400000000</v>
          </cell>
        </row>
        <row r="3837">
          <cell r="C3837" t="str">
            <v>200000000女神超級多盤卡(7天綁定)</v>
          </cell>
          <cell r="D3837" t="str">
            <v>R_g079_sng1_200000000_7</v>
          </cell>
          <cell r="E3837">
            <v>12</v>
          </cell>
          <cell r="I3837">
            <v>104800000000</v>
          </cell>
        </row>
        <row r="3838">
          <cell r="C3838" t="str">
            <v>300000000女神超級多盤卡(7天綁定)</v>
          </cell>
          <cell r="D3838" t="str">
            <v>R_g079_sng1_300000000_7</v>
          </cell>
          <cell r="E3838">
            <v>12</v>
          </cell>
          <cell r="I3838">
            <v>157200000000</v>
          </cell>
        </row>
        <row r="3839">
          <cell r="C3839" t="str">
            <v>500000000女神超級多盤卡(7天綁定)</v>
          </cell>
          <cell r="D3839" t="str">
            <v>R_g079_sng1_500000000_7</v>
          </cell>
          <cell r="E3839">
            <v>12</v>
          </cell>
          <cell r="I3839">
            <v>262000000000</v>
          </cell>
        </row>
        <row r="3840">
          <cell r="C3840" t="str">
            <v>1000000000女神超級多盤卡(7天綁定)</v>
          </cell>
          <cell r="D3840" t="str">
            <v>R_g079_sng1_1000000000_7</v>
          </cell>
          <cell r="E3840">
            <v>12</v>
          </cell>
          <cell r="I3840">
            <v>524000000000</v>
          </cell>
        </row>
        <row r="3841">
          <cell r="C3841" t="str">
            <v>3000女神超級多盤卡(30天非綁定)</v>
          </cell>
          <cell r="D3841" t="str">
            <v>R_g079_sng1_3000_30_1</v>
          </cell>
          <cell r="E3841">
            <v>12</v>
          </cell>
          <cell r="I3841">
            <v>1572000</v>
          </cell>
        </row>
        <row r="3842">
          <cell r="C3842" t="str">
            <v>10000女神超級多盤卡(30天非綁定)</v>
          </cell>
          <cell r="D3842" t="str">
            <v>R_g079_sng1_10000_30_1</v>
          </cell>
          <cell r="E3842">
            <v>12</v>
          </cell>
          <cell r="I3842">
            <v>5240000</v>
          </cell>
        </row>
        <row r="3843">
          <cell r="C3843" t="str">
            <v>30000女神超級多盤卡(30天非綁定)</v>
          </cell>
          <cell r="D3843" t="str">
            <v>R_g079_sng1_30000_30_1</v>
          </cell>
          <cell r="E3843">
            <v>12</v>
          </cell>
          <cell r="I3843">
            <v>15720000</v>
          </cell>
        </row>
        <row r="3844">
          <cell r="C3844" t="str">
            <v>100000女神超級多盤卡(30天非綁定)</v>
          </cell>
          <cell r="D3844" t="str">
            <v>R_g079_sng1_100000_30_1</v>
          </cell>
          <cell r="E3844">
            <v>12</v>
          </cell>
          <cell r="I3844">
            <v>52400000</v>
          </cell>
        </row>
        <row r="3845">
          <cell r="C3845" t="str">
            <v>300000女神超級多盤卡(30天非綁定)</v>
          </cell>
          <cell r="D3845" t="str">
            <v>R_g079_sng1_300000_30_1</v>
          </cell>
          <cell r="E3845">
            <v>12</v>
          </cell>
          <cell r="I3845">
            <v>157200000</v>
          </cell>
        </row>
        <row r="3846">
          <cell r="C3846" t="str">
            <v>1000000女神超級多盤卡(30天非綁定)</v>
          </cell>
          <cell r="D3846" t="str">
            <v>R_g079_sng1_1000000_30_1</v>
          </cell>
          <cell r="E3846">
            <v>12</v>
          </cell>
          <cell r="I3846">
            <v>524000000</v>
          </cell>
        </row>
        <row r="3847">
          <cell r="C3847" t="str">
            <v>3000000女神超級多盤卡(30天非綁定)</v>
          </cell>
          <cell r="D3847" t="str">
            <v>R_g079_sng1_3000000_30_1</v>
          </cell>
          <cell r="E3847">
            <v>12</v>
          </cell>
          <cell r="I3847">
            <v>1572000000</v>
          </cell>
        </row>
        <row r="3848">
          <cell r="C3848" t="str">
            <v>6000000女神超級多盤卡(30天非綁定)</v>
          </cell>
          <cell r="D3848" t="str">
            <v>R_g079_sng1_6000000_30_1</v>
          </cell>
          <cell r="E3848">
            <v>12</v>
          </cell>
          <cell r="I3848">
            <v>3144000000</v>
          </cell>
        </row>
        <row r="3849">
          <cell r="C3849" t="str">
            <v>9000000女神超級多盤卡(30天非綁定)</v>
          </cell>
          <cell r="D3849" t="str">
            <v>R_g079_sng1_9000000_30_1</v>
          </cell>
          <cell r="E3849">
            <v>12</v>
          </cell>
          <cell r="I3849">
            <v>4716000000</v>
          </cell>
        </row>
        <row r="3850">
          <cell r="C3850" t="str">
            <v>10000000女神超級多盤卡(30天非綁定)</v>
          </cell>
          <cell r="D3850" t="str">
            <v>R_g079_sng1_10000000_30_1</v>
          </cell>
          <cell r="E3850">
            <v>12</v>
          </cell>
          <cell r="I3850">
            <v>5240000000</v>
          </cell>
        </row>
        <row r="3851">
          <cell r="C3851" t="str">
            <v>15000000女神超級多盤卡(30天非綁定)</v>
          </cell>
          <cell r="D3851" t="str">
            <v>R_g079_sng1_15000000_30_1</v>
          </cell>
          <cell r="E3851">
            <v>12</v>
          </cell>
          <cell r="I3851">
            <v>7860000000</v>
          </cell>
        </row>
        <row r="3852">
          <cell r="C3852" t="str">
            <v>30000000女神超級多盤卡(30天非綁定)</v>
          </cell>
          <cell r="D3852" t="str">
            <v>R_g079_sng1_30000000_30_1</v>
          </cell>
          <cell r="E3852">
            <v>12</v>
          </cell>
          <cell r="I3852">
            <v>15720000000</v>
          </cell>
        </row>
        <row r="3853">
          <cell r="C3853" t="str">
            <v>50000000女神超級多盤卡(30天非綁定)</v>
          </cell>
          <cell r="D3853" t="str">
            <v>R_g079_sng1_50000000_30_1</v>
          </cell>
          <cell r="E3853">
            <v>12</v>
          </cell>
          <cell r="I3853">
            <v>26200000000</v>
          </cell>
        </row>
        <row r="3854">
          <cell r="C3854" t="str">
            <v>100000000女神超級多盤卡(30天非綁定)</v>
          </cell>
          <cell r="D3854" t="str">
            <v>R_g079_sng1_100000000_30_1</v>
          </cell>
          <cell r="E3854">
            <v>12</v>
          </cell>
          <cell r="I3854">
            <v>52400000000</v>
          </cell>
        </row>
        <row r="3855">
          <cell r="C3855" t="str">
            <v>200000000女神超級多盤卡(30天非綁定)</v>
          </cell>
          <cell r="D3855" t="str">
            <v>R_g079_sng1_200000000_30_1</v>
          </cell>
          <cell r="E3855">
            <v>12</v>
          </cell>
          <cell r="I3855">
            <v>104800000000</v>
          </cell>
        </row>
        <row r="3856">
          <cell r="C3856" t="str">
            <v>300000000女神超級多盤卡(30天非綁定)</v>
          </cell>
          <cell r="D3856" t="str">
            <v>R_g079_sng1_300000000_30_1</v>
          </cell>
          <cell r="E3856">
            <v>12</v>
          </cell>
          <cell r="I3856">
            <v>157200000000</v>
          </cell>
        </row>
        <row r="3857">
          <cell r="C3857" t="str">
            <v>500000000女神超級多盤卡(30天非綁定)</v>
          </cell>
          <cell r="D3857" t="str">
            <v>R_g079_sng1_500000000_30_1</v>
          </cell>
          <cell r="E3857">
            <v>12</v>
          </cell>
          <cell r="I3857">
            <v>262000000000</v>
          </cell>
        </row>
        <row r="3858">
          <cell r="C3858" t="str">
            <v>1000000000女神超級多盤卡(30天非綁定)</v>
          </cell>
          <cell r="D3858" t="str">
            <v>R_g079_sng1_1000000000_30_1</v>
          </cell>
          <cell r="E3858">
            <v>12</v>
          </cell>
          <cell r="I3858">
            <v>524000000000</v>
          </cell>
        </row>
        <row r="3859">
          <cell r="C3859" t="str">
            <v>3000女神彩金卡(7天綁定)</v>
          </cell>
          <cell r="D3859" t="str">
            <v>R_g079_jg_3000_7</v>
          </cell>
          <cell r="E3859">
            <v>12</v>
          </cell>
          <cell r="I3859">
            <v>3000000</v>
          </cell>
        </row>
        <row r="3860">
          <cell r="C3860" t="str">
            <v>10000女神彩金卡(7天綁定)</v>
          </cell>
          <cell r="D3860" t="str">
            <v>R_g079_jg_10000_7</v>
          </cell>
          <cell r="E3860">
            <v>12</v>
          </cell>
          <cell r="I3860">
            <v>10000000</v>
          </cell>
        </row>
        <row r="3861">
          <cell r="C3861" t="str">
            <v>30000女神彩金卡(7天綁定)</v>
          </cell>
          <cell r="D3861" t="str">
            <v>R_g079_jg_30000_7</v>
          </cell>
          <cell r="E3861">
            <v>12</v>
          </cell>
          <cell r="I3861">
            <v>30000000</v>
          </cell>
        </row>
        <row r="3862">
          <cell r="C3862" t="str">
            <v>100000女神彩金卡(7天綁定)</v>
          </cell>
          <cell r="D3862" t="str">
            <v>R_g079_jg_100000_7</v>
          </cell>
          <cell r="E3862">
            <v>12</v>
          </cell>
          <cell r="I3862">
            <v>100000000</v>
          </cell>
        </row>
        <row r="3863">
          <cell r="C3863" t="str">
            <v>300000女神彩金卡(7天綁定)</v>
          </cell>
          <cell r="D3863" t="str">
            <v>R_g079_jg_300000_7</v>
          </cell>
          <cell r="E3863">
            <v>12</v>
          </cell>
          <cell r="I3863">
            <v>300000000</v>
          </cell>
        </row>
        <row r="3864">
          <cell r="C3864" t="str">
            <v>1000000女神彩金卡(7天綁定)</v>
          </cell>
          <cell r="D3864" t="str">
            <v>R_g079_jg_1000000_7</v>
          </cell>
          <cell r="E3864">
            <v>12</v>
          </cell>
          <cell r="I3864">
            <v>1000000000</v>
          </cell>
        </row>
        <row r="3865">
          <cell r="C3865" t="str">
            <v>3000000女神彩金卡(7天綁定)</v>
          </cell>
          <cell r="D3865" t="str">
            <v>R_g079_jg_3000000_7</v>
          </cell>
          <cell r="E3865">
            <v>12</v>
          </cell>
          <cell r="I3865">
            <v>3000000000</v>
          </cell>
        </row>
        <row r="3866">
          <cell r="C3866" t="str">
            <v>6000000女神彩金卡(7天綁定)</v>
          </cell>
          <cell r="D3866" t="str">
            <v>R_g079_jg_6000000_7</v>
          </cell>
          <cell r="E3866">
            <v>12</v>
          </cell>
          <cell r="I3866">
            <v>6000000000</v>
          </cell>
        </row>
        <row r="3867">
          <cell r="C3867" t="str">
            <v>9000000女神彩金卡(7天綁定)</v>
          </cell>
          <cell r="D3867" t="str">
            <v>R_g079_jg_9000000_7</v>
          </cell>
          <cell r="E3867">
            <v>12</v>
          </cell>
          <cell r="I3867">
            <v>9000000000</v>
          </cell>
        </row>
        <row r="3868">
          <cell r="C3868" t="str">
            <v>10000000女神彩金卡(7天綁定)</v>
          </cell>
          <cell r="D3868" t="str">
            <v>R_g079_jg_10000000_7</v>
          </cell>
          <cell r="E3868">
            <v>12</v>
          </cell>
          <cell r="I3868">
            <v>10000000000</v>
          </cell>
        </row>
        <row r="3869">
          <cell r="C3869" t="str">
            <v>15000000女神彩金卡(7天綁定)</v>
          </cell>
          <cell r="D3869" t="str">
            <v>R_g079_jg_15000000_7</v>
          </cell>
          <cell r="E3869">
            <v>12</v>
          </cell>
          <cell r="I3869">
            <v>15000000000</v>
          </cell>
        </row>
        <row r="3870">
          <cell r="C3870" t="str">
            <v>30000000女神彩金卡(7天綁定)</v>
          </cell>
          <cell r="D3870" t="str">
            <v>R_g079_jg_30000000_7</v>
          </cell>
          <cell r="E3870">
            <v>12</v>
          </cell>
          <cell r="I3870">
            <v>30000000000</v>
          </cell>
        </row>
        <row r="3871">
          <cell r="C3871" t="str">
            <v>50000000女神彩金卡(7天綁定)</v>
          </cell>
          <cell r="D3871" t="str">
            <v>R_g079_jg_50000000_7</v>
          </cell>
          <cell r="E3871">
            <v>12</v>
          </cell>
          <cell r="I3871">
            <v>50000000000</v>
          </cell>
        </row>
        <row r="3872">
          <cell r="C3872" t="str">
            <v>100000000女神彩金卡(7天綁定)</v>
          </cell>
          <cell r="D3872" t="str">
            <v>R_g079_jg_100000000_7</v>
          </cell>
          <cell r="E3872">
            <v>12</v>
          </cell>
          <cell r="I3872">
            <v>100000000000</v>
          </cell>
        </row>
        <row r="3873">
          <cell r="C3873" t="str">
            <v>200000000女神彩金卡(7天綁定)</v>
          </cell>
          <cell r="D3873" t="str">
            <v>R_g079_jg_200000000_7</v>
          </cell>
          <cell r="E3873">
            <v>12</v>
          </cell>
          <cell r="I3873">
            <v>200000000000</v>
          </cell>
        </row>
        <row r="3874">
          <cell r="C3874" t="str">
            <v>300000000女神彩金卡(7天綁定)</v>
          </cell>
          <cell r="D3874" t="str">
            <v>R_g079_jg_300000000_7</v>
          </cell>
          <cell r="E3874">
            <v>12</v>
          </cell>
          <cell r="I3874">
            <v>300000000000</v>
          </cell>
        </row>
        <row r="3875">
          <cell r="C3875" t="str">
            <v>500000000女神彩金卡(7天綁定)</v>
          </cell>
          <cell r="D3875" t="str">
            <v>R_g079_jg_500000000_7</v>
          </cell>
          <cell r="E3875">
            <v>12</v>
          </cell>
          <cell r="I3875">
            <v>500000000000</v>
          </cell>
        </row>
        <row r="3876">
          <cell r="C3876" t="str">
            <v>1000000000女神彩金卡(7天綁定)</v>
          </cell>
          <cell r="D3876" t="str">
            <v>R_g079_jg_1000000000_7</v>
          </cell>
          <cell r="E3876">
            <v>12</v>
          </cell>
          <cell r="I3876">
            <v>1000000000000</v>
          </cell>
        </row>
        <row r="3877">
          <cell r="C3877" t="str">
            <v>3000女神彩金卡(30天非綁定)</v>
          </cell>
          <cell r="D3877" t="str">
            <v>R_g079_jg_3000_30_1</v>
          </cell>
          <cell r="E3877">
            <v>12</v>
          </cell>
          <cell r="I3877">
            <v>3000000</v>
          </cell>
        </row>
        <row r="3878">
          <cell r="C3878" t="str">
            <v>10000女神彩金卡(30天非綁定)</v>
          </cell>
          <cell r="D3878" t="str">
            <v>R_g079_jg_10000_30_1</v>
          </cell>
          <cell r="E3878">
            <v>12</v>
          </cell>
          <cell r="I3878">
            <v>10000000</v>
          </cell>
        </row>
        <row r="3879">
          <cell r="C3879" t="str">
            <v>30000女神彩金卡(30天非綁定)</v>
          </cell>
          <cell r="D3879" t="str">
            <v>R_g079_jg_30000_30_1</v>
          </cell>
          <cell r="E3879">
            <v>12</v>
          </cell>
          <cell r="I3879">
            <v>30000000</v>
          </cell>
        </row>
        <row r="3880">
          <cell r="C3880" t="str">
            <v>100000女神彩金卡(30天非綁定)</v>
          </cell>
          <cell r="D3880" t="str">
            <v>R_g079_jg_100000_30_1</v>
          </cell>
          <cell r="E3880">
            <v>12</v>
          </cell>
          <cell r="I3880">
            <v>100000000</v>
          </cell>
        </row>
        <row r="3881">
          <cell r="C3881" t="str">
            <v>300000女神彩金卡(30天非綁定)</v>
          </cell>
          <cell r="D3881" t="str">
            <v>R_g079_jg_300000_30_1</v>
          </cell>
          <cell r="E3881">
            <v>12</v>
          </cell>
          <cell r="I3881">
            <v>300000000</v>
          </cell>
        </row>
        <row r="3882">
          <cell r="C3882" t="str">
            <v>1000000女神彩金卡(30天非綁定)</v>
          </cell>
          <cell r="D3882" t="str">
            <v>R_g079_jg_1000000_30_1</v>
          </cell>
          <cell r="E3882">
            <v>12</v>
          </cell>
          <cell r="I3882">
            <v>1000000000</v>
          </cell>
        </row>
        <row r="3883">
          <cell r="C3883" t="str">
            <v>3000000女神彩金卡(30天非綁定)</v>
          </cell>
          <cell r="D3883" t="str">
            <v>R_g079_jg_3000000_30_1</v>
          </cell>
          <cell r="E3883">
            <v>12</v>
          </cell>
          <cell r="I3883">
            <v>3000000000</v>
          </cell>
        </row>
        <row r="3884">
          <cell r="C3884" t="str">
            <v>6000000女神彩金卡(30天非綁定)</v>
          </cell>
          <cell r="D3884" t="str">
            <v>R_g079_jg_6000000_30_1</v>
          </cell>
          <cell r="E3884">
            <v>12</v>
          </cell>
          <cell r="I3884">
            <v>6000000000</v>
          </cell>
        </row>
        <row r="3885">
          <cell r="C3885" t="str">
            <v>9000000女神彩金卡(30天非綁定)</v>
          </cell>
          <cell r="D3885" t="str">
            <v>R_g079_jg_9000000_30_1</v>
          </cell>
          <cell r="E3885">
            <v>12</v>
          </cell>
          <cell r="I3885">
            <v>9000000000</v>
          </cell>
        </row>
        <row r="3886">
          <cell r="C3886" t="str">
            <v>10000000女神彩金卡(30天非綁定)</v>
          </cell>
          <cell r="D3886" t="str">
            <v>R_g079_jg_10000000_30_1</v>
          </cell>
          <cell r="E3886">
            <v>12</v>
          </cell>
          <cell r="I3886">
            <v>10000000000</v>
          </cell>
        </row>
        <row r="3887">
          <cell r="C3887" t="str">
            <v>15000000女神彩金卡(30天非綁定)</v>
          </cell>
          <cell r="D3887" t="str">
            <v>R_g079_jg_15000000_30_1</v>
          </cell>
          <cell r="E3887">
            <v>12</v>
          </cell>
          <cell r="I3887">
            <v>15000000000</v>
          </cell>
        </row>
        <row r="3888">
          <cell r="C3888" t="str">
            <v>30000000女神彩金卡(30天非綁定)</v>
          </cell>
          <cell r="D3888" t="str">
            <v>R_g079_jg_30000000_30_1</v>
          </cell>
          <cell r="E3888">
            <v>12</v>
          </cell>
          <cell r="I3888">
            <v>30000000000</v>
          </cell>
        </row>
        <row r="3889">
          <cell r="C3889" t="str">
            <v>50000000女神彩金卡(30天非綁定)</v>
          </cell>
          <cell r="D3889" t="str">
            <v>R_g079_jg_50000000_30_1</v>
          </cell>
          <cell r="E3889">
            <v>12</v>
          </cell>
          <cell r="I3889">
            <v>50000000000</v>
          </cell>
        </row>
        <row r="3890">
          <cell r="C3890" t="str">
            <v>100000000女神彩金卡(30天非綁定)</v>
          </cell>
          <cell r="D3890" t="str">
            <v>R_g079_jg_100000000_30_1</v>
          </cell>
          <cell r="E3890">
            <v>12</v>
          </cell>
          <cell r="I3890">
            <v>100000000000</v>
          </cell>
        </row>
        <row r="3891">
          <cell r="C3891" t="str">
            <v>200000000女神彩金卡(30天非綁定)</v>
          </cell>
          <cell r="D3891" t="str">
            <v>R_g079_jg_200000000_30_1</v>
          </cell>
          <cell r="E3891">
            <v>12</v>
          </cell>
          <cell r="I3891">
            <v>200000000000</v>
          </cell>
        </row>
        <row r="3892">
          <cell r="C3892" t="str">
            <v>300000000女神彩金卡(30天非綁定)</v>
          </cell>
          <cell r="D3892" t="str">
            <v>R_g079_jg_300000000_30_1</v>
          </cell>
          <cell r="E3892">
            <v>12</v>
          </cell>
          <cell r="I3892">
            <v>300000000000</v>
          </cell>
        </row>
        <row r="3893">
          <cell r="C3893" t="str">
            <v>500000000女神彩金卡(30天非綁定)</v>
          </cell>
          <cell r="D3893" t="str">
            <v>R_g079_jg_500000000_30_1</v>
          </cell>
          <cell r="E3893">
            <v>12</v>
          </cell>
          <cell r="I3893">
            <v>500000000000</v>
          </cell>
        </row>
        <row r="3894">
          <cell r="C3894" t="str">
            <v>1000000000女神彩金卡(30天非綁定)</v>
          </cell>
          <cell r="D3894" t="str">
            <v>R_g079_jg_1000000000_30_1</v>
          </cell>
          <cell r="E3894">
            <v>12</v>
          </cell>
          <cell r="I3894">
            <v>1000000000000</v>
          </cell>
        </row>
        <row r="3895">
          <cell r="C3895" t="str">
            <v>3000女神超級彩金卡(7天綁定)</v>
          </cell>
          <cell r="D3895" t="str">
            <v>R_g079_sjg_3000_7</v>
          </cell>
          <cell r="E3895">
            <v>12</v>
          </cell>
          <cell r="I3895">
            <v>7551000</v>
          </cell>
        </row>
        <row r="3896">
          <cell r="C3896" t="str">
            <v>10000女神超級彩金卡(7天綁定)</v>
          </cell>
          <cell r="D3896" t="str">
            <v>R_g079_sjg_10000_7</v>
          </cell>
          <cell r="E3896">
            <v>12</v>
          </cell>
          <cell r="I3896">
            <v>25170000</v>
          </cell>
        </row>
        <row r="3897">
          <cell r="C3897" t="str">
            <v>30000女神超級彩金卡(7天綁定)</v>
          </cell>
          <cell r="D3897" t="str">
            <v>R_g079_sjg_30000_7</v>
          </cell>
          <cell r="E3897">
            <v>12</v>
          </cell>
          <cell r="I3897">
            <v>75510000</v>
          </cell>
        </row>
        <row r="3898">
          <cell r="C3898" t="str">
            <v>100000女神超級彩金卡(7天綁定)</v>
          </cell>
          <cell r="D3898" t="str">
            <v>R_g079_sjg_100000_7</v>
          </cell>
          <cell r="E3898">
            <v>12</v>
          </cell>
          <cell r="I3898">
            <v>251700000</v>
          </cell>
        </row>
        <row r="3899">
          <cell r="C3899" t="str">
            <v>300000女神超級彩金卡(7天綁定)</v>
          </cell>
          <cell r="D3899" t="str">
            <v>R_g079_sjg_300000_7</v>
          </cell>
          <cell r="E3899">
            <v>12</v>
          </cell>
          <cell r="I3899">
            <v>755100000</v>
          </cell>
        </row>
        <row r="3900">
          <cell r="C3900" t="str">
            <v>1000000女神超級彩金卡(7天綁定)</v>
          </cell>
          <cell r="D3900" t="str">
            <v>R_g079_sjg_1000000_7</v>
          </cell>
          <cell r="E3900">
            <v>12</v>
          </cell>
          <cell r="I3900">
            <v>2517000000</v>
          </cell>
        </row>
        <row r="3901">
          <cell r="C3901" t="str">
            <v>3000000女神超級彩金卡(7天綁定)</v>
          </cell>
          <cell r="D3901" t="str">
            <v>R_g079_sjg_3000000_7</v>
          </cell>
          <cell r="E3901">
            <v>12</v>
          </cell>
          <cell r="I3901">
            <v>7551000000</v>
          </cell>
        </row>
        <row r="3902">
          <cell r="C3902" t="str">
            <v>6000000女神超級彩金卡(7天綁定)</v>
          </cell>
          <cell r="D3902" t="str">
            <v>R_g079_sjg_6000000_7</v>
          </cell>
          <cell r="E3902">
            <v>12</v>
          </cell>
          <cell r="I3902">
            <v>15102000000</v>
          </cell>
        </row>
        <row r="3903">
          <cell r="C3903" t="str">
            <v>9000000女神超級彩金卡(7天綁定)</v>
          </cell>
          <cell r="D3903" t="str">
            <v>R_g079_sjg_9000000_7</v>
          </cell>
          <cell r="E3903">
            <v>12</v>
          </cell>
          <cell r="I3903">
            <v>22653000000</v>
          </cell>
        </row>
        <row r="3904">
          <cell r="C3904" t="str">
            <v>10000000女神超級彩金卡(7天綁定)</v>
          </cell>
          <cell r="D3904" t="str">
            <v>R_g079_sjg_10000000_7</v>
          </cell>
          <cell r="E3904">
            <v>12</v>
          </cell>
          <cell r="I3904">
            <v>25170000000</v>
          </cell>
        </row>
        <row r="3905">
          <cell r="C3905" t="str">
            <v>15000000女神超級彩金卡(7天綁定)</v>
          </cell>
          <cell r="D3905" t="str">
            <v>R_g079_sjg_15000000_7</v>
          </cell>
          <cell r="E3905">
            <v>12</v>
          </cell>
          <cell r="I3905">
            <v>37755000000</v>
          </cell>
        </row>
        <row r="3906">
          <cell r="C3906" t="str">
            <v>30000000女神超級彩金卡(7天綁定)</v>
          </cell>
          <cell r="D3906" t="str">
            <v>R_g079_sjg_30000000_7</v>
          </cell>
          <cell r="E3906">
            <v>12</v>
          </cell>
          <cell r="I3906">
            <v>75510000000</v>
          </cell>
        </row>
        <row r="3907">
          <cell r="C3907" t="str">
            <v>50000000女神超級彩金卡(7天綁定)</v>
          </cell>
          <cell r="D3907" t="str">
            <v>R_g079_sjg_50000000_7</v>
          </cell>
          <cell r="E3907">
            <v>12</v>
          </cell>
          <cell r="I3907">
            <v>125850000000</v>
          </cell>
        </row>
        <row r="3908">
          <cell r="C3908" t="str">
            <v>100000000女神超級彩金卡(7天綁定)</v>
          </cell>
          <cell r="D3908" t="str">
            <v>R_g079_sjg_100000000_7</v>
          </cell>
          <cell r="E3908">
            <v>12</v>
          </cell>
          <cell r="I3908">
            <v>251700000000</v>
          </cell>
        </row>
        <row r="3909">
          <cell r="C3909" t="str">
            <v>200000000女神超級彩金卡(7天綁定)</v>
          </cell>
          <cell r="D3909" t="str">
            <v>R_g079_sjg_200000000_7</v>
          </cell>
          <cell r="E3909">
            <v>12</v>
          </cell>
          <cell r="I3909">
            <v>503400000000</v>
          </cell>
        </row>
        <row r="3910">
          <cell r="C3910" t="str">
            <v>300000000女神超級彩金卡(7天綁定)</v>
          </cell>
          <cell r="D3910" t="str">
            <v>R_g079_sjg_300000000_7</v>
          </cell>
          <cell r="E3910">
            <v>12</v>
          </cell>
          <cell r="I3910">
            <v>755100000000</v>
          </cell>
        </row>
        <row r="3911">
          <cell r="C3911" t="str">
            <v>500000000女神超級彩金卡(7天綁定)</v>
          </cell>
          <cell r="D3911" t="str">
            <v>R_g079_sjg_500000000_7</v>
          </cell>
          <cell r="E3911">
            <v>12</v>
          </cell>
          <cell r="I3911">
            <v>1258500000000</v>
          </cell>
        </row>
        <row r="3912">
          <cell r="C3912" t="str">
            <v>1000000000女神超級彩金卡(7天綁定)</v>
          </cell>
          <cell r="D3912" t="str">
            <v>R_g079_sjg_1000000000_7</v>
          </cell>
          <cell r="E3912">
            <v>12</v>
          </cell>
          <cell r="I3912">
            <v>2517000000000</v>
          </cell>
        </row>
        <row r="3913">
          <cell r="C3913" t="str">
            <v>3000女神超級彩金卡(30天非綁定)</v>
          </cell>
          <cell r="D3913" t="str">
            <v>R_g079_sjg_3000_30_1</v>
          </cell>
          <cell r="E3913">
            <v>12</v>
          </cell>
          <cell r="I3913">
            <v>7551000</v>
          </cell>
        </row>
        <row r="3914">
          <cell r="C3914" t="str">
            <v>10000女神超級彩金卡(30天非綁定)</v>
          </cell>
          <cell r="D3914" t="str">
            <v>R_g079_sjg_10000_30_1</v>
          </cell>
          <cell r="E3914">
            <v>12</v>
          </cell>
          <cell r="I3914">
            <v>25170000</v>
          </cell>
        </row>
        <row r="3915">
          <cell r="C3915" t="str">
            <v>30000女神超級彩金卡(30天非綁定)</v>
          </cell>
          <cell r="D3915" t="str">
            <v>R_g079_sjg_30000_30_1</v>
          </cell>
          <cell r="E3915">
            <v>12</v>
          </cell>
          <cell r="I3915">
            <v>75510000</v>
          </cell>
        </row>
        <row r="3916">
          <cell r="C3916" t="str">
            <v>100000女神超級彩金卡(30天非綁定)</v>
          </cell>
          <cell r="D3916" t="str">
            <v>R_g079_sjg_100000_30_1</v>
          </cell>
          <cell r="E3916">
            <v>12</v>
          </cell>
          <cell r="I3916">
            <v>251700000</v>
          </cell>
        </row>
        <row r="3917">
          <cell r="C3917" t="str">
            <v>300000女神超級彩金卡(30天非綁定)</v>
          </cell>
          <cell r="D3917" t="str">
            <v>R_g079_sjg_300000_30_1</v>
          </cell>
          <cell r="E3917">
            <v>12</v>
          </cell>
          <cell r="I3917">
            <v>755100000</v>
          </cell>
        </row>
        <row r="3918">
          <cell r="C3918" t="str">
            <v>1000000女神超級彩金卡(30天非綁定)</v>
          </cell>
          <cell r="D3918" t="str">
            <v>R_g079_sjg_1000000_30_1</v>
          </cell>
          <cell r="E3918">
            <v>12</v>
          </cell>
          <cell r="I3918">
            <v>2517000000</v>
          </cell>
        </row>
        <row r="3919">
          <cell r="C3919" t="str">
            <v>3000000女神超級彩金卡(30天非綁定)</v>
          </cell>
          <cell r="D3919" t="str">
            <v>R_g079_sjg_3000000_30_1</v>
          </cell>
          <cell r="E3919">
            <v>12</v>
          </cell>
          <cell r="I3919">
            <v>7551000000</v>
          </cell>
        </row>
        <row r="3920">
          <cell r="C3920" t="str">
            <v>6000000女神超級彩金卡(30天非綁定)</v>
          </cell>
          <cell r="D3920" t="str">
            <v>R_g079_sjg_6000000_30_1</v>
          </cell>
          <cell r="E3920">
            <v>12</v>
          </cell>
          <cell r="I3920">
            <v>15102000000</v>
          </cell>
        </row>
        <row r="3921">
          <cell r="C3921" t="str">
            <v>9000000女神超級彩金卡(30天非綁定)</v>
          </cell>
          <cell r="D3921" t="str">
            <v>R_g079_sjg_9000000_30_1</v>
          </cell>
          <cell r="E3921">
            <v>12</v>
          </cell>
          <cell r="I3921">
            <v>22653000000</v>
          </cell>
        </row>
        <row r="3922">
          <cell r="C3922" t="str">
            <v>10000000女神超級彩金卡(30天非綁定)</v>
          </cell>
          <cell r="D3922" t="str">
            <v>R_g079_sjg_10000000_30_1</v>
          </cell>
          <cell r="E3922">
            <v>12</v>
          </cell>
          <cell r="I3922">
            <v>25170000000</v>
          </cell>
        </row>
        <row r="3923">
          <cell r="C3923" t="str">
            <v>15000000女神超級彩金卡(30天非綁定)</v>
          </cell>
          <cell r="D3923" t="str">
            <v>R_g079_sjg_15000000_30_1</v>
          </cell>
          <cell r="E3923">
            <v>12</v>
          </cell>
          <cell r="I3923">
            <v>37755000000</v>
          </cell>
        </row>
        <row r="3924">
          <cell r="C3924" t="str">
            <v>30000000女神超級彩金卡(30天非綁定)</v>
          </cell>
          <cell r="D3924" t="str">
            <v>R_g079_sjg_30000000_30_1</v>
          </cell>
          <cell r="E3924">
            <v>12</v>
          </cell>
          <cell r="I3924">
            <v>75510000000</v>
          </cell>
        </row>
        <row r="3925">
          <cell r="C3925" t="str">
            <v>50000000女神超級彩金卡(30天非綁定)</v>
          </cell>
          <cell r="D3925" t="str">
            <v>R_g079_sjg_50000000_30_1</v>
          </cell>
          <cell r="E3925">
            <v>12</v>
          </cell>
          <cell r="I3925">
            <v>125850000000</v>
          </cell>
        </row>
        <row r="3926">
          <cell r="C3926" t="str">
            <v>100000000女神超級彩金卡(30天非綁定)</v>
          </cell>
          <cell r="D3926" t="str">
            <v>R_g079_sjg_100000000_30_1</v>
          </cell>
          <cell r="E3926">
            <v>12</v>
          </cell>
          <cell r="I3926">
            <v>251700000000</v>
          </cell>
        </row>
        <row r="3927">
          <cell r="C3927" t="str">
            <v>200000000女神超級彩金卡(30天非綁定)</v>
          </cell>
          <cell r="D3927" t="str">
            <v>R_g079_sjg_200000000_30_1</v>
          </cell>
          <cell r="E3927">
            <v>12</v>
          </cell>
          <cell r="I3927">
            <v>503400000000</v>
          </cell>
        </row>
        <row r="3928">
          <cell r="C3928" t="str">
            <v>300000000女神超級彩金卡(30天非綁定)</v>
          </cell>
          <cell r="D3928" t="str">
            <v>R_g079_sjg_300000000_30_1</v>
          </cell>
          <cell r="E3928">
            <v>12</v>
          </cell>
          <cell r="I3928">
            <v>755100000000</v>
          </cell>
        </row>
        <row r="3929">
          <cell r="C3929" t="str">
            <v>500000000女神超級彩金卡(30天非綁定)</v>
          </cell>
          <cell r="D3929" t="str">
            <v>R_g079_sjg_500000000_30_1</v>
          </cell>
          <cell r="E3929">
            <v>12</v>
          </cell>
          <cell r="I3929">
            <v>1258500000000</v>
          </cell>
        </row>
        <row r="3930">
          <cell r="C3930" t="str">
            <v>1000000000女神超級彩金卡(30天非綁定)</v>
          </cell>
          <cell r="D3930" t="str">
            <v>R_g079_sjg_1000000000_30_1</v>
          </cell>
          <cell r="E3930">
            <v>12</v>
          </cell>
          <cell r="I3930">
            <v>2517000000000</v>
          </cell>
        </row>
        <row r="3931">
          <cell r="C3931" t="str">
            <v>3000公主與青蛙免費卡(7天綁定)</v>
          </cell>
          <cell r="D3931" t="str">
            <v>R_g080_fg_3000_7</v>
          </cell>
          <cell r="E3931">
            <v>12</v>
          </cell>
          <cell r="I3931">
            <v>174000</v>
          </cell>
        </row>
        <row r="3932">
          <cell r="C3932" t="str">
            <v>10000公主與青蛙免費卡(7天綁定)</v>
          </cell>
          <cell r="D3932" t="str">
            <v>R_g080_fg_10000_7</v>
          </cell>
          <cell r="E3932">
            <v>12</v>
          </cell>
          <cell r="I3932">
            <v>580000</v>
          </cell>
        </row>
        <row r="3933">
          <cell r="C3933" t="str">
            <v>30000公主與青蛙免費卡(7天綁定)</v>
          </cell>
          <cell r="D3933" t="str">
            <v>R_g080_fg_30000_7</v>
          </cell>
          <cell r="E3933">
            <v>12</v>
          </cell>
          <cell r="I3933">
            <v>1740000</v>
          </cell>
        </row>
        <row r="3934">
          <cell r="C3934" t="str">
            <v>100000公主與青蛙免費卡(7天綁定)</v>
          </cell>
          <cell r="D3934" t="str">
            <v>R_g080_fg_100000_7</v>
          </cell>
          <cell r="E3934">
            <v>12</v>
          </cell>
          <cell r="I3934">
            <v>5800000</v>
          </cell>
        </row>
        <row r="3935">
          <cell r="C3935" t="str">
            <v>300000公主與青蛙免費卡(7天綁定)</v>
          </cell>
          <cell r="D3935" t="str">
            <v>R_g080_fg_300000_7</v>
          </cell>
          <cell r="E3935">
            <v>12</v>
          </cell>
          <cell r="I3935">
            <v>17400000</v>
          </cell>
        </row>
        <row r="3936">
          <cell r="C3936" t="str">
            <v>1000000公主與青蛙免費卡(7天綁定)</v>
          </cell>
          <cell r="D3936" t="str">
            <v>R_g080_fg_1000000_7</v>
          </cell>
          <cell r="E3936">
            <v>12</v>
          </cell>
          <cell r="I3936">
            <v>58000000</v>
          </cell>
        </row>
        <row r="3937">
          <cell r="C3937" t="str">
            <v>3000000公主與青蛙免費卡(7天綁定)</v>
          </cell>
          <cell r="D3937" t="str">
            <v>R_g080_fg_3000000_7</v>
          </cell>
          <cell r="E3937">
            <v>12</v>
          </cell>
          <cell r="I3937">
            <v>174000000</v>
          </cell>
        </row>
        <row r="3938">
          <cell r="C3938" t="str">
            <v>6000000公主與青蛙免費卡(7天綁定)</v>
          </cell>
          <cell r="D3938" t="str">
            <v>R_g080_fg_6000000_7</v>
          </cell>
          <cell r="E3938">
            <v>12</v>
          </cell>
          <cell r="I3938">
            <v>348000000</v>
          </cell>
        </row>
        <row r="3939">
          <cell r="C3939" t="str">
            <v>9000000公主與青蛙免費卡(7天綁定)</v>
          </cell>
          <cell r="D3939" t="str">
            <v>R_g080_fg_9000000_7</v>
          </cell>
          <cell r="E3939">
            <v>12</v>
          </cell>
          <cell r="I3939">
            <v>522000000</v>
          </cell>
        </row>
        <row r="3940">
          <cell r="C3940" t="str">
            <v>10000000公主與青蛙免費卡(7天綁定)</v>
          </cell>
          <cell r="D3940" t="str">
            <v>R_g080_fg_10000000_7</v>
          </cell>
          <cell r="E3940">
            <v>12</v>
          </cell>
          <cell r="I3940">
            <v>580000000</v>
          </cell>
        </row>
        <row r="3941">
          <cell r="C3941" t="str">
            <v>15000000公主與青蛙免費卡(7天綁定)</v>
          </cell>
          <cell r="D3941" t="str">
            <v>R_g080_fg_15000000_7</v>
          </cell>
          <cell r="E3941">
            <v>12</v>
          </cell>
          <cell r="I3941">
            <v>870000000</v>
          </cell>
        </row>
        <row r="3942">
          <cell r="C3942" t="str">
            <v>30000000公主與青蛙免費卡(7天綁定)</v>
          </cell>
          <cell r="D3942" t="str">
            <v>R_g080_fg_30000000_7</v>
          </cell>
          <cell r="E3942">
            <v>12</v>
          </cell>
          <cell r="I3942">
            <v>1740000000</v>
          </cell>
        </row>
        <row r="3943">
          <cell r="C3943" t="str">
            <v>50000000公主與青蛙免費卡(7天綁定)</v>
          </cell>
          <cell r="D3943" t="str">
            <v>R_g080_fg_50000000_7</v>
          </cell>
          <cell r="E3943">
            <v>12</v>
          </cell>
          <cell r="I3943">
            <v>2900000000</v>
          </cell>
        </row>
        <row r="3944">
          <cell r="C3944" t="str">
            <v>100000000公主與青蛙免費卡(7天綁定)</v>
          </cell>
          <cell r="D3944" t="str">
            <v>R_g080_fg_100000000_7</v>
          </cell>
          <cell r="E3944">
            <v>12</v>
          </cell>
          <cell r="I3944">
            <v>5800000000</v>
          </cell>
        </row>
        <row r="3945">
          <cell r="C3945" t="str">
            <v>200000000公主與青蛙免費卡(7天綁定)</v>
          </cell>
          <cell r="D3945" t="str">
            <v>R_g080_fg_200000000_7</v>
          </cell>
          <cell r="E3945">
            <v>12</v>
          </cell>
          <cell r="I3945">
            <v>11600000000</v>
          </cell>
        </row>
        <row r="3946">
          <cell r="C3946" t="str">
            <v>300000000公主與青蛙免費卡(7天綁定)</v>
          </cell>
          <cell r="D3946" t="str">
            <v>R_g080_fg_300000000_7</v>
          </cell>
          <cell r="E3946">
            <v>12</v>
          </cell>
          <cell r="I3946">
            <v>17400000000</v>
          </cell>
        </row>
        <row r="3947">
          <cell r="C3947" t="str">
            <v>500000000公主與青蛙免費卡(7天綁定)</v>
          </cell>
          <cell r="D3947" t="str">
            <v>R_g080_fg_500000000_7</v>
          </cell>
          <cell r="E3947">
            <v>12</v>
          </cell>
          <cell r="I3947">
            <v>29000000000</v>
          </cell>
        </row>
        <row r="3948">
          <cell r="C3948" t="str">
            <v>1000000000公主與青蛙免費卡(7天綁定)</v>
          </cell>
          <cell r="D3948" t="str">
            <v>R_g080_fg_1000000000_7</v>
          </cell>
          <cell r="E3948">
            <v>12</v>
          </cell>
          <cell r="I3948">
            <v>58000000000</v>
          </cell>
        </row>
        <row r="3949">
          <cell r="C3949" t="str">
            <v>3000公主與青蛙免費卡(30天非綁定)</v>
          </cell>
          <cell r="D3949" t="str">
            <v>R_g080_fg_3000_30_1</v>
          </cell>
          <cell r="E3949">
            <v>12</v>
          </cell>
          <cell r="I3949">
            <v>174000</v>
          </cell>
        </row>
        <row r="3950">
          <cell r="C3950" t="str">
            <v>10000公主與青蛙免費卡(30天非綁定)</v>
          </cell>
          <cell r="D3950" t="str">
            <v>R_g080_fg_10000_30_1</v>
          </cell>
          <cell r="E3950">
            <v>12</v>
          </cell>
          <cell r="I3950">
            <v>580000</v>
          </cell>
        </row>
        <row r="3951">
          <cell r="C3951" t="str">
            <v>30000公主與青蛙免費卡(30天非綁定)</v>
          </cell>
          <cell r="D3951" t="str">
            <v>R_g080_fg_30000_30_1</v>
          </cell>
          <cell r="E3951">
            <v>12</v>
          </cell>
          <cell r="I3951">
            <v>1740000</v>
          </cell>
        </row>
        <row r="3952">
          <cell r="C3952" t="str">
            <v>100000公主與青蛙免費卡(30天非綁定)</v>
          </cell>
          <cell r="D3952" t="str">
            <v>R_g080_fg_100000_30_1</v>
          </cell>
          <cell r="E3952">
            <v>12</v>
          </cell>
          <cell r="I3952">
            <v>5800000</v>
          </cell>
        </row>
        <row r="3953">
          <cell r="C3953" t="str">
            <v>300000公主與青蛙免費卡(30天非綁定)</v>
          </cell>
          <cell r="D3953" t="str">
            <v>R_g080_fg_300000_30_1</v>
          </cell>
          <cell r="E3953">
            <v>12</v>
          </cell>
          <cell r="I3953">
            <v>17400000</v>
          </cell>
        </row>
        <row r="3954">
          <cell r="C3954" t="str">
            <v>1000000公主與青蛙免費卡(30天非綁定)</v>
          </cell>
          <cell r="D3954" t="str">
            <v>R_g080_fg_1000000_30_1</v>
          </cell>
          <cell r="E3954">
            <v>12</v>
          </cell>
          <cell r="I3954">
            <v>58000000</v>
          </cell>
        </row>
        <row r="3955">
          <cell r="C3955" t="str">
            <v>3000000公主與青蛙免費卡(30天非綁定)</v>
          </cell>
          <cell r="D3955" t="str">
            <v>R_g080_fg_3000000_30_1</v>
          </cell>
          <cell r="E3955">
            <v>12</v>
          </cell>
          <cell r="I3955">
            <v>174000000</v>
          </cell>
        </row>
        <row r="3956">
          <cell r="C3956" t="str">
            <v>6000000公主與青蛙免費卡(30天非綁定)</v>
          </cell>
          <cell r="D3956" t="str">
            <v>R_g080_fg_6000000_30_1</v>
          </cell>
          <cell r="E3956">
            <v>12</v>
          </cell>
          <cell r="I3956">
            <v>348000000</v>
          </cell>
        </row>
        <row r="3957">
          <cell r="C3957" t="str">
            <v>9000000公主與青蛙免費卡(30天非綁定)</v>
          </cell>
          <cell r="D3957" t="str">
            <v>R_g080_fg_9000000_30_1</v>
          </cell>
          <cell r="E3957">
            <v>12</v>
          </cell>
          <cell r="I3957">
            <v>522000000</v>
          </cell>
        </row>
        <row r="3958">
          <cell r="C3958" t="str">
            <v>10000000公主與青蛙免費卡(30天非綁定)</v>
          </cell>
          <cell r="D3958" t="str">
            <v>R_g080_fg_10000000_30_1</v>
          </cell>
          <cell r="E3958">
            <v>12</v>
          </cell>
          <cell r="I3958">
            <v>580000000</v>
          </cell>
        </row>
        <row r="3959">
          <cell r="C3959" t="str">
            <v>15000000公主與青蛙免費卡(30天非綁定)</v>
          </cell>
          <cell r="D3959" t="str">
            <v>R_g080_fg_15000000_30_1</v>
          </cell>
          <cell r="E3959">
            <v>12</v>
          </cell>
          <cell r="I3959">
            <v>870000000</v>
          </cell>
        </row>
        <row r="3960">
          <cell r="C3960" t="str">
            <v>30000000公主與青蛙免費卡(30天非綁定)</v>
          </cell>
          <cell r="D3960" t="str">
            <v>R_g080_fg_30000000_30_1</v>
          </cell>
          <cell r="E3960">
            <v>12</v>
          </cell>
          <cell r="I3960">
            <v>1740000000</v>
          </cell>
        </row>
        <row r="3961">
          <cell r="C3961" t="str">
            <v>50000000公主與青蛙免費卡(30天非綁定)</v>
          </cell>
          <cell r="D3961" t="str">
            <v>R_g080_fg_50000000_30_1</v>
          </cell>
          <cell r="E3961">
            <v>12</v>
          </cell>
          <cell r="I3961">
            <v>2900000000</v>
          </cell>
        </row>
        <row r="3962">
          <cell r="C3962" t="str">
            <v>100000000公主與青蛙免費卡(30天非綁定)</v>
          </cell>
          <cell r="D3962" t="str">
            <v>R_g080_fg_100000000_30_1</v>
          </cell>
          <cell r="E3962">
            <v>12</v>
          </cell>
          <cell r="I3962">
            <v>5800000000</v>
          </cell>
        </row>
        <row r="3963">
          <cell r="C3963" t="str">
            <v>200000000公主與青蛙免費卡(30天非綁定)</v>
          </cell>
          <cell r="D3963" t="str">
            <v>R_g080_fg_200000000_30_1</v>
          </cell>
          <cell r="E3963">
            <v>12</v>
          </cell>
          <cell r="I3963">
            <v>11600000000</v>
          </cell>
        </row>
        <row r="3964">
          <cell r="C3964" t="str">
            <v>300000000公主與青蛙免費卡(30天非綁定)</v>
          </cell>
          <cell r="D3964" t="str">
            <v>R_g080_fg_300000000_30_1</v>
          </cell>
          <cell r="E3964">
            <v>12</v>
          </cell>
          <cell r="I3964">
            <v>17400000000</v>
          </cell>
        </row>
        <row r="3965">
          <cell r="C3965" t="str">
            <v>500000000公主與青蛙免費卡(30天非綁定)</v>
          </cell>
          <cell r="D3965" t="str">
            <v>R_g080_fg_500000000_30_1</v>
          </cell>
          <cell r="E3965">
            <v>12</v>
          </cell>
          <cell r="I3965">
            <v>29000000000</v>
          </cell>
        </row>
        <row r="3966">
          <cell r="C3966" t="str">
            <v>1000000000公主與青蛙免費卡(30天非綁定)</v>
          </cell>
          <cell r="D3966" t="str">
            <v>R_g080_fg_1000000000_30_1</v>
          </cell>
          <cell r="E3966">
            <v>12</v>
          </cell>
          <cell r="I3966">
            <v>58000000000</v>
          </cell>
        </row>
        <row r="3967">
          <cell r="C3967" t="str">
            <v>3000公主與青蛙彩金卡(7天綁定)</v>
          </cell>
          <cell r="D3967" t="str">
            <v>R_g080_jp_3000_7</v>
          </cell>
          <cell r="E3967">
            <v>12</v>
          </cell>
          <cell r="I3967">
            <v>603000</v>
          </cell>
        </row>
        <row r="3968">
          <cell r="C3968" t="str">
            <v>10000公主與青蛙彩金卡(7天綁定)</v>
          </cell>
          <cell r="D3968" t="str">
            <v>R_g080_jp_10000_7</v>
          </cell>
          <cell r="E3968">
            <v>12</v>
          </cell>
          <cell r="I3968">
            <v>2010000</v>
          </cell>
        </row>
        <row r="3969">
          <cell r="C3969" t="str">
            <v>30000公主與青蛙彩金卡(7天綁定)</v>
          </cell>
          <cell r="D3969" t="str">
            <v>R_g080_jp_30000_7</v>
          </cell>
          <cell r="E3969">
            <v>12</v>
          </cell>
          <cell r="I3969">
            <v>6030000</v>
          </cell>
        </row>
        <row r="3970">
          <cell r="C3970" t="str">
            <v>100000公主與青蛙彩金卡(7天綁定)</v>
          </cell>
          <cell r="D3970" t="str">
            <v>R_g080_jp_100000_7</v>
          </cell>
          <cell r="E3970">
            <v>12</v>
          </cell>
          <cell r="I3970">
            <v>20100000</v>
          </cell>
        </row>
        <row r="3971">
          <cell r="C3971" t="str">
            <v>300000公主與青蛙彩金卡(7天綁定)</v>
          </cell>
          <cell r="D3971" t="str">
            <v>R_g080_jp_300000_7</v>
          </cell>
          <cell r="E3971">
            <v>12</v>
          </cell>
          <cell r="I3971">
            <v>60300000</v>
          </cell>
        </row>
        <row r="3972">
          <cell r="C3972" t="str">
            <v>1000000公主與青蛙彩金卡(7天綁定)</v>
          </cell>
          <cell r="D3972" t="str">
            <v>R_g080_jp_1000000_7</v>
          </cell>
          <cell r="E3972">
            <v>12</v>
          </cell>
          <cell r="I3972">
            <v>201000000</v>
          </cell>
        </row>
        <row r="3973">
          <cell r="C3973" t="str">
            <v>3000000公主與青蛙彩金卡(7天綁定)</v>
          </cell>
          <cell r="D3973" t="str">
            <v>R_g080_jp_3000000_7</v>
          </cell>
          <cell r="E3973">
            <v>12</v>
          </cell>
          <cell r="I3973">
            <v>603000000</v>
          </cell>
        </row>
        <row r="3974">
          <cell r="C3974" t="str">
            <v>6000000公主與青蛙彩金卡(7天綁定)</v>
          </cell>
          <cell r="D3974" t="str">
            <v>R_g080_jp_6000000_7</v>
          </cell>
          <cell r="E3974">
            <v>12</v>
          </cell>
          <cell r="I3974">
            <v>1206000000</v>
          </cell>
        </row>
        <row r="3975">
          <cell r="C3975" t="str">
            <v>9000000公主與青蛙彩金卡(7天綁定)</v>
          </cell>
          <cell r="D3975" t="str">
            <v>R_g080_jp_9000000_7</v>
          </cell>
          <cell r="E3975">
            <v>12</v>
          </cell>
          <cell r="I3975">
            <v>1809000000</v>
          </cell>
        </row>
        <row r="3976">
          <cell r="C3976" t="str">
            <v>10000000公主與青蛙彩金卡(7天綁定)</v>
          </cell>
          <cell r="D3976" t="str">
            <v>R_g080_jp_10000000_7</v>
          </cell>
          <cell r="E3976">
            <v>12</v>
          </cell>
          <cell r="I3976">
            <v>2010000000</v>
          </cell>
        </row>
        <row r="3977">
          <cell r="C3977" t="str">
            <v>15000000公主與青蛙彩金卡(7天綁定)</v>
          </cell>
          <cell r="D3977" t="str">
            <v>R_g080_jp_15000000_7</v>
          </cell>
          <cell r="E3977">
            <v>12</v>
          </cell>
          <cell r="I3977">
            <v>3015000000</v>
          </cell>
        </row>
        <row r="3978">
          <cell r="C3978" t="str">
            <v>30000000公主與青蛙彩金卡(7天綁定)</v>
          </cell>
          <cell r="D3978" t="str">
            <v>R_g080_jp_30000000_7</v>
          </cell>
          <cell r="E3978">
            <v>12</v>
          </cell>
          <cell r="I3978">
            <v>6030000000</v>
          </cell>
        </row>
        <row r="3979">
          <cell r="C3979" t="str">
            <v>50000000公主與青蛙彩金卡(7天綁定)</v>
          </cell>
          <cell r="D3979" t="str">
            <v>R_g080_jp_50000000_7</v>
          </cell>
          <cell r="E3979">
            <v>12</v>
          </cell>
          <cell r="I3979">
            <v>10050000000</v>
          </cell>
        </row>
        <row r="3980">
          <cell r="C3980" t="str">
            <v>100000000公主與青蛙彩金卡(7天綁定)</v>
          </cell>
          <cell r="D3980" t="str">
            <v>R_g080_jp_100000000_7</v>
          </cell>
          <cell r="E3980">
            <v>12</v>
          </cell>
          <cell r="I3980">
            <v>20100000000</v>
          </cell>
        </row>
        <row r="3981">
          <cell r="C3981" t="str">
            <v>200000000公主與青蛙彩金卡(7天綁定)</v>
          </cell>
          <cell r="D3981" t="str">
            <v>R_g080_jp_200000000_7</v>
          </cell>
          <cell r="E3981">
            <v>12</v>
          </cell>
          <cell r="I3981">
            <v>40200000000</v>
          </cell>
        </row>
        <row r="3982">
          <cell r="C3982" t="str">
            <v>300000000公主與青蛙彩金卡(7天綁定)</v>
          </cell>
          <cell r="D3982" t="str">
            <v>R_g080_jp_300000000_7</v>
          </cell>
          <cell r="E3982">
            <v>12</v>
          </cell>
          <cell r="I3982">
            <v>60300000000</v>
          </cell>
        </row>
        <row r="3983">
          <cell r="C3983" t="str">
            <v>500000000公主與青蛙彩金卡(7天綁定)</v>
          </cell>
          <cell r="D3983" t="str">
            <v>R_g080_jp_500000000_7</v>
          </cell>
          <cell r="E3983">
            <v>12</v>
          </cell>
          <cell r="I3983">
            <v>100500000000</v>
          </cell>
        </row>
        <row r="3984">
          <cell r="C3984" t="str">
            <v>1000000000公主與青蛙彩金卡(7天綁定)</v>
          </cell>
          <cell r="D3984" t="str">
            <v>R_g080_jp_1000000000_7</v>
          </cell>
          <cell r="E3984">
            <v>12</v>
          </cell>
          <cell r="I3984">
            <v>201000000000</v>
          </cell>
        </row>
        <row r="3985">
          <cell r="C3985" t="str">
            <v>3000公主與青蛙彩金卡(30天非綁定)</v>
          </cell>
          <cell r="D3985" t="str">
            <v>R_g080_jp_3000_30_1</v>
          </cell>
          <cell r="E3985">
            <v>12</v>
          </cell>
          <cell r="I3985">
            <v>603000</v>
          </cell>
        </row>
        <row r="3986">
          <cell r="C3986" t="str">
            <v>10000公主與青蛙彩金卡(30天非綁定)</v>
          </cell>
          <cell r="D3986" t="str">
            <v>R_g080_jp_10000_30_1</v>
          </cell>
          <cell r="E3986">
            <v>12</v>
          </cell>
          <cell r="I3986">
            <v>2010000</v>
          </cell>
        </row>
        <row r="3987">
          <cell r="C3987" t="str">
            <v>30000公主與青蛙彩金卡(30天非綁定)</v>
          </cell>
          <cell r="D3987" t="str">
            <v>R_g080_jp_30000_30_1</v>
          </cell>
          <cell r="E3987">
            <v>12</v>
          </cell>
          <cell r="I3987">
            <v>6030000</v>
          </cell>
        </row>
        <row r="3988">
          <cell r="C3988" t="str">
            <v>100000公主與青蛙彩金卡(30天非綁定)</v>
          </cell>
          <cell r="D3988" t="str">
            <v>R_g080_jp_100000_30_1</v>
          </cell>
          <cell r="E3988">
            <v>12</v>
          </cell>
          <cell r="I3988">
            <v>20100000</v>
          </cell>
        </row>
        <row r="3989">
          <cell r="C3989" t="str">
            <v>300000公主與青蛙彩金卡(30天非綁定)</v>
          </cell>
          <cell r="D3989" t="str">
            <v>R_g080_jp_300000_30_1</v>
          </cell>
          <cell r="E3989">
            <v>12</v>
          </cell>
          <cell r="I3989">
            <v>60300000</v>
          </cell>
        </row>
        <row r="3990">
          <cell r="C3990" t="str">
            <v>1000000公主與青蛙彩金卡(30天非綁定)</v>
          </cell>
          <cell r="D3990" t="str">
            <v>R_g080_jp_1000000_30_1</v>
          </cell>
          <cell r="E3990">
            <v>12</v>
          </cell>
          <cell r="I3990">
            <v>201000000</v>
          </cell>
        </row>
        <row r="3991">
          <cell r="C3991" t="str">
            <v>3000000公主與青蛙彩金卡(30天非綁定)</v>
          </cell>
          <cell r="D3991" t="str">
            <v>R_g080_jp_3000000_30_1</v>
          </cell>
          <cell r="E3991">
            <v>12</v>
          </cell>
          <cell r="I3991">
            <v>603000000</v>
          </cell>
        </row>
        <row r="3992">
          <cell r="C3992" t="str">
            <v>6000000公主與青蛙彩金卡(30天非綁定)</v>
          </cell>
          <cell r="D3992" t="str">
            <v>R_g080_jp_6000000_30_1</v>
          </cell>
          <cell r="E3992">
            <v>12</v>
          </cell>
          <cell r="I3992">
            <v>1206000000</v>
          </cell>
        </row>
        <row r="3993">
          <cell r="C3993" t="str">
            <v>9000000公主與青蛙彩金卡(30天非綁定)</v>
          </cell>
          <cell r="D3993" t="str">
            <v>R_g080_jp_9000000_30_1</v>
          </cell>
          <cell r="E3993">
            <v>12</v>
          </cell>
          <cell r="I3993">
            <v>1809000000</v>
          </cell>
        </row>
        <row r="3994">
          <cell r="C3994" t="str">
            <v>10000000公主與青蛙彩金卡(30天非綁定)</v>
          </cell>
          <cell r="D3994" t="str">
            <v>R_g080_jp_10000000_30_1</v>
          </cell>
          <cell r="E3994">
            <v>12</v>
          </cell>
          <cell r="I3994">
            <v>2010000000</v>
          </cell>
        </row>
        <row r="3995">
          <cell r="C3995" t="str">
            <v>15000000公主與青蛙彩金卡(30天非綁定)</v>
          </cell>
          <cell r="D3995" t="str">
            <v>R_g080_jp_15000000_30_1</v>
          </cell>
          <cell r="E3995">
            <v>12</v>
          </cell>
          <cell r="I3995">
            <v>3015000000</v>
          </cell>
        </row>
        <row r="3996">
          <cell r="C3996" t="str">
            <v>30000000公主與青蛙彩金卡(30天非綁定)</v>
          </cell>
          <cell r="D3996" t="str">
            <v>R_g080_jp_30000000_30_1</v>
          </cell>
          <cell r="E3996">
            <v>12</v>
          </cell>
          <cell r="I3996">
            <v>6030000000</v>
          </cell>
        </row>
        <row r="3997">
          <cell r="C3997" t="str">
            <v>50000000公主與青蛙彩金卡(30天非綁定)</v>
          </cell>
          <cell r="D3997" t="str">
            <v>R_g080_jp_50000000_30_1</v>
          </cell>
          <cell r="E3997">
            <v>12</v>
          </cell>
          <cell r="I3997">
            <v>10050000000</v>
          </cell>
        </row>
        <row r="3998">
          <cell r="C3998" t="str">
            <v>100000000公主與青蛙彩金卡(30天非綁定)</v>
          </cell>
          <cell r="D3998" t="str">
            <v>R_g080_jp_100000000_30_1</v>
          </cell>
          <cell r="E3998">
            <v>12</v>
          </cell>
          <cell r="I3998">
            <v>20100000000</v>
          </cell>
        </row>
        <row r="3999">
          <cell r="C3999" t="str">
            <v>200000000公主與青蛙彩金卡(30天非綁定)</v>
          </cell>
          <cell r="D3999" t="str">
            <v>R_g080_jp_200000000_30_1</v>
          </cell>
          <cell r="E3999">
            <v>12</v>
          </cell>
          <cell r="I3999">
            <v>40200000000</v>
          </cell>
        </row>
        <row r="4000">
          <cell r="C4000" t="str">
            <v>300000000公主與青蛙彩金卡(30天非綁定)</v>
          </cell>
          <cell r="D4000" t="str">
            <v>R_g080_jp_300000000_30_1</v>
          </cell>
          <cell r="E4000">
            <v>12</v>
          </cell>
          <cell r="I4000">
            <v>60300000000</v>
          </cell>
        </row>
        <row r="4001">
          <cell r="C4001" t="str">
            <v>500000000公主與青蛙彩金卡(30天非綁定)</v>
          </cell>
          <cell r="D4001" t="str">
            <v>R_g080_jp_500000000_30_1</v>
          </cell>
          <cell r="E4001">
            <v>12</v>
          </cell>
          <cell r="I4001">
            <v>100500000000</v>
          </cell>
        </row>
        <row r="4002">
          <cell r="C4002" t="str">
            <v>1000000000公主與青蛙彩金卡(30天非綁定)</v>
          </cell>
          <cell r="D4002" t="str">
            <v>R_g080_jp_1000000000_30_1</v>
          </cell>
          <cell r="E4002">
            <v>12</v>
          </cell>
          <cell r="I4002">
            <v>201000000000</v>
          </cell>
        </row>
        <row r="4003">
          <cell r="C4003" t="str">
            <v>3000公主與青蛙超級彩金卡(7天綁定)</v>
          </cell>
          <cell r="D4003" t="str">
            <v>R_g080_sjp_3000_7</v>
          </cell>
          <cell r="E4003">
            <v>12</v>
          </cell>
          <cell r="I4003">
            <v>1257000</v>
          </cell>
        </row>
        <row r="4004">
          <cell r="C4004" t="str">
            <v>10000公主與青蛙超級彩金卡(7天綁定)</v>
          </cell>
          <cell r="D4004" t="str">
            <v>R_g080_sjp_10000_7</v>
          </cell>
          <cell r="E4004">
            <v>12</v>
          </cell>
          <cell r="I4004">
            <v>4190000</v>
          </cell>
        </row>
        <row r="4005">
          <cell r="C4005" t="str">
            <v>30000公主與青蛙超級彩金卡(7天綁定)</v>
          </cell>
          <cell r="D4005" t="str">
            <v>R_g080_sjp_30000_7</v>
          </cell>
          <cell r="E4005">
            <v>12</v>
          </cell>
          <cell r="I4005">
            <v>12570000</v>
          </cell>
        </row>
        <row r="4006">
          <cell r="C4006" t="str">
            <v>100000公主與青蛙超級彩金卡(7天綁定)</v>
          </cell>
          <cell r="D4006" t="str">
            <v>R_g080_sjp_100000_7</v>
          </cell>
          <cell r="E4006">
            <v>12</v>
          </cell>
          <cell r="I4006">
            <v>41900000</v>
          </cell>
        </row>
        <row r="4007">
          <cell r="C4007" t="str">
            <v>300000公主與青蛙超級彩金卡(7天綁定)</v>
          </cell>
          <cell r="D4007" t="str">
            <v>R_g080_sjp_300000_7</v>
          </cell>
          <cell r="E4007">
            <v>12</v>
          </cell>
          <cell r="I4007">
            <v>125700000</v>
          </cell>
        </row>
        <row r="4008">
          <cell r="C4008" t="str">
            <v>1000000公主與青蛙超級彩金卡(7天綁定)</v>
          </cell>
          <cell r="D4008" t="str">
            <v>R_g080_sjp_1000000_7</v>
          </cell>
          <cell r="E4008">
            <v>12</v>
          </cell>
          <cell r="I4008">
            <v>419000000</v>
          </cell>
        </row>
        <row r="4009">
          <cell r="C4009" t="str">
            <v>3000000公主與青蛙超級彩金卡(7天綁定)</v>
          </cell>
          <cell r="D4009" t="str">
            <v>R_g080_sjp_3000000_7</v>
          </cell>
          <cell r="E4009">
            <v>12</v>
          </cell>
          <cell r="I4009">
            <v>1257000000</v>
          </cell>
        </row>
        <row r="4010">
          <cell r="C4010" t="str">
            <v>6000000公主與青蛙超級彩金卡(7天綁定)</v>
          </cell>
          <cell r="D4010" t="str">
            <v>R_g080_sjp_6000000_7</v>
          </cell>
          <cell r="E4010">
            <v>12</v>
          </cell>
          <cell r="I4010">
            <v>2514000000</v>
          </cell>
        </row>
        <row r="4011">
          <cell r="C4011" t="str">
            <v>9000000公主與青蛙超級彩金卡(7天綁定)</v>
          </cell>
          <cell r="D4011" t="str">
            <v>R_g080_sjp_9000000_7</v>
          </cell>
          <cell r="E4011">
            <v>12</v>
          </cell>
          <cell r="I4011">
            <v>3771000000</v>
          </cell>
        </row>
        <row r="4012">
          <cell r="C4012" t="str">
            <v>10000000公主與青蛙超級彩金卡(7天綁定)</v>
          </cell>
          <cell r="D4012" t="str">
            <v>R_g080_sjp_10000000_7</v>
          </cell>
          <cell r="E4012">
            <v>12</v>
          </cell>
          <cell r="I4012">
            <v>4190000000</v>
          </cell>
        </row>
        <row r="4013">
          <cell r="C4013" t="str">
            <v>15000000公主與青蛙超級彩金卡(7天綁定)</v>
          </cell>
          <cell r="D4013" t="str">
            <v>R_g080_sjp_15000000_7</v>
          </cell>
          <cell r="E4013">
            <v>12</v>
          </cell>
          <cell r="I4013">
            <v>6285000000</v>
          </cell>
        </row>
        <row r="4014">
          <cell r="C4014" t="str">
            <v>30000000公主與青蛙超級彩金卡(7天綁定)</v>
          </cell>
          <cell r="D4014" t="str">
            <v>R_g080_sjp_30000000_7</v>
          </cell>
          <cell r="E4014">
            <v>12</v>
          </cell>
          <cell r="I4014">
            <v>12570000000</v>
          </cell>
        </row>
        <row r="4015">
          <cell r="C4015" t="str">
            <v>50000000公主與青蛙超級彩金卡(7天綁定)</v>
          </cell>
          <cell r="D4015" t="str">
            <v>R_g080_sjp_50000000_7</v>
          </cell>
          <cell r="E4015">
            <v>12</v>
          </cell>
          <cell r="I4015">
            <v>20950000000</v>
          </cell>
        </row>
        <row r="4016">
          <cell r="C4016" t="str">
            <v>100000000公主與青蛙超級彩金卡(7天綁定)</v>
          </cell>
          <cell r="D4016" t="str">
            <v>R_g080_sjp_100000000_7</v>
          </cell>
          <cell r="E4016">
            <v>12</v>
          </cell>
          <cell r="I4016">
            <v>41900000000</v>
          </cell>
        </row>
        <row r="4017">
          <cell r="C4017" t="str">
            <v>200000000公主與青蛙超級彩金卡(7天綁定)</v>
          </cell>
          <cell r="D4017" t="str">
            <v>R_g080_sjp_200000000_7</v>
          </cell>
          <cell r="E4017">
            <v>12</v>
          </cell>
          <cell r="I4017">
            <v>83800000000</v>
          </cell>
        </row>
        <row r="4018">
          <cell r="C4018" t="str">
            <v>300000000公主與青蛙超級彩金卡(7天綁定)</v>
          </cell>
          <cell r="D4018" t="str">
            <v>R_g080_sjp_300000000_7</v>
          </cell>
          <cell r="E4018">
            <v>12</v>
          </cell>
          <cell r="I4018">
            <v>125700000000</v>
          </cell>
        </row>
        <row r="4019">
          <cell r="C4019" t="str">
            <v>500000000公主與青蛙超級彩金卡(7天綁定)</v>
          </cell>
          <cell r="D4019" t="str">
            <v>R_g080_sjp_500000000_7</v>
          </cell>
          <cell r="E4019">
            <v>12</v>
          </cell>
          <cell r="I4019">
            <v>209500000000</v>
          </cell>
        </row>
        <row r="4020">
          <cell r="C4020" t="str">
            <v>1000000000公主與青蛙超級彩金卡(7天綁定)</v>
          </cell>
          <cell r="D4020" t="str">
            <v>R_g080_sjp_1000000000_7</v>
          </cell>
          <cell r="E4020">
            <v>12</v>
          </cell>
          <cell r="I4020">
            <v>419000000000</v>
          </cell>
        </row>
        <row r="4021">
          <cell r="C4021" t="str">
            <v>3000公主與青蛙超級彩金卡(30天非綁定)</v>
          </cell>
          <cell r="D4021" t="str">
            <v>R_g080_sjp_3000_30_1</v>
          </cell>
          <cell r="E4021">
            <v>12</v>
          </cell>
          <cell r="I4021">
            <v>1257000</v>
          </cell>
        </row>
        <row r="4022">
          <cell r="C4022" t="str">
            <v>10000公主與青蛙超級彩金卡(30天非綁定)</v>
          </cell>
          <cell r="D4022" t="str">
            <v>R_g080_sjp_10000_30_1</v>
          </cell>
          <cell r="E4022">
            <v>12</v>
          </cell>
          <cell r="I4022">
            <v>4190000</v>
          </cell>
        </row>
        <row r="4023">
          <cell r="C4023" t="str">
            <v>30000公主與青蛙超級彩金卡(30天非綁定)</v>
          </cell>
          <cell r="D4023" t="str">
            <v>R_g080_sjp_30000_30_1</v>
          </cell>
          <cell r="E4023">
            <v>12</v>
          </cell>
          <cell r="I4023">
            <v>12570000</v>
          </cell>
        </row>
        <row r="4024">
          <cell r="C4024" t="str">
            <v>100000公主與青蛙超級彩金卡(30天非綁定)</v>
          </cell>
          <cell r="D4024" t="str">
            <v>R_g080_sjp_100000_30_1</v>
          </cell>
          <cell r="E4024">
            <v>12</v>
          </cell>
          <cell r="I4024">
            <v>41900000</v>
          </cell>
        </row>
        <row r="4025">
          <cell r="C4025" t="str">
            <v>300000公主與青蛙超級彩金卡(30天非綁定)</v>
          </cell>
          <cell r="D4025" t="str">
            <v>R_g080_sjp_300000_30_1</v>
          </cell>
          <cell r="E4025">
            <v>12</v>
          </cell>
          <cell r="I4025">
            <v>125700000</v>
          </cell>
        </row>
        <row r="4026">
          <cell r="C4026" t="str">
            <v>1000000公主與青蛙超級彩金卡(30天非綁定)</v>
          </cell>
          <cell r="D4026" t="str">
            <v>R_g080_sjp_1000000_30_1</v>
          </cell>
          <cell r="E4026">
            <v>12</v>
          </cell>
          <cell r="I4026">
            <v>419000000</v>
          </cell>
        </row>
        <row r="4027">
          <cell r="C4027" t="str">
            <v>3000000公主與青蛙超級彩金卡(30天非綁定)</v>
          </cell>
          <cell r="D4027" t="str">
            <v>R_g080_sjp_3000000_30_1</v>
          </cell>
          <cell r="E4027">
            <v>12</v>
          </cell>
          <cell r="I4027">
            <v>1257000000</v>
          </cell>
        </row>
        <row r="4028">
          <cell r="C4028" t="str">
            <v>6000000公主與青蛙超級彩金卡(30天非綁定)</v>
          </cell>
          <cell r="D4028" t="str">
            <v>R_g080_sjp_6000000_30_1</v>
          </cell>
          <cell r="E4028">
            <v>12</v>
          </cell>
          <cell r="I4028">
            <v>2514000000</v>
          </cell>
        </row>
        <row r="4029">
          <cell r="C4029" t="str">
            <v>9000000公主與青蛙超級彩金卡(30天非綁定)</v>
          </cell>
          <cell r="D4029" t="str">
            <v>R_g080_sjp_9000000_30_1</v>
          </cell>
          <cell r="E4029">
            <v>12</v>
          </cell>
          <cell r="I4029">
            <v>3771000000</v>
          </cell>
        </row>
        <row r="4030">
          <cell r="C4030" t="str">
            <v>10000000公主與青蛙超級彩金卡(30天非綁定)</v>
          </cell>
          <cell r="D4030" t="str">
            <v>R_g080_sjp_10000000_30_1</v>
          </cell>
          <cell r="E4030">
            <v>12</v>
          </cell>
          <cell r="I4030">
            <v>4190000000</v>
          </cell>
        </row>
        <row r="4031">
          <cell r="C4031" t="str">
            <v>15000000公主與青蛙超級彩金卡(30天非綁定)</v>
          </cell>
          <cell r="D4031" t="str">
            <v>R_g080_sjp_15000000_30_1</v>
          </cell>
          <cell r="E4031">
            <v>12</v>
          </cell>
          <cell r="I4031">
            <v>6285000000</v>
          </cell>
        </row>
        <row r="4032">
          <cell r="C4032" t="str">
            <v>30000000公主與青蛙超級彩金卡(30天非綁定)</v>
          </cell>
          <cell r="D4032" t="str">
            <v>R_g080_sjp_30000000_30_1</v>
          </cell>
          <cell r="E4032">
            <v>12</v>
          </cell>
          <cell r="I4032">
            <v>12570000000</v>
          </cell>
        </row>
        <row r="4033">
          <cell r="C4033" t="str">
            <v>50000000公主與青蛙超級彩金卡(30天非綁定)</v>
          </cell>
          <cell r="D4033" t="str">
            <v>R_g080_sjp_50000000_30_1</v>
          </cell>
          <cell r="E4033">
            <v>12</v>
          </cell>
          <cell r="I4033">
            <v>20950000000</v>
          </cell>
        </row>
        <row r="4034">
          <cell r="C4034" t="str">
            <v>100000000公主與青蛙超級彩金卡(30天非綁定)</v>
          </cell>
          <cell r="D4034" t="str">
            <v>R_g080_sjp_100000000_30_1</v>
          </cell>
          <cell r="E4034">
            <v>12</v>
          </cell>
          <cell r="I4034">
            <v>41900000000</v>
          </cell>
        </row>
        <row r="4035">
          <cell r="C4035" t="str">
            <v>200000000公主與青蛙超級彩金卡(30天非綁定)</v>
          </cell>
          <cell r="D4035" t="str">
            <v>R_g080_sjp_200000000_30_1</v>
          </cell>
          <cell r="E4035">
            <v>12</v>
          </cell>
          <cell r="I4035">
            <v>83800000000</v>
          </cell>
        </row>
        <row r="4036">
          <cell r="C4036" t="str">
            <v>300000000公主與青蛙超級彩金卡(30天非綁定)</v>
          </cell>
          <cell r="D4036" t="str">
            <v>R_g080_sjp_300000000_30_1</v>
          </cell>
          <cell r="E4036">
            <v>12</v>
          </cell>
          <cell r="I4036">
            <v>125700000000</v>
          </cell>
        </row>
        <row r="4037">
          <cell r="C4037" t="str">
            <v>500000000公主與青蛙超級彩金卡(30天非綁定)</v>
          </cell>
          <cell r="D4037" t="str">
            <v>R_g080_sjp_500000000_30_1</v>
          </cell>
          <cell r="E4037">
            <v>12</v>
          </cell>
          <cell r="I4037">
            <v>209500000000</v>
          </cell>
        </row>
        <row r="4038">
          <cell r="C4038" t="str">
            <v>1000000000公主與青蛙超級彩金卡(30天非綁定)</v>
          </cell>
          <cell r="D4038" t="str">
            <v>R_g080_sjp_1000000000_30_1</v>
          </cell>
          <cell r="E4038">
            <v>12</v>
          </cell>
          <cell r="I4038">
            <v>419000000000</v>
          </cell>
        </row>
        <row r="4039">
          <cell r="C4039" t="str">
            <v>3000公主與青蛙超級親吻卡(7天綁定)</v>
          </cell>
          <cell r="D4039" t="str">
            <v>R_g080_skfg_3000_7</v>
          </cell>
          <cell r="E4039">
            <v>12</v>
          </cell>
          <cell r="I4039">
            <v>3603000</v>
          </cell>
        </row>
        <row r="4040">
          <cell r="C4040" t="str">
            <v>10000公主與青蛙超級親吻卡(7天綁定)</v>
          </cell>
          <cell r="D4040" t="str">
            <v>R_g080_skfg_10000_7</v>
          </cell>
          <cell r="E4040">
            <v>12</v>
          </cell>
          <cell r="I4040">
            <v>12010000</v>
          </cell>
        </row>
        <row r="4041">
          <cell r="C4041" t="str">
            <v>30000公主與青蛙超級親吻卡(7天綁定)</v>
          </cell>
          <cell r="D4041" t="str">
            <v>R_g080_skfg_30000_7</v>
          </cell>
          <cell r="E4041">
            <v>12</v>
          </cell>
          <cell r="I4041">
            <v>36030000</v>
          </cell>
        </row>
        <row r="4042">
          <cell r="C4042" t="str">
            <v>100000公主與青蛙超級親吻卡(7天綁定)</v>
          </cell>
          <cell r="D4042" t="str">
            <v>R_g080_skfg_100000_7</v>
          </cell>
          <cell r="E4042">
            <v>12</v>
          </cell>
          <cell r="I4042">
            <v>120100000</v>
          </cell>
        </row>
        <row r="4043">
          <cell r="C4043" t="str">
            <v>300000公主與青蛙超級親吻卡(7天綁定)</v>
          </cell>
          <cell r="D4043" t="str">
            <v>R_g080_skfg_300000_7</v>
          </cell>
          <cell r="E4043">
            <v>12</v>
          </cell>
          <cell r="I4043">
            <v>360300000</v>
          </cell>
        </row>
        <row r="4044">
          <cell r="C4044" t="str">
            <v>1000000公主與青蛙超級親吻卡(7天綁定)</v>
          </cell>
          <cell r="D4044" t="str">
            <v>R_g080_skfg_1000000_7</v>
          </cell>
          <cell r="E4044">
            <v>12</v>
          </cell>
          <cell r="I4044">
            <v>1201000000</v>
          </cell>
        </row>
        <row r="4045">
          <cell r="C4045" t="str">
            <v>3000000公主與青蛙超級親吻卡(7天綁定)</v>
          </cell>
          <cell r="D4045" t="str">
            <v>R_g080_skfg_3000000_7</v>
          </cell>
          <cell r="E4045">
            <v>12</v>
          </cell>
          <cell r="I4045">
            <v>3603000000</v>
          </cell>
        </row>
        <row r="4046">
          <cell r="C4046" t="str">
            <v>6000000公主與青蛙超級親吻卡(7天綁定)</v>
          </cell>
          <cell r="D4046" t="str">
            <v>R_g080_skfg_6000000_7</v>
          </cell>
          <cell r="E4046">
            <v>12</v>
          </cell>
          <cell r="I4046">
            <v>7206000000</v>
          </cell>
        </row>
        <row r="4047">
          <cell r="C4047" t="str">
            <v>9000000公主與青蛙超級親吻卡(7天綁定)</v>
          </cell>
          <cell r="D4047" t="str">
            <v>R_g080_skfg_9000000_7</v>
          </cell>
          <cell r="E4047">
            <v>12</v>
          </cell>
          <cell r="I4047">
            <v>10809000000</v>
          </cell>
        </row>
        <row r="4048">
          <cell r="C4048" t="str">
            <v>10000000公主與青蛙超級親吻卡(7天綁定)</v>
          </cell>
          <cell r="D4048" t="str">
            <v>R_g080_skfg_10000000_7</v>
          </cell>
          <cell r="E4048">
            <v>12</v>
          </cell>
          <cell r="I4048">
            <v>12010000000</v>
          </cell>
        </row>
        <row r="4049">
          <cell r="C4049" t="str">
            <v>15000000公主與青蛙超級親吻卡(7天綁定)</v>
          </cell>
          <cell r="D4049" t="str">
            <v>R_g080_skfg_15000000_7</v>
          </cell>
          <cell r="E4049">
            <v>12</v>
          </cell>
          <cell r="I4049">
            <v>18015000000</v>
          </cell>
        </row>
        <row r="4050">
          <cell r="C4050" t="str">
            <v>30000000公主與青蛙超級親吻卡(7天綁定)</v>
          </cell>
          <cell r="D4050" t="str">
            <v>R_g080_skfg_30000000_7</v>
          </cell>
          <cell r="E4050">
            <v>12</v>
          </cell>
          <cell r="I4050">
            <v>36030000000</v>
          </cell>
        </row>
        <row r="4051">
          <cell r="C4051" t="str">
            <v>50000000公主與青蛙超級親吻卡(7天綁定)</v>
          </cell>
          <cell r="D4051" t="str">
            <v>R_g080_skfg_50000000_7</v>
          </cell>
          <cell r="E4051">
            <v>12</v>
          </cell>
          <cell r="I4051">
            <v>60050000000</v>
          </cell>
        </row>
        <row r="4052">
          <cell r="C4052" t="str">
            <v>100000000公主與青蛙超級親吻卡(7天綁定)</v>
          </cell>
          <cell r="D4052" t="str">
            <v>R_g080_skfg_100000000_7</v>
          </cell>
          <cell r="E4052">
            <v>12</v>
          </cell>
          <cell r="I4052">
            <v>120100000000</v>
          </cell>
        </row>
        <row r="4053">
          <cell r="C4053" t="str">
            <v>200000000公主與青蛙超級親吻卡(7天綁定)</v>
          </cell>
          <cell r="D4053" t="str">
            <v>R_g080_skfg_200000000_7</v>
          </cell>
          <cell r="E4053">
            <v>12</v>
          </cell>
          <cell r="I4053">
            <v>240200000000</v>
          </cell>
        </row>
        <row r="4054">
          <cell r="C4054" t="str">
            <v>300000000公主與青蛙超級親吻卡(7天綁定)</v>
          </cell>
          <cell r="D4054" t="str">
            <v>R_g080_skfg_300000000_7</v>
          </cell>
          <cell r="E4054">
            <v>12</v>
          </cell>
          <cell r="I4054">
            <v>360300000000</v>
          </cell>
        </row>
        <row r="4055">
          <cell r="C4055" t="str">
            <v>500000000公主與青蛙超級親吻卡(7天綁定)</v>
          </cell>
          <cell r="D4055" t="str">
            <v>R_g080_skfg_500000000_7</v>
          </cell>
          <cell r="E4055">
            <v>12</v>
          </cell>
          <cell r="I4055">
            <v>600500000000</v>
          </cell>
        </row>
        <row r="4056">
          <cell r="C4056" t="str">
            <v>1000000000公主與青蛙超級親吻卡(7天綁定)</v>
          </cell>
          <cell r="D4056" t="str">
            <v>R_g080_skfg_1000000000_7</v>
          </cell>
          <cell r="E4056">
            <v>12</v>
          </cell>
          <cell r="I4056">
            <v>1201000000000</v>
          </cell>
        </row>
        <row r="4057">
          <cell r="C4057" t="str">
            <v>3000公主與青蛙超級親吻卡(30天非綁定)</v>
          </cell>
          <cell r="D4057" t="str">
            <v>R_g080_skfg_3000_30_1</v>
          </cell>
          <cell r="E4057">
            <v>12</v>
          </cell>
          <cell r="I4057">
            <v>3603000</v>
          </cell>
        </row>
        <row r="4058">
          <cell r="C4058" t="str">
            <v>10000公主與青蛙超級親吻卡(30天非綁定)</v>
          </cell>
          <cell r="D4058" t="str">
            <v>R_g080_skfg_10000_30_1</v>
          </cell>
          <cell r="E4058">
            <v>12</v>
          </cell>
          <cell r="I4058">
            <v>12010000</v>
          </cell>
        </row>
        <row r="4059">
          <cell r="C4059" t="str">
            <v>30000公主與青蛙超級親吻卡(30天非綁定)</v>
          </cell>
          <cell r="D4059" t="str">
            <v>R_g080_skfg_30000_30_1</v>
          </cell>
          <cell r="E4059">
            <v>12</v>
          </cell>
          <cell r="I4059">
            <v>36030000</v>
          </cell>
        </row>
        <row r="4060">
          <cell r="C4060" t="str">
            <v>100000公主與青蛙超級親吻卡(30天非綁定)</v>
          </cell>
          <cell r="D4060" t="str">
            <v>R_g080_skfg_100000_30_1</v>
          </cell>
          <cell r="E4060">
            <v>12</v>
          </cell>
          <cell r="I4060">
            <v>120100000</v>
          </cell>
        </row>
        <row r="4061">
          <cell r="C4061" t="str">
            <v>300000公主與青蛙超級親吻卡(30天非綁定)</v>
          </cell>
          <cell r="D4061" t="str">
            <v>R_g080_skfg_300000_30_1</v>
          </cell>
          <cell r="E4061">
            <v>12</v>
          </cell>
          <cell r="I4061">
            <v>360300000</v>
          </cell>
        </row>
        <row r="4062">
          <cell r="C4062" t="str">
            <v>1000000公主與青蛙超級親吻卡(30天非綁定)</v>
          </cell>
          <cell r="D4062" t="str">
            <v>R_g080_skfg_1000000_30_1</v>
          </cell>
          <cell r="E4062">
            <v>12</v>
          </cell>
          <cell r="I4062">
            <v>1201000000</v>
          </cell>
        </row>
        <row r="4063">
          <cell r="C4063" t="str">
            <v>3000000公主與青蛙超級親吻卡(30天非綁定)</v>
          </cell>
          <cell r="D4063" t="str">
            <v>R_g080_skfg_3000000_30_1</v>
          </cell>
          <cell r="E4063">
            <v>12</v>
          </cell>
          <cell r="I4063">
            <v>3603000000</v>
          </cell>
        </row>
        <row r="4064">
          <cell r="C4064" t="str">
            <v>6000000公主與青蛙超級親吻卡(30天非綁定)</v>
          </cell>
          <cell r="D4064" t="str">
            <v>R_g080_skfg_6000000_30_1</v>
          </cell>
          <cell r="E4064">
            <v>12</v>
          </cell>
          <cell r="I4064">
            <v>7206000000</v>
          </cell>
        </row>
        <row r="4065">
          <cell r="C4065" t="str">
            <v>9000000公主與青蛙超級親吻卡(30天非綁定)</v>
          </cell>
          <cell r="D4065" t="str">
            <v>R_g080_skfg_9000000_30_1</v>
          </cell>
          <cell r="E4065">
            <v>12</v>
          </cell>
          <cell r="I4065">
            <v>10809000000</v>
          </cell>
        </row>
        <row r="4066">
          <cell r="C4066" t="str">
            <v>10000000公主與青蛙超級親吻卡(30天非綁定)</v>
          </cell>
          <cell r="D4066" t="str">
            <v>R_g080_skfg_10000000_30_1</v>
          </cell>
          <cell r="E4066">
            <v>12</v>
          </cell>
          <cell r="I4066">
            <v>12010000000</v>
          </cell>
        </row>
        <row r="4067">
          <cell r="C4067" t="str">
            <v>15000000公主與青蛙超級親吻卡(30天非綁定)</v>
          </cell>
          <cell r="D4067" t="str">
            <v>R_g080_skfg_15000000_30_1</v>
          </cell>
          <cell r="E4067">
            <v>12</v>
          </cell>
          <cell r="I4067">
            <v>18015000000</v>
          </cell>
        </row>
        <row r="4068">
          <cell r="C4068" t="str">
            <v>30000000公主與青蛙超級親吻卡(30天非綁定)</v>
          </cell>
          <cell r="D4068" t="str">
            <v>R_g080_skfg_30000000_30_1</v>
          </cell>
          <cell r="E4068">
            <v>12</v>
          </cell>
          <cell r="I4068">
            <v>36030000000</v>
          </cell>
        </row>
        <row r="4069">
          <cell r="C4069" t="str">
            <v>50000000公主與青蛙超級親吻卡(30天非綁定)</v>
          </cell>
          <cell r="D4069" t="str">
            <v>R_g080_skfg_50000000_30_1</v>
          </cell>
          <cell r="E4069">
            <v>12</v>
          </cell>
          <cell r="I4069">
            <v>60050000000</v>
          </cell>
        </row>
        <row r="4070">
          <cell r="C4070" t="str">
            <v>100000000公主與青蛙超級親吻卡(30天非綁定)</v>
          </cell>
          <cell r="D4070" t="str">
            <v>R_g080_skfg_100000000_30_1</v>
          </cell>
          <cell r="E4070">
            <v>12</v>
          </cell>
          <cell r="I4070">
            <v>120100000000</v>
          </cell>
        </row>
        <row r="4071">
          <cell r="C4071" t="str">
            <v>200000000公主與青蛙超級親吻卡(30天非綁定)</v>
          </cell>
          <cell r="D4071" t="str">
            <v>R_g080_skfg_200000000_30_1</v>
          </cell>
          <cell r="E4071">
            <v>12</v>
          </cell>
          <cell r="I4071">
            <v>240200000000</v>
          </cell>
        </row>
        <row r="4072">
          <cell r="C4072" t="str">
            <v>300000000公主與青蛙超級親吻卡(30天非綁定)</v>
          </cell>
          <cell r="D4072" t="str">
            <v>R_g080_skfg_300000000_30_1</v>
          </cell>
          <cell r="E4072">
            <v>12</v>
          </cell>
          <cell r="I4072">
            <v>360300000000</v>
          </cell>
        </row>
        <row r="4073">
          <cell r="C4073" t="str">
            <v>500000000公主與青蛙超級親吻卡(30天非綁定)</v>
          </cell>
          <cell r="D4073" t="str">
            <v>R_g080_skfg_500000000_30_1</v>
          </cell>
          <cell r="E4073">
            <v>12</v>
          </cell>
          <cell r="I4073">
            <v>600500000000</v>
          </cell>
        </row>
        <row r="4074">
          <cell r="C4074" t="str">
            <v>1000000000公主與青蛙超級親吻卡(30天非綁定)</v>
          </cell>
          <cell r="D4074" t="str">
            <v>R_g080_skfg_1000000000_30_1</v>
          </cell>
          <cell r="E4074">
            <v>12</v>
          </cell>
          <cell r="I4074">
            <v>1201000000000</v>
          </cell>
        </row>
        <row r="4075">
          <cell r="C4075" t="str">
            <v>3000公主與青蛙超級免費卡(7天綁定)</v>
          </cell>
          <cell r="D4075" t="str">
            <v>R_g080_sfg_3000_7</v>
          </cell>
          <cell r="E4075">
            <v>12</v>
          </cell>
          <cell r="I4075">
            <v>6174000</v>
          </cell>
        </row>
        <row r="4076">
          <cell r="C4076" t="str">
            <v>10000公主與青蛙超級免費卡(7天綁定)</v>
          </cell>
          <cell r="D4076" t="str">
            <v>R_g080_sfg_10000_7</v>
          </cell>
          <cell r="E4076">
            <v>12</v>
          </cell>
          <cell r="I4076">
            <v>20580000</v>
          </cell>
        </row>
        <row r="4077">
          <cell r="C4077" t="str">
            <v>30000公主與青蛙超級免費卡(7天綁定)</v>
          </cell>
          <cell r="D4077" t="str">
            <v>R_g080_sfg_30000_7</v>
          </cell>
          <cell r="E4077">
            <v>12</v>
          </cell>
          <cell r="I4077">
            <v>61740000</v>
          </cell>
        </row>
        <row r="4078">
          <cell r="C4078" t="str">
            <v>100000公主與青蛙超級免費卡(7天綁定)</v>
          </cell>
          <cell r="D4078" t="str">
            <v>R_g080_sfg_100000_7</v>
          </cell>
          <cell r="E4078">
            <v>12</v>
          </cell>
          <cell r="I4078">
            <v>205800000</v>
          </cell>
        </row>
        <row r="4079">
          <cell r="C4079" t="str">
            <v>300000公主與青蛙超級免費卡(7天綁定)</v>
          </cell>
          <cell r="D4079" t="str">
            <v>R_g080_sfg_300000_7</v>
          </cell>
          <cell r="E4079">
            <v>12</v>
          </cell>
          <cell r="I4079">
            <v>617400000</v>
          </cell>
        </row>
        <row r="4080">
          <cell r="C4080" t="str">
            <v>1000000公主與青蛙超級免費卡(7天綁定)</v>
          </cell>
          <cell r="D4080" t="str">
            <v>R_g080_sfg_1000000_7</v>
          </cell>
          <cell r="E4080">
            <v>12</v>
          </cell>
          <cell r="I4080">
            <v>2058000000</v>
          </cell>
        </row>
        <row r="4081">
          <cell r="C4081" t="str">
            <v>3000000公主與青蛙超級免費卡(7天綁定)</v>
          </cell>
          <cell r="D4081" t="str">
            <v>R_g080_sfg_3000000_7</v>
          </cell>
          <cell r="E4081">
            <v>12</v>
          </cell>
          <cell r="I4081">
            <v>6174000000</v>
          </cell>
        </row>
        <row r="4082">
          <cell r="C4082" t="str">
            <v>6000000公主與青蛙超級免費卡(7天綁定)</v>
          </cell>
          <cell r="D4082" t="str">
            <v>R_g080_sfg_6000000_7</v>
          </cell>
          <cell r="E4082">
            <v>12</v>
          </cell>
          <cell r="I4082">
            <v>12348000000</v>
          </cell>
        </row>
        <row r="4083">
          <cell r="C4083" t="str">
            <v>9000000公主與青蛙超級免費卡(7天綁定)</v>
          </cell>
          <cell r="D4083" t="str">
            <v>R_g080_sfg_9000000_7</v>
          </cell>
          <cell r="E4083">
            <v>12</v>
          </cell>
          <cell r="I4083">
            <v>18522000000</v>
          </cell>
        </row>
        <row r="4084">
          <cell r="C4084" t="str">
            <v>10000000公主與青蛙超級免費卡(7天綁定)</v>
          </cell>
          <cell r="D4084" t="str">
            <v>R_g080_sfg_10000000_7</v>
          </cell>
          <cell r="E4084">
            <v>12</v>
          </cell>
          <cell r="I4084">
            <v>20580000000</v>
          </cell>
        </row>
        <row r="4085">
          <cell r="C4085" t="str">
            <v>15000000公主與青蛙超級免費卡(7天綁定)</v>
          </cell>
          <cell r="D4085" t="str">
            <v>R_g080_sfg_15000000_7</v>
          </cell>
          <cell r="E4085">
            <v>12</v>
          </cell>
          <cell r="I4085">
            <v>30870000000</v>
          </cell>
        </row>
        <row r="4086">
          <cell r="C4086" t="str">
            <v>30000000公主與青蛙超級免費卡(7天綁定)</v>
          </cell>
          <cell r="D4086" t="str">
            <v>R_g080_sfg_30000000_7</v>
          </cell>
          <cell r="E4086">
            <v>12</v>
          </cell>
          <cell r="I4086">
            <v>61740000000</v>
          </cell>
        </row>
        <row r="4087">
          <cell r="C4087" t="str">
            <v>50000000公主與青蛙超級免費卡(7天綁定)</v>
          </cell>
          <cell r="D4087" t="str">
            <v>R_g080_sfg_50000000_7</v>
          </cell>
          <cell r="E4087">
            <v>12</v>
          </cell>
          <cell r="I4087">
            <v>102900000000</v>
          </cell>
        </row>
        <row r="4088">
          <cell r="C4088" t="str">
            <v>100000000公主與青蛙超級免費卡(7天綁定)</v>
          </cell>
          <cell r="D4088" t="str">
            <v>R_g080_sfg_100000000_7</v>
          </cell>
          <cell r="E4088">
            <v>12</v>
          </cell>
          <cell r="I4088">
            <v>205800000000</v>
          </cell>
        </row>
        <row r="4089">
          <cell r="C4089" t="str">
            <v>200000000公主與青蛙超級免費卡(7天綁定)</v>
          </cell>
          <cell r="D4089" t="str">
            <v>R_g080_sfg_200000000_7</v>
          </cell>
          <cell r="E4089">
            <v>12</v>
          </cell>
          <cell r="I4089">
            <v>411600000000</v>
          </cell>
        </row>
        <row r="4090">
          <cell r="C4090" t="str">
            <v>300000000公主與青蛙超級免費卡(7天綁定)</v>
          </cell>
          <cell r="D4090" t="str">
            <v>R_g080_sfg_300000000_7</v>
          </cell>
          <cell r="E4090">
            <v>12</v>
          </cell>
          <cell r="I4090">
            <v>617400000000</v>
          </cell>
        </row>
        <row r="4091">
          <cell r="C4091" t="str">
            <v>500000000公主與青蛙超級免費卡(7天綁定)</v>
          </cell>
          <cell r="D4091" t="str">
            <v>R_g080_sfg_500000000_7</v>
          </cell>
          <cell r="E4091">
            <v>12</v>
          </cell>
          <cell r="I4091">
            <v>1029000000000</v>
          </cell>
        </row>
        <row r="4092">
          <cell r="C4092" t="str">
            <v>1000000000公主與青蛙超級免費卡(7天綁定)</v>
          </cell>
          <cell r="D4092" t="str">
            <v>R_g080_sfg_1000000000_7</v>
          </cell>
          <cell r="E4092">
            <v>12</v>
          </cell>
          <cell r="I4092">
            <v>2058000000000</v>
          </cell>
        </row>
        <row r="4093">
          <cell r="C4093" t="str">
            <v>3000公主與青蛙超級免費卡(30天非綁定)</v>
          </cell>
          <cell r="D4093" t="str">
            <v>R_g080_sfg_3000_30_1</v>
          </cell>
          <cell r="E4093">
            <v>12</v>
          </cell>
          <cell r="I4093">
            <v>6174000</v>
          </cell>
        </row>
        <row r="4094">
          <cell r="C4094" t="str">
            <v>10000公主與青蛙超級免費卡(30天非綁定)</v>
          </cell>
          <cell r="D4094" t="str">
            <v>R_g080_sfg_10000_30_1</v>
          </cell>
          <cell r="E4094">
            <v>12</v>
          </cell>
          <cell r="I4094">
            <v>20580000</v>
          </cell>
        </row>
        <row r="4095">
          <cell r="C4095" t="str">
            <v>30000公主與青蛙超級免費卡(30天非綁定)</v>
          </cell>
          <cell r="D4095" t="str">
            <v>R_g080_sfg_30000_30_1</v>
          </cell>
          <cell r="E4095">
            <v>12</v>
          </cell>
          <cell r="I4095">
            <v>61740000</v>
          </cell>
        </row>
        <row r="4096">
          <cell r="C4096" t="str">
            <v>100000公主與青蛙超級免費卡(30天非綁定)</v>
          </cell>
          <cell r="D4096" t="str">
            <v>R_g080_sfg_100000_30_1</v>
          </cell>
          <cell r="E4096">
            <v>12</v>
          </cell>
          <cell r="I4096">
            <v>205800000</v>
          </cell>
        </row>
        <row r="4097">
          <cell r="C4097" t="str">
            <v>300000公主與青蛙超級免費卡(30天非綁定)</v>
          </cell>
          <cell r="D4097" t="str">
            <v>R_g080_sfg_300000_30_1</v>
          </cell>
          <cell r="E4097">
            <v>12</v>
          </cell>
          <cell r="I4097">
            <v>617400000</v>
          </cell>
        </row>
        <row r="4098">
          <cell r="C4098" t="str">
            <v>1000000公主與青蛙超級免費卡(30天非綁定)</v>
          </cell>
          <cell r="D4098" t="str">
            <v>R_g080_sfg_1000000_30_1</v>
          </cell>
          <cell r="E4098">
            <v>12</v>
          </cell>
          <cell r="I4098">
            <v>2058000000</v>
          </cell>
        </row>
        <row r="4099">
          <cell r="C4099" t="str">
            <v>3000000公主與青蛙超級免費卡(30天非綁定)</v>
          </cell>
          <cell r="D4099" t="str">
            <v>R_g080_sfg_3000000_30_1</v>
          </cell>
          <cell r="E4099">
            <v>12</v>
          </cell>
          <cell r="I4099">
            <v>6174000000</v>
          </cell>
        </row>
        <row r="4100">
          <cell r="C4100" t="str">
            <v>6000000公主與青蛙超級免費卡(30天非綁定)</v>
          </cell>
          <cell r="D4100" t="str">
            <v>R_g080_sfg_6000000_30_1</v>
          </cell>
          <cell r="E4100">
            <v>12</v>
          </cell>
          <cell r="I4100">
            <v>12348000000</v>
          </cell>
        </row>
        <row r="4101">
          <cell r="C4101" t="str">
            <v>9000000公主與青蛙超級免費卡(30天非綁定)</v>
          </cell>
          <cell r="D4101" t="str">
            <v>R_g080_sfg_9000000_30_1</v>
          </cell>
          <cell r="E4101">
            <v>12</v>
          </cell>
          <cell r="I4101">
            <v>18522000000</v>
          </cell>
        </row>
        <row r="4102">
          <cell r="C4102" t="str">
            <v>10000000公主與青蛙超級免費卡(30天非綁定)</v>
          </cell>
          <cell r="D4102" t="str">
            <v>R_g080_sfg_10000000_30_1</v>
          </cell>
          <cell r="E4102">
            <v>12</v>
          </cell>
          <cell r="I4102">
            <v>20580000000</v>
          </cell>
        </row>
        <row r="4103">
          <cell r="C4103" t="str">
            <v>15000000公主與青蛙超級免費卡(30天非綁定)</v>
          </cell>
          <cell r="D4103" t="str">
            <v>R_g080_sfg_15000000_30_1</v>
          </cell>
          <cell r="E4103">
            <v>12</v>
          </cell>
          <cell r="I4103">
            <v>30870000000</v>
          </cell>
        </row>
        <row r="4104">
          <cell r="C4104" t="str">
            <v>30000000公主與青蛙超級免費卡(30天非綁定)</v>
          </cell>
          <cell r="D4104" t="str">
            <v>R_g080_sfg_30000000_30_1</v>
          </cell>
          <cell r="E4104">
            <v>12</v>
          </cell>
          <cell r="I4104">
            <v>61740000000</v>
          </cell>
        </row>
        <row r="4105">
          <cell r="C4105" t="str">
            <v>50000000公主與青蛙超級免費卡(30天非綁定)</v>
          </cell>
          <cell r="D4105" t="str">
            <v>R_g080_sfg_50000000_30_1</v>
          </cell>
          <cell r="E4105">
            <v>12</v>
          </cell>
          <cell r="I4105">
            <v>102900000000</v>
          </cell>
        </row>
        <row r="4106">
          <cell r="C4106" t="str">
            <v>100000000公主與青蛙超級免費卡(30天非綁定)</v>
          </cell>
          <cell r="D4106" t="str">
            <v>R_g080_sfg_100000000_30_1</v>
          </cell>
          <cell r="E4106">
            <v>12</v>
          </cell>
          <cell r="I4106">
            <v>205800000000</v>
          </cell>
        </row>
        <row r="4107">
          <cell r="C4107" t="str">
            <v>200000000公主與青蛙超級免費卡(30天非綁定)</v>
          </cell>
          <cell r="D4107" t="str">
            <v>R_g080_sfg_200000000_30_1</v>
          </cell>
          <cell r="E4107">
            <v>12</v>
          </cell>
          <cell r="I4107">
            <v>411600000000</v>
          </cell>
        </row>
        <row r="4108">
          <cell r="C4108" t="str">
            <v>300000000公主與青蛙超級免費卡(30天非綁定)</v>
          </cell>
          <cell r="D4108" t="str">
            <v>R_g080_sfg_300000000_30_1</v>
          </cell>
          <cell r="E4108">
            <v>12</v>
          </cell>
          <cell r="I4108">
            <v>617400000000</v>
          </cell>
        </row>
        <row r="4109">
          <cell r="C4109" t="str">
            <v>500000000公主與青蛙超級免費卡(30天非綁定)</v>
          </cell>
          <cell r="D4109" t="str">
            <v>R_g080_sfg_500000000_30_1</v>
          </cell>
          <cell r="E4109">
            <v>12</v>
          </cell>
          <cell r="I4109">
            <v>1029000000000</v>
          </cell>
        </row>
        <row r="4110">
          <cell r="C4110" t="str">
            <v>1000000000公主與青蛙超級免費卡(30天非綁定)</v>
          </cell>
          <cell r="D4110" t="str">
            <v>R_g080_sfg_1000000000_30_1</v>
          </cell>
          <cell r="E4110">
            <v>12</v>
          </cell>
          <cell r="I4110">
            <v>2058000000000</v>
          </cell>
        </row>
        <row r="4111">
          <cell r="C4111" t="str">
            <v>2000000000公主與青蛙超級免費卡(30天非綁定)</v>
          </cell>
          <cell r="D4111" t="str">
            <v>R_g080_sfg_2000000000_30_1</v>
          </cell>
          <cell r="E4111">
            <v>12</v>
          </cell>
          <cell r="I4111">
            <v>4116000000000</v>
          </cell>
        </row>
        <row r="4112">
          <cell r="C4112" t="str">
            <v>9000000暴富輪盤輪盤卡(7天綁定)</v>
          </cell>
          <cell r="D4112" t="str">
            <v>R_g081_fg_9000000_7</v>
          </cell>
          <cell r="E4112">
            <v>12</v>
          </cell>
          <cell r="I4112">
            <v>270000000</v>
          </cell>
        </row>
        <row r="4113">
          <cell r="C4113" t="str">
            <v>18000000暴富輪盤輪盤卡(7天綁定)</v>
          </cell>
          <cell r="D4113" t="str">
            <v>R_g081_fg_18000000_7</v>
          </cell>
          <cell r="E4113">
            <v>12</v>
          </cell>
          <cell r="I4113">
            <v>540000000</v>
          </cell>
        </row>
        <row r="4114">
          <cell r="C4114" t="str">
            <v>36000000暴富輪盤輪盤卡(7天綁定)</v>
          </cell>
          <cell r="D4114" t="str">
            <v>R_g081_fg_36000000_7</v>
          </cell>
          <cell r="E4114">
            <v>12</v>
          </cell>
          <cell r="I4114">
            <v>1080000000</v>
          </cell>
        </row>
        <row r="4115">
          <cell r="C4115" t="str">
            <v>75000000暴富輪盤輪盤卡(7天綁定)</v>
          </cell>
          <cell r="D4115" t="str">
            <v>R_g081_fg_75000000_7</v>
          </cell>
          <cell r="E4115">
            <v>12</v>
          </cell>
          <cell r="I4115">
            <v>2250000000</v>
          </cell>
        </row>
        <row r="4116">
          <cell r="C4116" t="str">
            <v>150000000暴富輪盤輪盤卡(7天綁定)</v>
          </cell>
          <cell r="D4116" t="str">
            <v>R_g081_fg_150000000_7</v>
          </cell>
          <cell r="E4116">
            <v>12</v>
          </cell>
          <cell r="I4116">
            <v>4500000000</v>
          </cell>
        </row>
        <row r="4117">
          <cell r="C4117" t="str">
            <v>250000000暴富輪盤輪盤卡(7天綁定)</v>
          </cell>
          <cell r="D4117" t="str">
            <v>R_g081_fg_250000000_7</v>
          </cell>
          <cell r="E4117">
            <v>12</v>
          </cell>
          <cell r="I4117">
            <v>7500000000</v>
          </cell>
        </row>
        <row r="4118">
          <cell r="C4118" t="str">
            <v>500000000暴富輪盤輪盤卡(7天綁定)</v>
          </cell>
          <cell r="D4118" t="str">
            <v>R_g081_fg_500000000_7</v>
          </cell>
          <cell r="E4118">
            <v>12</v>
          </cell>
          <cell r="I4118">
            <v>15000000000</v>
          </cell>
        </row>
        <row r="4119">
          <cell r="C4119" t="str">
            <v>1500000000暴富輪盤輪盤卡(7天綁定)</v>
          </cell>
          <cell r="D4119" t="str">
            <v>R_g081_fg_1500000000_7</v>
          </cell>
          <cell r="E4119">
            <v>12</v>
          </cell>
          <cell r="I4119">
            <v>45000000000</v>
          </cell>
        </row>
        <row r="4120">
          <cell r="C4120" t="str">
            <v>5000000000暴富輪盤輪盤卡(7天綁定)</v>
          </cell>
          <cell r="D4120" t="str">
            <v>R_g081_fg_5000000000_7</v>
          </cell>
          <cell r="E4120">
            <v>12</v>
          </cell>
          <cell r="I4120">
            <v>150000000000</v>
          </cell>
        </row>
        <row r="4121">
          <cell r="C4121" t="str">
            <v>10000000000暴富輪盤輪盤卡(7天綁定)</v>
          </cell>
          <cell r="D4121" t="str">
            <v>R_g081_fg_10000000000_7</v>
          </cell>
          <cell r="E4121">
            <v>12</v>
          </cell>
          <cell r="I4121">
            <v>300000000000</v>
          </cell>
        </row>
        <row r="4122">
          <cell r="C4122" t="str">
            <v>9000000暴富輪盤輪盤卡(30天非綁定)</v>
          </cell>
          <cell r="D4122" t="str">
            <v>R_g081_fg_9000000_30_1</v>
          </cell>
          <cell r="E4122">
            <v>12</v>
          </cell>
          <cell r="I4122">
            <v>270000000</v>
          </cell>
        </row>
        <row r="4123">
          <cell r="C4123" t="str">
            <v>18000000暴富輪盤輪盤卡(30天非綁定)</v>
          </cell>
          <cell r="D4123" t="str">
            <v>R_g081_fg_18000000_30_1</v>
          </cell>
          <cell r="E4123">
            <v>12</v>
          </cell>
          <cell r="I4123">
            <v>540000000</v>
          </cell>
        </row>
        <row r="4124">
          <cell r="C4124" t="str">
            <v>36000000暴富輪盤輪盤卡(30天非綁定)</v>
          </cell>
          <cell r="D4124" t="str">
            <v>R_g081_fg_36000000_30_1</v>
          </cell>
          <cell r="E4124">
            <v>12</v>
          </cell>
          <cell r="I4124">
            <v>1080000000</v>
          </cell>
        </row>
        <row r="4125">
          <cell r="C4125" t="str">
            <v>75000000暴富輪盤輪盤卡(30天非綁定)</v>
          </cell>
          <cell r="D4125" t="str">
            <v>R_g081_fg_75000000_30_1</v>
          </cell>
          <cell r="E4125">
            <v>12</v>
          </cell>
          <cell r="I4125">
            <v>2250000000</v>
          </cell>
        </row>
        <row r="4126">
          <cell r="C4126" t="str">
            <v>150000000暴富輪盤輪盤卡(30天非綁定)</v>
          </cell>
          <cell r="D4126" t="str">
            <v>R_g081_fg_150000000_30_1</v>
          </cell>
          <cell r="E4126">
            <v>12</v>
          </cell>
          <cell r="I4126">
            <v>4500000000</v>
          </cell>
        </row>
        <row r="4127">
          <cell r="C4127" t="str">
            <v>250000000暴富輪盤輪盤卡(30天非綁定)</v>
          </cell>
          <cell r="D4127" t="str">
            <v>R_g081_fg_250000000_30_1</v>
          </cell>
          <cell r="E4127">
            <v>12</v>
          </cell>
          <cell r="I4127">
            <v>7500000000</v>
          </cell>
        </row>
        <row r="4128">
          <cell r="C4128" t="str">
            <v>500000000暴富輪盤輪盤卡(30天非綁定)</v>
          </cell>
          <cell r="D4128" t="str">
            <v>R_g081_fg_500000000_30_1</v>
          </cell>
          <cell r="E4128">
            <v>12</v>
          </cell>
          <cell r="I4128">
            <v>15000000000</v>
          </cell>
        </row>
        <row r="4129">
          <cell r="C4129" t="str">
            <v>1500000000暴富輪盤輪盤卡(30天非綁定)</v>
          </cell>
          <cell r="D4129" t="str">
            <v>R_g081_fg_1500000000_30_1</v>
          </cell>
          <cell r="E4129">
            <v>12</v>
          </cell>
          <cell r="I4129">
            <v>45000000000</v>
          </cell>
        </row>
        <row r="4130">
          <cell r="C4130" t="str">
            <v>5000000000暴富輪盤輪盤卡(30天非綁定)</v>
          </cell>
          <cell r="D4130" t="str">
            <v>R_g081_fg_5000000000_30_1</v>
          </cell>
          <cell r="E4130">
            <v>12</v>
          </cell>
          <cell r="I4130">
            <v>150000000000</v>
          </cell>
        </row>
        <row r="4131">
          <cell r="C4131" t="str">
            <v>10000000000暴富輪盤輪盤卡(30天非綁定)</v>
          </cell>
          <cell r="D4131" t="str">
            <v>R_g081_fg_10000000000_30_1</v>
          </cell>
          <cell r="E4131">
            <v>12</v>
          </cell>
          <cell r="I4131">
            <v>300000000000</v>
          </cell>
        </row>
        <row r="4132">
          <cell r="C4132" t="str">
            <v>9000000暴富輪盤鑽石卡(7天綁定)</v>
          </cell>
          <cell r="D4132" t="str">
            <v>R_g081_dng_9000000_7</v>
          </cell>
          <cell r="E4132">
            <v>12</v>
          </cell>
          <cell r="I4132">
            <v>900000000</v>
          </cell>
        </row>
        <row r="4133">
          <cell r="C4133" t="str">
            <v>18000000暴富輪盤鑽石卡(7天綁定)</v>
          </cell>
          <cell r="D4133" t="str">
            <v>R_g081_dng_18000000_7</v>
          </cell>
          <cell r="E4133">
            <v>12</v>
          </cell>
          <cell r="I4133">
            <v>1800000000</v>
          </cell>
        </row>
        <row r="4134">
          <cell r="C4134" t="str">
            <v>36000000暴富輪盤鑽石卡(7天綁定)</v>
          </cell>
          <cell r="D4134" t="str">
            <v>R_g081_dng_36000000_7</v>
          </cell>
          <cell r="E4134">
            <v>12</v>
          </cell>
          <cell r="I4134">
            <v>3600000000</v>
          </cell>
        </row>
        <row r="4135">
          <cell r="C4135" t="str">
            <v>75000000暴富輪盤鑽石卡(7天綁定)</v>
          </cell>
          <cell r="D4135" t="str">
            <v>R_g081_dng_75000000_7</v>
          </cell>
          <cell r="E4135">
            <v>12</v>
          </cell>
          <cell r="I4135">
            <v>7500000000</v>
          </cell>
        </row>
        <row r="4136">
          <cell r="C4136" t="str">
            <v>150000000暴富輪盤鑽石卡(7天綁定)</v>
          </cell>
          <cell r="D4136" t="str">
            <v>R_g081_dng_150000000_7</v>
          </cell>
          <cell r="E4136">
            <v>12</v>
          </cell>
          <cell r="I4136">
            <v>15000000000</v>
          </cell>
        </row>
        <row r="4137">
          <cell r="C4137" t="str">
            <v>250000000暴富輪盤鑽石卡(7天綁定)</v>
          </cell>
          <cell r="D4137" t="str">
            <v>R_g081_dng_250000000_7</v>
          </cell>
          <cell r="E4137">
            <v>12</v>
          </cell>
          <cell r="I4137">
            <v>25000000000</v>
          </cell>
        </row>
        <row r="4138">
          <cell r="C4138" t="str">
            <v>500000000暴富輪盤鑽石卡(7天綁定)</v>
          </cell>
          <cell r="D4138" t="str">
            <v>R_g081_dng_500000000_7</v>
          </cell>
          <cell r="E4138">
            <v>12</v>
          </cell>
          <cell r="I4138">
            <v>50000000000</v>
          </cell>
        </row>
        <row r="4139">
          <cell r="C4139" t="str">
            <v>1500000000暴富輪盤鑽石卡(7天綁定)</v>
          </cell>
          <cell r="D4139" t="str">
            <v>R_g081_dng_1500000000_7</v>
          </cell>
          <cell r="E4139">
            <v>12</v>
          </cell>
          <cell r="I4139">
            <v>150000000000</v>
          </cell>
        </row>
        <row r="4140">
          <cell r="C4140" t="str">
            <v>5000000000暴富輪盤鑽石卡(7天綁定)</v>
          </cell>
          <cell r="D4140" t="str">
            <v>R_g081_dng_5000000000_7</v>
          </cell>
          <cell r="E4140">
            <v>12</v>
          </cell>
          <cell r="I4140">
            <v>500000000000</v>
          </cell>
        </row>
        <row r="4141">
          <cell r="C4141" t="str">
            <v>10000000000暴富輪盤鑽石卡(7天綁定)</v>
          </cell>
          <cell r="D4141" t="str">
            <v>R_g081_dng_10000000000_7</v>
          </cell>
          <cell r="E4141">
            <v>12</v>
          </cell>
          <cell r="I4141">
            <v>1000000000000</v>
          </cell>
        </row>
        <row r="4142">
          <cell r="C4142" t="str">
            <v>9000000暴富輪盤鑽石卡(30天非綁定)</v>
          </cell>
          <cell r="D4142" t="str">
            <v>R_g081_dng_9000000_30_1</v>
          </cell>
          <cell r="E4142">
            <v>12</v>
          </cell>
          <cell r="I4142">
            <v>900000000</v>
          </cell>
        </row>
        <row r="4143">
          <cell r="C4143" t="str">
            <v>18000000暴富輪盤鑽石卡(30天非綁定)</v>
          </cell>
          <cell r="D4143" t="str">
            <v>R_g081_dng_18000000_30_1</v>
          </cell>
          <cell r="E4143">
            <v>12</v>
          </cell>
          <cell r="I4143">
            <v>1800000000</v>
          </cell>
        </row>
        <row r="4144">
          <cell r="C4144" t="str">
            <v>36000000暴富輪盤鑽石卡(30天非綁定)</v>
          </cell>
          <cell r="D4144" t="str">
            <v>R_g081_dng_36000000_30_1</v>
          </cell>
          <cell r="E4144">
            <v>12</v>
          </cell>
          <cell r="I4144">
            <v>3600000000</v>
          </cell>
        </row>
        <row r="4145">
          <cell r="C4145" t="str">
            <v>75000000暴富輪盤鑽石卡(30天非綁定)</v>
          </cell>
          <cell r="D4145" t="str">
            <v>R_g081_dng_75000000_30_1</v>
          </cell>
          <cell r="E4145">
            <v>12</v>
          </cell>
          <cell r="I4145">
            <v>7500000000</v>
          </cell>
        </row>
        <row r="4146">
          <cell r="C4146" t="str">
            <v>150000000暴富輪盤鑽石卡(30天非綁定)</v>
          </cell>
          <cell r="D4146" t="str">
            <v>R_g081_dng_150000000_30_1</v>
          </cell>
          <cell r="E4146">
            <v>12</v>
          </cell>
          <cell r="I4146">
            <v>15000000000</v>
          </cell>
        </row>
        <row r="4147">
          <cell r="C4147" t="str">
            <v>250000000暴富輪盤鑽石卡(30天非綁定)</v>
          </cell>
          <cell r="D4147" t="str">
            <v>R_g081_dng_250000000_30_1</v>
          </cell>
          <cell r="E4147">
            <v>12</v>
          </cell>
          <cell r="I4147">
            <v>25000000000</v>
          </cell>
        </row>
        <row r="4148">
          <cell r="C4148" t="str">
            <v>500000000暴富輪盤鑽石卡(30天非綁定)</v>
          </cell>
          <cell r="D4148" t="str">
            <v>R_g081_dng_500000000_30_1</v>
          </cell>
          <cell r="E4148">
            <v>12</v>
          </cell>
          <cell r="I4148">
            <v>50000000000</v>
          </cell>
        </row>
        <row r="4149">
          <cell r="C4149" t="str">
            <v>1500000000暴富輪盤鑽石卡(30天非綁定)</v>
          </cell>
          <cell r="D4149" t="str">
            <v>R_g081_dng_1500000000_30_1</v>
          </cell>
          <cell r="E4149">
            <v>12</v>
          </cell>
          <cell r="I4149">
            <v>150000000000</v>
          </cell>
        </row>
        <row r="4150">
          <cell r="C4150" t="str">
            <v>5000000000暴富輪盤鑽石卡(30天非綁定)</v>
          </cell>
          <cell r="D4150" t="str">
            <v>R_g081_dng_5000000000_30_1</v>
          </cell>
          <cell r="E4150">
            <v>12</v>
          </cell>
          <cell r="I4150">
            <v>500000000000</v>
          </cell>
        </row>
        <row r="4151">
          <cell r="C4151" t="str">
            <v>10000000000暴富輪盤鑽石卡(30天非綁定)</v>
          </cell>
          <cell r="D4151" t="str">
            <v>R_g081_dng_10000000000_30_1</v>
          </cell>
          <cell r="E4151">
            <v>12</v>
          </cell>
          <cell r="I4151">
            <v>1000000000000</v>
          </cell>
        </row>
        <row r="4152">
          <cell r="C4152" t="str">
            <v>9000000暴富輪盤超級鑽石卡(7天綁定)</v>
          </cell>
          <cell r="D4152" t="str">
            <v>R_g081_sdng_9000000_7</v>
          </cell>
          <cell r="E4152">
            <v>12</v>
          </cell>
          <cell r="I4152">
            <v>1845000000</v>
          </cell>
        </row>
        <row r="4153">
          <cell r="C4153" t="str">
            <v>18000000暴富輪盤超級鑽石卡(7天綁定)</v>
          </cell>
          <cell r="D4153" t="str">
            <v>R_g081_sdng_18000000_7</v>
          </cell>
          <cell r="E4153">
            <v>12</v>
          </cell>
          <cell r="I4153">
            <v>3690000000</v>
          </cell>
        </row>
        <row r="4154">
          <cell r="C4154" t="str">
            <v>36000000暴富輪盤超級鑽石卡(7天綁定)</v>
          </cell>
          <cell r="D4154" t="str">
            <v>R_g081_sdng_36000000_7</v>
          </cell>
          <cell r="E4154">
            <v>12</v>
          </cell>
          <cell r="I4154">
            <v>7380000000</v>
          </cell>
        </row>
        <row r="4155">
          <cell r="C4155" t="str">
            <v>75000000暴富輪盤超級鑽石卡(7天綁定)</v>
          </cell>
          <cell r="D4155" t="str">
            <v>R_g081_sdng_75000000_7</v>
          </cell>
          <cell r="E4155">
            <v>12</v>
          </cell>
          <cell r="I4155">
            <v>15375000000</v>
          </cell>
        </row>
        <row r="4156">
          <cell r="C4156" t="str">
            <v>150000000暴富輪盤超級鑽石卡(7天綁定)</v>
          </cell>
          <cell r="D4156" t="str">
            <v>R_g081_sdng_150000000_7</v>
          </cell>
          <cell r="E4156">
            <v>12</v>
          </cell>
          <cell r="I4156">
            <v>30750000000</v>
          </cell>
        </row>
        <row r="4157">
          <cell r="C4157" t="str">
            <v>250000000暴富輪盤超級鑽石卡(7天綁定)</v>
          </cell>
          <cell r="D4157" t="str">
            <v>R_g081_sdng_250000000_7</v>
          </cell>
          <cell r="E4157">
            <v>12</v>
          </cell>
          <cell r="I4157">
            <v>51250000000</v>
          </cell>
        </row>
        <row r="4158">
          <cell r="C4158" t="str">
            <v>500000000暴富輪盤超級鑽石卡(7天綁定)</v>
          </cell>
          <cell r="D4158" t="str">
            <v>R_g081_sdng_500000000_7</v>
          </cell>
          <cell r="E4158">
            <v>12</v>
          </cell>
          <cell r="I4158">
            <v>102500000000</v>
          </cell>
        </row>
        <row r="4159">
          <cell r="C4159" t="str">
            <v>1500000000暴富輪盤超級鑽石卡(7天綁定)</v>
          </cell>
          <cell r="D4159" t="str">
            <v>R_g081_sdng_1500000000_7</v>
          </cell>
          <cell r="E4159">
            <v>12</v>
          </cell>
          <cell r="I4159">
            <v>307500000000</v>
          </cell>
        </row>
        <row r="4160">
          <cell r="C4160" t="str">
            <v>5000000000暴富輪盤超級鑽石卡(7天綁定)</v>
          </cell>
          <cell r="D4160" t="str">
            <v>R_g081_sdng_5000000000_7</v>
          </cell>
          <cell r="E4160">
            <v>12</v>
          </cell>
          <cell r="I4160">
            <v>1025000000000</v>
          </cell>
        </row>
        <row r="4161">
          <cell r="C4161" t="str">
            <v>10000000000暴富輪盤超級鑽石卡(7天綁定)</v>
          </cell>
          <cell r="D4161" t="str">
            <v>R_g081_sdng_10000000000_7</v>
          </cell>
          <cell r="E4161">
            <v>12</v>
          </cell>
          <cell r="I4161">
            <v>2050000000000</v>
          </cell>
        </row>
        <row r="4162">
          <cell r="C4162" t="str">
            <v>9000000暴富輪盤超級鑽石卡(30天非綁定)</v>
          </cell>
          <cell r="D4162" t="str">
            <v>R_g081_sdng_9000000_30_1</v>
          </cell>
          <cell r="E4162">
            <v>12</v>
          </cell>
          <cell r="I4162">
            <v>1845000000</v>
          </cell>
        </row>
        <row r="4163">
          <cell r="C4163" t="str">
            <v>18000000暴富輪盤超級鑽石卡(30天非綁定)</v>
          </cell>
          <cell r="D4163" t="str">
            <v>R_g081_sdng_18000000_30_1</v>
          </cell>
          <cell r="E4163">
            <v>12</v>
          </cell>
          <cell r="I4163">
            <v>3690000000</v>
          </cell>
        </row>
        <row r="4164">
          <cell r="C4164" t="str">
            <v>36000000暴富輪盤超級鑽石卡(30天非綁定)</v>
          </cell>
          <cell r="D4164" t="str">
            <v>R_g081_sdng_36000000_30_1</v>
          </cell>
          <cell r="E4164">
            <v>12</v>
          </cell>
          <cell r="I4164">
            <v>7380000000</v>
          </cell>
        </row>
        <row r="4165">
          <cell r="C4165" t="str">
            <v>75000000暴富輪盤超級鑽石卡(30天非綁定)</v>
          </cell>
          <cell r="D4165" t="str">
            <v>R_g081_sdng_75000000_30_1</v>
          </cell>
          <cell r="E4165">
            <v>12</v>
          </cell>
          <cell r="I4165">
            <v>15375000000</v>
          </cell>
        </row>
        <row r="4166">
          <cell r="C4166" t="str">
            <v>150000000暴富輪盤超級鑽石卡(30天非綁定)</v>
          </cell>
          <cell r="D4166" t="str">
            <v>R_g081_sdng_150000000_30_1</v>
          </cell>
          <cell r="E4166">
            <v>12</v>
          </cell>
          <cell r="I4166">
            <v>30750000000</v>
          </cell>
        </row>
        <row r="4167">
          <cell r="C4167" t="str">
            <v>250000000暴富輪盤超級鑽石卡(30天非綁定)</v>
          </cell>
          <cell r="D4167" t="str">
            <v>R_g081_sdng_250000000_30_1</v>
          </cell>
          <cell r="E4167">
            <v>12</v>
          </cell>
          <cell r="I4167">
            <v>51250000000</v>
          </cell>
        </row>
        <row r="4168">
          <cell r="C4168" t="str">
            <v>500000000暴富輪盤超級鑽石卡(30天非綁定)</v>
          </cell>
          <cell r="D4168" t="str">
            <v>R_g081_sdng_500000000_30_1</v>
          </cell>
          <cell r="E4168">
            <v>12</v>
          </cell>
          <cell r="I4168">
            <v>102500000000</v>
          </cell>
        </row>
        <row r="4169">
          <cell r="C4169" t="str">
            <v>1500000000暴富輪盤超級鑽石卡(30天非綁定)</v>
          </cell>
          <cell r="D4169" t="str">
            <v>R_g081_sdng_1500000000_30_1</v>
          </cell>
          <cell r="E4169">
            <v>12</v>
          </cell>
          <cell r="I4169">
            <v>307500000000</v>
          </cell>
        </row>
        <row r="4170">
          <cell r="C4170" t="str">
            <v>5000000000暴富輪盤超級鑽石卡(30天非綁定)</v>
          </cell>
          <cell r="D4170" t="str">
            <v>R_g081_sdng_5000000000_30_1</v>
          </cell>
          <cell r="E4170">
            <v>12</v>
          </cell>
          <cell r="I4170">
            <v>1025000000000</v>
          </cell>
        </row>
        <row r="4171">
          <cell r="C4171" t="str">
            <v>10000000000暴富輪盤超級鑽石卡(30天非綁定)</v>
          </cell>
          <cell r="D4171" t="str">
            <v>R_g081_sdng_10000000000_30_1</v>
          </cell>
          <cell r="E4171">
            <v>12</v>
          </cell>
          <cell r="I4171">
            <v>2050000000000</v>
          </cell>
        </row>
        <row r="4172">
          <cell r="C4172" t="str">
            <v>9000000暴富輪盤超級輪盤卡(7天綁定)</v>
          </cell>
          <cell r="D4172" t="str">
            <v>R_g081_sfg_9000000_7</v>
          </cell>
          <cell r="E4172">
            <v>12</v>
          </cell>
          <cell r="I4172">
            <v>3591000000</v>
          </cell>
        </row>
        <row r="4173">
          <cell r="C4173" t="str">
            <v>18000000暴富輪盤超級輪盤卡(7天綁定)</v>
          </cell>
          <cell r="D4173" t="str">
            <v>R_g081_sfg_18000000_7</v>
          </cell>
          <cell r="E4173">
            <v>12</v>
          </cell>
          <cell r="I4173">
            <v>7182000000</v>
          </cell>
        </row>
        <row r="4174">
          <cell r="C4174" t="str">
            <v>36000000暴富輪盤超級輪盤卡(7天綁定)</v>
          </cell>
          <cell r="D4174" t="str">
            <v>R_g081_sfg_36000000_7</v>
          </cell>
          <cell r="E4174">
            <v>12</v>
          </cell>
          <cell r="I4174">
            <v>14364000000</v>
          </cell>
        </row>
        <row r="4175">
          <cell r="C4175" t="str">
            <v>75000000暴富輪盤超級輪盤卡(7天綁定)</v>
          </cell>
          <cell r="D4175" t="str">
            <v>R_g081_sfg_75000000_7</v>
          </cell>
          <cell r="E4175">
            <v>12</v>
          </cell>
          <cell r="I4175">
            <v>29925000000</v>
          </cell>
        </row>
        <row r="4176">
          <cell r="C4176" t="str">
            <v>150000000暴富輪盤超級輪盤卡(7天綁定)</v>
          </cell>
          <cell r="D4176" t="str">
            <v>R_g081_sfg_150000000_7</v>
          </cell>
          <cell r="E4176">
            <v>12</v>
          </cell>
          <cell r="I4176">
            <v>59850000000</v>
          </cell>
        </row>
        <row r="4177">
          <cell r="C4177" t="str">
            <v>250000000暴富輪盤超級輪盤卡(7天綁定)</v>
          </cell>
          <cell r="D4177" t="str">
            <v>R_g081_sfg_250000000_7</v>
          </cell>
          <cell r="E4177">
            <v>12</v>
          </cell>
          <cell r="I4177">
            <v>99750000000</v>
          </cell>
        </row>
        <row r="4178">
          <cell r="C4178" t="str">
            <v>500000000暴富輪盤超級輪盤卡(7天綁定)</v>
          </cell>
          <cell r="D4178" t="str">
            <v>R_g081_sfg_500000000_7</v>
          </cell>
          <cell r="E4178">
            <v>12</v>
          </cell>
          <cell r="I4178">
            <v>199500000000</v>
          </cell>
        </row>
        <row r="4179">
          <cell r="C4179" t="str">
            <v>1500000000暴富輪盤超級輪盤卡(7天綁定)</v>
          </cell>
          <cell r="D4179" t="str">
            <v>R_g081_sfg_1500000000_7</v>
          </cell>
          <cell r="E4179">
            <v>12</v>
          </cell>
          <cell r="I4179">
            <v>598500000000</v>
          </cell>
        </row>
        <row r="4180">
          <cell r="C4180" t="str">
            <v>5000000000暴富輪盤超級輪盤卡(7天綁定)</v>
          </cell>
          <cell r="D4180" t="str">
            <v>R_g081_sfg_5000000000_7</v>
          </cell>
          <cell r="E4180">
            <v>12</v>
          </cell>
          <cell r="I4180">
            <v>1995000000000</v>
          </cell>
        </row>
        <row r="4181">
          <cell r="C4181" t="str">
            <v>10000000000暴富輪盤超級輪盤卡(7天綁定)</v>
          </cell>
          <cell r="D4181" t="str">
            <v>R_g081_sfg_10000000000_7</v>
          </cell>
          <cell r="E4181">
            <v>12</v>
          </cell>
          <cell r="I4181">
            <v>3990000000000</v>
          </cell>
        </row>
        <row r="4182">
          <cell r="C4182" t="str">
            <v>9000000暴富輪盤超級輪盤卡(30天非綁定)</v>
          </cell>
          <cell r="D4182" t="str">
            <v>R_g081_sfg_9000000_30_1</v>
          </cell>
          <cell r="E4182">
            <v>12</v>
          </cell>
          <cell r="I4182">
            <v>3591000000</v>
          </cell>
        </row>
        <row r="4183">
          <cell r="C4183" t="str">
            <v>18000000暴富輪盤超級輪盤卡(30天非綁定)</v>
          </cell>
          <cell r="D4183" t="str">
            <v>R_g081_sfg_18000000_30_1</v>
          </cell>
          <cell r="E4183">
            <v>12</v>
          </cell>
          <cell r="I4183">
            <v>7182000000</v>
          </cell>
        </row>
        <row r="4184">
          <cell r="C4184" t="str">
            <v>36000000暴富輪盤超級輪盤卡(30天非綁定)</v>
          </cell>
          <cell r="D4184" t="str">
            <v>R_g081_sfg_36000000_30_1</v>
          </cell>
          <cell r="E4184">
            <v>12</v>
          </cell>
          <cell r="I4184">
            <v>14364000000</v>
          </cell>
        </row>
        <row r="4185">
          <cell r="C4185" t="str">
            <v>75000000暴富輪盤超級輪盤卡(30天非綁定)</v>
          </cell>
          <cell r="D4185" t="str">
            <v>R_g081_sfg_75000000_30_1</v>
          </cell>
          <cell r="E4185">
            <v>12</v>
          </cell>
          <cell r="I4185">
            <v>29925000000</v>
          </cell>
        </row>
        <row r="4186">
          <cell r="C4186" t="str">
            <v>150000000暴富輪盤超級輪盤卡(30天非綁定)</v>
          </cell>
          <cell r="D4186" t="str">
            <v>R_g081_sfg_150000000_30_1</v>
          </cell>
          <cell r="E4186">
            <v>12</v>
          </cell>
          <cell r="I4186">
            <v>59850000000</v>
          </cell>
        </row>
        <row r="4187">
          <cell r="C4187" t="str">
            <v>250000000暴富輪盤超級輪盤卡(30天非綁定)</v>
          </cell>
          <cell r="D4187" t="str">
            <v>R_g081_sfg_250000000_30_1</v>
          </cell>
          <cell r="E4187">
            <v>12</v>
          </cell>
          <cell r="I4187">
            <v>99750000000</v>
          </cell>
        </row>
        <row r="4188">
          <cell r="C4188" t="str">
            <v>500000000暴富輪盤超級輪盤卡(30天非綁定)</v>
          </cell>
          <cell r="D4188" t="str">
            <v>R_g081_sfg_500000000_30_1</v>
          </cell>
          <cell r="E4188">
            <v>12</v>
          </cell>
          <cell r="I4188">
            <v>199500000000</v>
          </cell>
        </row>
        <row r="4189">
          <cell r="C4189" t="str">
            <v>1500000000暴富輪盤超級輪盤卡(30天非綁定)</v>
          </cell>
          <cell r="D4189" t="str">
            <v>R_g081_sfg_1500000000_30_1</v>
          </cell>
          <cell r="E4189">
            <v>12</v>
          </cell>
          <cell r="I4189">
            <v>598500000000</v>
          </cell>
        </row>
        <row r="4190">
          <cell r="C4190" t="str">
            <v>5000000000暴富輪盤超級輪盤卡(30天非綁定)</v>
          </cell>
          <cell r="D4190" t="str">
            <v>R_g081_sfg_5000000000_30_1</v>
          </cell>
          <cell r="E4190">
            <v>12</v>
          </cell>
          <cell r="I4190">
            <v>1995000000000</v>
          </cell>
        </row>
        <row r="4191">
          <cell r="C4191" t="str">
            <v>10000000000暴富輪盤超級輪盤卡(30天非綁定)</v>
          </cell>
          <cell r="D4191" t="str">
            <v>R_g081_sfg_10000000000_30_1</v>
          </cell>
          <cell r="E4191">
            <v>12</v>
          </cell>
          <cell r="I4191">
            <v>3990000000000</v>
          </cell>
        </row>
        <row r="4192">
          <cell r="C4192" t="str">
            <v>9000000暴富輪盤千倍輪盤卡(7天綁定)</v>
          </cell>
          <cell r="D4192" t="str">
            <v>R_g081_tfg_9000000_7</v>
          </cell>
          <cell r="E4192">
            <v>12</v>
          </cell>
          <cell r="I4192">
            <v>9000000000</v>
          </cell>
        </row>
        <row r="4193">
          <cell r="C4193" t="str">
            <v>18000000暴富輪盤千倍輪盤卡(7天綁定)</v>
          </cell>
          <cell r="D4193" t="str">
            <v>R_g081_tfg_18000000_7</v>
          </cell>
          <cell r="E4193">
            <v>12</v>
          </cell>
          <cell r="I4193">
            <v>18000000000</v>
          </cell>
        </row>
        <row r="4194">
          <cell r="C4194" t="str">
            <v>36000000暴富輪盤千倍輪盤卡(7天綁定)</v>
          </cell>
          <cell r="D4194" t="str">
            <v>R_g081_tfg_36000000_7</v>
          </cell>
          <cell r="E4194">
            <v>12</v>
          </cell>
          <cell r="I4194">
            <v>36000000000</v>
          </cell>
        </row>
        <row r="4195">
          <cell r="C4195" t="str">
            <v>75000000暴富輪盤千倍輪盤卡(7天綁定)</v>
          </cell>
          <cell r="D4195" t="str">
            <v>R_g081_tfg_75000000_7</v>
          </cell>
          <cell r="E4195">
            <v>12</v>
          </cell>
          <cell r="I4195">
            <v>75000000000</v>
          </cell>
        </row>
        <row r="4196">
          <cell r="C4196" t="str">
            <v>150000000暴富輪盤千倍輪盤卡(7天綁定)</v>
          </cell>
          <cell r="D4196" t="str">
            <v>R_g081_tfg_150000000_7</v>
          </cell>
          <cell r="E4196">
            <v>12</v>
          </cell>
          <cell r="I4196">
            <v>150000000000</v>
          </cell>
        </row>
        <row r="4197">
          <cell r="C4197" t="str">
            <v>250000000暴富輪盤千倍輪盤卡(7天綁定)</v>
          </cell>
          <cell r="D4197" t="str">
            <v>R_g081_tfg_250000000_7</v>
          </cell>
          <cell r="E4197">
            <v>12</v>
          </cell>
          <cell r="I4197">
            <v>250000000000</v>
          </cell>
        </row>
        <row r="4198">
          <cell r="C4198" t="str">
            <v>500000000暴富輪盤千倍輪盤卡(7天綁定)</v>
          </cell>
          <cell r="D4198" t="str">
            <v>R_g081_tfg_500000000_7</v>
          </cell>
          <cell r="E4198">
            <v>12</v>
          </cell>
          <cell r="I4198">
            <v>500000000000</v>
          </cell>
        </row>
        <row r="4199">
          <cell r="C4199" t="str">
            <v>1500000000暴富輪盤千倍輪盤卡(7天綁定)</v>
          </cell>
          <cell r="D4199" t="str">
            <v>R_g081_tfg_1500000000_7</v>
          </cell>
          <cell r="E4199">
            <v>12</v>
          </cell>
          <cell r="I4199">
            <v>1500000000000</v>
          </cell>
        </row>
        <row r="4200">
          <cell r="C4200" t="str">
            <v>5000000000暴富輪盤千倍輪盤卡(7天綁定)</v>
          </cell>
          <cell r="D4200" t="str">
            <v>R_g081_tfg_5000000000_7</v>
          </cell>
          <cell r="E4200">
            <v>12</v>
          </cell>
          <cell r="I4200">
            <v>5000000000000</v>
          </cell>
        </row>
        <row r="4201">
          <cell r="C4201" t="str">
            <v>10000000000暴富輪盤千倍輪盤卡(7天綁定)</v>
          </cell>
          <cell r="D4201" t="str">
            <v>R_g081_tfg_10000000000_7</v>
          </cell>
          <cell r="E4201">
            <v>12</v>
          </cell>
          <cell r="I4201">
            <v>10000000000000</v>
          </cell>
        </row>
        <row r="4202">
          <cell r="C4202" t="str">
            <v>9000000暴富輪盤千倍輪盤卡(30天非綁定)</v>
          </cell>
          <cell r="D4202" t="str">
            <v>R_g081_tfg_9000000_30_1</v>
          </cell>
          <cell r="E4202">
            <v>12</v>
          </cell>
          <cell r="I4202">
            <v>9000000000</v>
          </cell>
        </row>
        <row r="4203">
          <cell r="C4203" t="str">
            <v>18000000暴富輪盤千倍輪盤卡(30天非綁定)</v>
          </cell>
          <cell r="D4203" t="str">
            <v>R_g081_tfg_18000000_30_1</v>
          </cell>
          <cell r="E4203">
            <v>12</v>
          </cell>
          <cell r="I4203">
            <v>18000000000</v>
          </cell>
        </row>
        <row r="4204">
          <cell r="C4204" t="str">
            <v>36000000暴富輪盤千倍輪盤卡(30天非綁定)</v>
          </cell>
          <cell r="D4204" t="str">
            <v>R_g081_tfg_36000000_30_1</v>
          </cell>
          <cell r="E4204">
            <v>12</v>
          </cell>
          <cell r="I4204">
            <v>36000000000</v>
          </cell>
        </row>
        <row r="4205">
          <cell r="C4205" t="str">
            <v>75000000暴富輪盤千倍輪盤卡(30天非綁定)</v>
          </cell>
          <cell r="D4205" t="str">
            <v>R_g081_tfg_75000000_30_1</v>
          </cell>
          <cell r="E4205">
            <v>12</v>
          </cell>
          <cell r="I4205">
            <v>75000000000</v>
          </cell>
        </row>
        <row r="4206">
          <cell r="C4206" t="str">
            <v>150000000暴富輪盤千倍輪盤卡(30天非綁定)</v>
          </cell>
          <cell r="D4206" t="str">
            <v>R_g081_tfg_150000000_30_1</v>
          </cell>
          <cell r="E4206">
            <v>12</v>
          </cell>
          <cell r="I4206">
            <v>150000000000</v>
          </cell>
        </row>
        <row r="4207">
          <cell r="C4207" t="str">
            <v>250000000暴富輪盤千倍輪盤卡(30天非綁定)</v>
          </cell>
          <cell r="D4207" t="str">
            <v>R_g081_tfg_250000000_30_1</v>
          </cell>
          <cell r="E4207">
            <v>12</v>
          </cell>
          <cell r="I4207">
            <v>250000000000</v>
          </cell>
        </row>
        <row r="4208">
          <cell r="C4208" t="str">
            <v>500000000暴富輪盤千倍輪盤卡(30天非綁定)</v>
          </cell>
          <cell r="D4208" t="str">
            <v>R_g081_tfg_500000000_30_1</v>
          </cell>
          <cell r="E4208">
            <v>12</v>
          </cell>
          <cell r="I4208">
            <v>500000000000</v>
          </cell>
        </row>
        <row r="4209">
          <cell r="C4209" t="str">
            <v>1500000000暴富輪盤千倍輪盤卡(30天非綁定)</v>
          </cell>
          <cell r="D4209" t="str">
            <v>R_g081_tfg_1500000000_30_1</v>
          </cell>
          <cell r="E4209">
            <v>12</v>
          </cell>
          <cell r="I4209">
            <v>1500000000000</v>
          </cell>
        </row>
        <row r="4210">
          <cell r="C4210" t="str">
            <v>5000000000暴富輪盤千倍輪盤卡(30天非綁定)</v>
          </cell>
          <cell r="D4210" t="str">
            <v>R_g081_tfg_5000000000_30_1</v>
          </cell>
          <cell r="E4210">
            <v>12</v>
          </cell>
          <cell r="I4210">
            <v>5000000000000</v>
          </cell>
        </row>
        <row r="4211">
          <cell r="C4211" t="str">
            <v>10000000000暴富輪盤千倍輪盤卡(30天非綁定)</v>
          </cell>
          <cell r="D4211" t="str">
            <v>R_g081_tfg_10000000000_30_1</v>
          </cell>
          <cell r="E4211">
            <v>12</v>
          </cell>
          <cell r="I4211">
            <v>10000000000000</v>
          </cell>
        </row>
        <row r="4212">
          <cell r="C4212" t="str">
            <v>3000大紅花紅利卡(7天綁定)</v>
          </cell>
          <cell r="D4212" t="str">
            <v>R_p007_rb_3000_7</v>
          </cell>
          <cell r="E4212">
            <v>12</v>
          </cell>
          <cell r="I4212">
            <v>120000</v>
          </cell>
        </row>
        <row r="4213">
          <cell r="C4213" t="str">
            <v>9000大紅花紅利卡(7天綁定)</v>
          </cell>
          <cell r="D4213" t="str">
            <v>R_p007_rb_9000_7</v>
          </cell>
          <cell r="E4213">
            <v>12</v>
          </cell>
          <cell r="I4213">
            <v>360000</v>
          </cell>
        </row>
        <row r="4214">
          <cell r="C4214" t="str">
            <v>30000大紅花紅利卡(7天綁定)</v>
          </cell>
          <cell r="D4214" t="str">
            <v>R_p007_rb_30000_7</v>
          </cell>
          <cell r="E4214">
            <v>12</v>
          </cell>
          <cell r="I4214">
            <v>1200000</v>
          </cell>
        </row>
        <row r="4215">
          <cell r="C4215" t="str">
            <v>90000大紅花紅利卡(7天綁定)</v>
          </cell>
          <cell r="D4215" t="str">
            <v>R_p007_rb_90000_7</v>
          </cell>
          <cell r="E4215">
            <v>12</v>
          </cell>
          <cell r="I4215">
            <v>3600000</v>
          </cell>
        </row>
        <row r="4216">
          <cell r="C4216" t="str">
            <v>300000大紅花紅利卡(7天綁定)</v>
          </cell>
          <cell r="D4216" t="str">
            <v>R_p007_rb_300000_7</v>
          </cell>
          <cell r="E4216">
            <v>12</v>
          </cell>
          <cell r="I4216">
            <v>12000000</v>
          </cell>
        </row>
        <row r="4217">
          <cell r="C4217" t="str">
            <v>900000大紅花紅利卡(7天綁定)</v>
          </cell>
          <cell r="D4217" t="str">
            <v>R_p007_rb_900000_7</v>
          </cell>
          <cell r="E4217">
            <v>12</v>
          </cell>
          <cell r="I4217">
            <v>36000000</v>
          </cell>
        </row>
        <row r="4218">
          <cell r="C4218" t="str">
            <v>3000000大紅花紅利卡(7天綁定)</v>
          </cell>
          <cell r="D4218" t="str">
            <v>R_p007_rb_3000000_7</v>
          </cell>
          <cell r="E4218">
            <v>12</v>
          </cell>
          <cell r="I4218">
            <v>120000000</v>
          </cell>
        </row>
        <row r="4219">
          <cell r="C4219" t="str">
            <v>6000000大紅花紅利卡(7天綁定)</v>
          </cell>
          <cell r="D4219" t="str">
            <v>R_p007_rb_6000000_7</v>
          </cell>
          <cell r="E4219">
            <v>12</v>
          </cell>
          <cell r="I4219">
            <v>240000000</v>
          </cell>
        </row>
        <row r="4220">
          <cell r="C4220" t="str">
            <v>9000000大紅花紅利卡(7天綁定)</v>
          </cell>
          <cell r="D4220" t="str">
            <v>R_p007_rb_9000000_7</v>
          </cell>
          <cell r="E4220">
            <v>12</v>
          </cell>
          <cell r="I4220">
            <v>360000000</v>
          </cell>
        </row>
        <row r="4221">
          <cell r="C4221" t="str">
            <v>15000000大紅花紅利卡(7天綁定)</v>
          </cell>
          <cell r="D4221" t="str">
            <v>R_p007_rb_15000000_7</v>
          </cell>
          <cell r="E4221">
            <v>12</v>
          </cell>
          <cell r="I4221">
            <v>600000000</v>
          </cell>
        </row>
        <row r="4222">
          <cell r="C4222" t="str">
            <v>30000000大紅花紅利卡(7天綁定)</v>
          </cell>
          <cell r="D4222" t="str">
            <v>R_p007_rb_30000000_7</v>
          </cell>
          <cell r="E4222">
            <v>12</v>
          </cell>
          <cell r="I4222">
            <v>1200000000</v>
          </cell>
        </row>
        <row r="4223">
          <cell r="C4223" t="str">
            <v>45000000大紅花紅利卡(7天綁定)</v>
          </cell>
          <cell r="D4223" t="str">
            <v>R_p007_rb_45000000_7</v>
          </cell>
          <cell r="E4223">
            <v>12</v>
          </cell>
          <cell r="I4223">
            <v>1800000000</v>
          </cell>
        </row>
        <row r="4224">
          <cell r="C4224" t="str">
            <v>90000000大紅花紅利卡(7天綁定)</v>
          </cell>
          <cell r="D4224" t="str">
            <v>R_p007_rb_90000000_7</v>
          </cell>
          <cell r="E4224">
            <v>12</v>
          </cell>
          <cell r="I4224">
            <v>3600000000</v>
          </cell>
        </row>
        <row r="4225">
          <cell r="C4225" t="str">
            <v>150000000大紅花紅利卡(7天綁定)</v>
          </cell>
          <cell r="D4225" t="str">
            <v>R_p007_rb_150000000_7</v>
          </cell>
          <cell r="E4225">
            <v>12</v>
          </cell>
          <cell r="I4225">
            <v>6000000000</v>
          </cell>
        </row>
        <row r="4226">
          <cell r="C4226" t="str">
            <v>300000000大紅花紅利卡(7天綁定)</v>
          </cell>
          <cell r="D4226" t="str">
            <v>R_p007_rb_300000000_7</v>
          </cell>
          <cell r="E4226">
            <v>12</v>
          </cell>
          <cell r="I4226">
            <v>12000000000</v>
          </cell>
        </row>
        <row r="4227">
          <cell r="C4227" t="str">
            <v>600000000大紅花紅利卡(7天綁定)</v>
          </cell>
          <cell r="D4227" t="str">
            <v>R_p007_rb_600000000_7</v>
          </cell>
          <cell r="E4227">
            <v>12</v>
          </cell>
          <cell r="I4227">
            <v>24000000000</v>
          </cell>
        </row>
        <row r="4228">
          <cell r="C4228" t="str">
            <v>1200000000大紅花紅利卡(7天綁定)</v>
          </cell>
          <cell r="D4228" t="str">
            <v>R_p007_rb_1200000000_7</v>
          </cell>
          <cell r="E4228">
            <v>12</v>
          </cell>
          <cell r="I4228">
            <v>48000000000</v>
          </cell>
        </row>
        <row r="4229">
          <cell r="C4229" t="str">
            <v>3000000000大紅花紅利卡(7天綁定)</v>
          </cell>
          <cell r="D4229" t="str">
            <v>R_p007_rb_3000000000_7</v>
          </cell>
          <cell r="E4229">
            <v>12</v>
          </cell>
          <cell r="I4229">
            <v>120000000000</v>
          </cell>
        </row>
        <row r="4230">
          <cell r="C4230" t="str">
            <v>6000000000大紅花紅利卡(7天綁定)</v>
          </cell>
          <cell r="D4230" t="str">
            <v>R_p007_rb_6000000000_7</v>
          </cell>
          <cell r="E4230">
            <v>12</v>
          </cell>
          <cell r="I4230">
            <v>240000000000</v>
          </cell>
        </row>
        <row r="4231">
          <cell r="C4231" t="str">
            <v>12000000000大紅花紅利卡(7天綁定)</v>
          </cell>
          <cell r="D4231" t="str">
            <v>R_p007_rb_12000000000_7</v>
          </cell>
          <cell r="E4231">
            <v>12</v>
          </cell>
          <cell r="I4231">
            <v>480000000000</v>
          </cell>
        </row>
        <row r="4232">
          <cell r="C4232" t="str">
            <v>3000大紅花紅利卡(30天非綁定)</v>
          </cell>
          <cell r="D4232" t="str">
            <v>R_p007_rb_3000_30_1</v>
          </cell>
          <cell r="E4232">
            <v>12</v>
          </cell>
          <cell r="I4232">
            <v>120000</v>
          </cell>
        </row>
        <row r="4233">
          <cell r="C4233" t="str">
            <v>9000大紅花紅利卡(30天非綁定)</v>
          </cell>
          <cell r="D4233" t="str">
            <v>R_p007_rb_9000_30_1</v>
          </cell>
          <cell r="E4233">
            <v>12</v>
          </cell>
          <cell r="I4233">
            <v>360000</v>
          </cell>
        </row>
        <row r="4234">
          <cell r="C4234" t="str">
            <v>30000大紅花紅利卡(30天非綁定)</v>
          </cell>
          <cell r="D4234" t="str">
            <v>R_p007_rb_30000_30_1</v>
          </cell>
          <cell r="E4234">
            <v>12</v>
          </cell>
          <cell r="I4234">
            <v>1200000</v>
          </cell>
        </row>
        <row r="4235">
          <cell r="C4235" t="str">
            <v>90000大紅花紅利卡(30天非綁定)</v>
          </cell>
          <cell r="D4235" t="str">
            <v>R_p007_rb_90000_30_1</v>
          </cell>
          <cell r="E4235">
            <v>12</v>
          </cell>
          <cell r="I4235">
            <v>3600000</v>
          </cell>
        </row>
        <row r="4236">
          <cell r="C4236" t="str">
            <v>300000大紅花紅利卡(30天非綁定)</v>
          </cell>
          <cell r="D4236" t="str">
            <v>R_p007_rb_300000_30_1</v>
          </cell>
          <cell r="E4236">
            <v>12</v>
          </cell>
          <cell r="I4236">
            <v>12000000</v>
          </cell>
        </row>
        <row r="4237">
          <cell r="C4237" t="str">
            <v>900000大紅花紅利卡(30天非綁定)</v>
          </cell>
          <cell r="D4237" t="str">
            <v>R_p007_rb_900000_30_1</v>
          </cell>
          <cell r="E4237">
            <v>12</v>
          </cell>
          <cell r="I4237">
            <v>36000000</v>
          </cell>
        </row>
        <row r="4238">
          <cell r="C4238" t="str">
            <v>3000000大紅花紅利卡(30天非綁定)</v>
          </cell>
          <cell r="D4238" t="str">
            <v>R_p007_rb_3000000_30_1</v>
          </cell>
          <cell r="E4238">
            <v>12</v>
          </cell>
          <cell r="I4238">
            <v>120000000</v>
          </cell>
        </row>
        <row r="4239">
          <cell r="C4239" t="str">
            <v>6000000大紅花紅利卡(30天非綁定)</v>
          </cell>
          <cell r="D4239" t="str">
            <v>R_p007_rb_6000000_30_1</v>
          </cell>
          <cell r="E4239">
            <v>12</v>
          </cell>
          <cell r="I4239">
            <v>240000000</v>
          </cell>
        </row>
        <row r="4240">
          <cell r="C4240" t="str">
            <v>9000000大紅花紅利卡(30天非綁定)</v>
          </cell>
          <cell r="D4240" t="str">
            <v>R_p007_rb_9000000_30_1</v>
          </cell>
          <cell r="E4240">
            <v>12</v>
          </cell>
          <cell r="I4240">
            <v>360000000</v>
          </cell>
        </row>
        <row r="4241">
          <cell r="C4241" t="str">
            <v>15000000大紅花紅利卡(30天非綁定)</v>
          </cell>
          <cell r="D4241" t="str">
            <v>R_p007_rb_15000000_30_1</v>
          </cell>
          <cell r="E4241">
            <v>12</v>
          </cell>
          <cell r="I4241">
            <v>600000000</v>
          </cell>
        </row>
        <row r="4242">
          <cell r="C4242" t="str">
            <v>30000000大紅花紅利卡(30天非綁定)</v>
          </cell>
          <cell r="D4242" t="str">
            <v>R_p007_rb_30000000_30_1</v>
          </cell>
          <cell r="E4242">
            <v>12</v>
          </cell>
          <cell r="I4242">
            <v>1200000000</v>
          </cell>
        </row>
        <row r="4243">
          <cell r="C4243" t="str">
            <v>45000000大紅花紅利卡(30天非綁定)</v>
          </cell>
          <cell r="D4243" t="str">
            <v>R_p007_rb_45000000_30_1</v>
          </cell>
          <cell r="E4243">
            <v>12</v>
          </cell>
          <cell r="I4243">
            <v>1800000000</v>
          </cell>
        </row>
        <row r="4244">
          <cell r="C4244" t="str">
            <v>90000000大紅花紅利卡(30天非綁定)</v>
          </cell>
          <cell r="D4244" t="str">
            <v>R_p007_rb_90000000_30_1</v>
          </cell>
          <cell r="E4244">
            <v>12</v>
          </cell>
          <cell r="I4244">
            <v>3600000000</v>
          </cell>
        </row>
        <row r="4245">
          <cell r="C4245" t="str">
            <v>150000000大紅花紅利卡(30天非綁定)</v>
          </cell>
          <cell r="D4245" t="str">
            <v>R_p007_rb_150000000_30_1</v>
          </cell>
          <cell r="E4245">
            <v>12</v>
          </cell>
          <cell r="I4245">
            <v>6000000000</v>
          </cell>
        </row>
        <row r="4246">
          <cell r="C4246" t="str">
            <v>300000000大紅花紅利卡(30天非綁定)</v>
          </cell>
          <cell r="D4246" t="str">
            <v>R_p007_rb_300000000_30_1</v>
          </cell>
          <cell r="E4246">
            <v>12</v>
          </cell>
          <cell r="I4246">
            <v>12000000000</v>
          </cell>
        </row>
        <row r="4247">
          <cell r="C4247" t="str">
            <v>600000000大紅花紅利卡(30天非綁定)</v>
          </cell>
          <cell r="D4247" t="str">
            <v>R_p007_rb_600000000_30_1</v>
          </cell>
          <cell r="E4247">
            <v>12</v>
          </cell>
          <cell r="I4247">
            <v>24000000000</v>
          </cell>
        </row>
        <row r="4248">
          <cell r="C4248" t="str">
            <v>1200000000大紅花紅利卡(30天非綁定)</v>
          </cell>
          <cell r="D4248" t="str">
            <v>R_p007_rb_1200000000_30_1</v>
          </cell>
          <cell r="E4248">
            <v>12</v>
          </cell>
          <cell r="I4248">
            <v>48000000000</v>
          </cell>
        </row>
        <row r="4249">
          <cell r="C4249" t="str">
            <v>3000000000大紅花紅利卡(30天非綁定)</v>
          </cell>
          <cell r="D4249" t="str">
            <v>R_p007_rb_3000000000_30_1</v>
          </cell>
          <cell r="E4249">
            <v>12</v>
          </cell>
          <cell r="I4249">
            <v>120000000000</v>
          </cell>
        </row>
        <row r="4250">
          <cell r="C4250" t="str">
            <v>6000000000大紅花紅利卡(30天非綁定)</v>
          </cell>
          <cell r="D4250" t="str">
            <v>R_p007_rb_6000000000_30_1</v>
          </cell>
          <cell r="E4250">
            <v>12</v>
          </cell>
          <cell r="I4250">
            <v>240000000000</v>
          </cell>
        </row>
        <row r="4251">
          <cell r="C4251" t="str">
            <v>12000000000大紅花紅利卡(30天非綁定)</v>
          </cell>
          <cell r="D4251" t="str">
            <v>R_p007_rb_12000000000_30_1</v>
          </cell>
          <cell r="E4251">
            <v>12</v>
          </cell>
          <cell r="I4251">
            <v>480000000000</v>
          </cell>
        </row>
        <row r="4252">
          <cell r="C4252" t="str">
            <v>3000大紅花超級紅利卡(7天綁定)</v>
          </cell>
          <cell r="D4252" t="str">
            <v>R_p007_bb_3000_7</v>
          </cell>
          <cell r="E4252">
            <v>12</v>
          </cell>
          <cell r="I4252">
            <v>396000</v>
          </cell>
        </row>
        <row r="4253">
          <cell r="C4253" t="str">
            <v>9000大紅花超級紅利卡(7天綁定)</v>
          </cell>
          <cell r="D4253" t="str">
            <v>R_p007_bb_9000_7</v>
          </cell>
          <cell r="E4253">
            <v>12</v>
          </cell>
          <cell r="I4253">
            <v>1188000</v>
          </cell>
        </row>
        <row r="4254">
          <cell r="C4254" t="str">
            <v>30000大紅花超級紅利卡(7天綁定)</v>
          </cell>
          <cell r="D4254" t="str">
            <v>R_p007_bb_30000_7</v>
          </cell>
          <cell r="E4254">
            <v>12</v>
          </cell>
          <cell r="I4254">
            <v>3960000</v>
          </cell>
        </row>
        <row r="4255">
          <cell r="C4255" t="str">
            <v>90000大紅花超級紅利卡(7天綁定)</v>
          </cell>
          <cell r="D4255" t="str">
            <v>R_p007_bb_90000_7</v>
          </cell>
          <cell r="E4255">
            <v>12</v>
          </cell>
          <cell r="I4255">
            <v>11880000</v>
          </cell>
        </row>
        <row r="4256">
          <cell r="C4256" t="str">
            <v>300000大紅花超級紅利卡(7天綁定)</v>
          </cell>
          <cell r="D4256" t="str">
            <v>R_p007_bb_300000_7</v>
          </cell>
          <cell r="E4256">
            <v>12</v>
          </cell>
          <cell r="I4256">
            <v>39600000</v>
          </cell>
        </row>
        <row r="4257">
          <cell r="C4257" t="str">
            <v>900000大紅花超級紅利卡(7天綁定)</v>
          </cell>
          <cell r="D4257" t="str">
            <v>R_p007_bb_900000_7</v>
          </cell>
          <cell r="E4257">
            <v>12</v>
          </cell>
          <cell r="I4257">
            <v>118800000</v>
          </cell>
        </row>
        <row r="4258">
          <cell r="C4258" t="str">
            <v>3000000大紅花超級紅利卡(7天綁定)</v>
          </cell>
          <cell r="D4258" t="str">
            <v>R_p007_bb_3000000_7</v>
          </cell>
          <cell r="E4258">
            <v>12</v>
          </cell>
          <cell r="I4258">
            <v>396000000</v>
          </cell>
        </row>
        <row r="4259">
          <cell r="C4259" t="str">
            <v>6000000大紅花超級紅利卡(7天綁定)</v>
          </cell>
          <cell r="D4259" t="str">
            <v>R_p007_bb_6000000_7</v>
          </cell>
          <cell r="E4259">
            <v>12</v>
          </cell>
          <cell r="I4259">
            <v>792000000</v>
          </cell>
        </row>
        <row r="4260">
          <cell r="C4260" t="str">
            <v>9000000大紅花超級紅利卡(7天綁定)</v>
          </cell>
          <cell r="D4260" t="str">
            <v>R_p007_bb_9000000_7</v>
          </cell>
          <cell r="E4260">
            <v>12</v>
          </cell>
          <cell r="I4260">
            <v>1188000000</v>
          </cell>
        </row>
        <row r="4261">
          <cell r="C4261" t="str">
            <v>15000000大紅花超級紅利卡(7天綁定)</v>
          </cell>
          <cell r="D4261" t="str">
            <v>R_p007_bb_15000000_7</v>
          </cell>
          <cell r="E4261">
            <v>12</v>
          </cell>
          <cell r="I4261">
            <v>1980000000</v>
          </cell>
        </row>
        <row r="4262">
          <cell r="C4262" t="str">
            <v>30000000大紅花超級紅利卡(7天綁定)</v>
          </cell>
          <cell r="D4262" t="str">
            <v>R_p007_bb_30000000_7</v>
          </cell>
          <cell r="E4262">
            <v>12</v>
          </cell>
          <cell r="I4262">
            <v>3960000000</v>
          </cell>
        </row>
        <row r="4263">
          <cell r="C4263" t="str">
            <v>45000000大紅花超級紅利卡(7天綁定)</v>
          </cell>
          <cell r="D4263" t="str">
            <v>R_p007_bb_45000000_7</v>
          </cell>
          <cell r="E4263">
            <v>12</v>
          </cell>
          <cell r="I4263">
            <v>5940000000</v>
          </cell>
        </row>
        <row r="4264">
          <cell r="C4264" t="str">
            <v>90000000大紅花超級紅利卡(7天綁定)</v>
          </cell>
          <cell r="D4264" t="str">
            <v>R_p007_bb_90000000_7</v>
          </cell>
          <cell r="E4264">
            <v>12</v>
          </cell>
          <cell r="I4264">
            <v>11880000000</v>
          </cell>
        </row>
        <row r="4265">
          <cell r="C4265" t="str">
            <v>150000000大紅花超級紅利卡(7天綁定)</v>
          </cell>
          <cell r="D4265" t="str">
            <v>R_p007_bb_150000000_7</v>
          </cell>
          <cell r="E4265">
            <v>12</v>
          </cell>
          <cell r="I4265">
            <v>19800000000</v>
          </cell>
        </row>
        <row r="4266">
          <cell r="C4266" t="str">
            <v>300000000大紅花超級紅利卡(7天綁定)</v>
          </cell>
          <cell r="D4266" t="str">
            <v>R_p007_bb_300000000_7</v>
          </cell>
          <cell r="E4266">
            <v>12</v>
          </cell>
          <cell r="I4266">
            <v>39600000000</v>
          </cell>
        </row>
        <row r="4267">
          <cell r="C4267" t="str">
            <v>600000000大紅花超級紅利卡(7天綁定)</v>
          </cell>
          <cell r="D4267" t="str">
            <v>R_p007_bb_600000000_7</v>
          </cell>
          <cell r="E4267">
            <v>12</v>
          </cell>
          <cell r="I4267">
            <v>79200000000</v>
          </cell>
        </row>
        <row r="4268">
          <cell r="C4268" t="str">
            <v>1200000000大紅花超級紅利卡(7天綁定)</v>
          </cell>
          <cell r="D4268" t="str">
            <v>R_p007_bb_1200000000_7</v>
          </cell>
          <cell r="E4268">
            <v>12</v>
          </cell>
          <cell r="I4268">
            <v>158400000000</v>
          </cell>
        </row>
        <row r="4269">
          <cell r="C4269" t="str">
            <v>3000000000大紅花超級紅利卡(7天綁定)</v>
          </cell>
          <cell r="D4269" t="str">
            <v>R_p007_bb_3000000000_7</v>
          </cell>
          <cell r="E4269">
            <v>12</v>
          </cell>
          <cell r="I4269">
            <v>396000000000</v>
          </cell>
        </row>
        <row r="4270">
          <cell r="C4270" t="str">
            <v>6000000000大紅花超級紅利卡(7天綁定)</v>
          </cell>
          <cell r="D4270" t="str">
            <v>R_p007_bb_6000000000_7</v>
          </cell>
          <cell r="E4270">
            <v>12</v>
          </cell>
          <cell r="I4270">
            <v>792000000000</v>
          </cell>
        </row>
        <row r="4271">
          <cell r="C4271" t="str">
            <v>12000000000大紅花超級紅利卡(7天綁定)</v>
          </cell>
          <cell r="D4271" t="str">
            <v>R_p007_bb_12000000000_7</v>
          </cell>
          <cell r="E4271">
            <v>12</v>
          </cell>
          <cell r="I4271">
            <v>1584000000000</v>
          </cell>
        </row>
        <row r="4272">
          <cell r="C4272" t="str">
            <v>3000大紅花超級紅利卡(30天非綁定)</v>
          </cell>
          <cell r="D4272" t="str">
            <v>R_p007_bb_3000_30_1</v>
          </cell>
          <cell r="E4272">
            <v>12</v>
          </cell>
          <cell r="I4272">
            <v>396000</v>
          </cell>
        </row>
        <row r="4273">
          <cell r="C4273" t="str">
            <v>9000大紅花超級紅利卡(30天非綁定)</v>
          </cell>
          <cell r="D4273" t="str">
            <v>R_p007_bb_9000_30_1</v>
          </cell>
          <cell r="E4273">
            <v>12</v>
          </cell>
          <cell r="I4273">
            <v>1188000</v>
          </cell>
        </row>
        <row r="4274">
          <cell r="C4274" t="str">
            <v>30000大紅花超級紅利卡(30天非綁定)</v>
          </cell>
          <cell r="D4274" t="str">
            <v>R_p007_bb_30000_30_1</v>
          </cell>
          <cell r="E4274">
            <v>12</v>
          </cell>
          <cell r="I4274">
            <v>3960000</v>
          </cell>
        </row>
        <row r="4275">
          <cell r="C4275" t="str">
            <v>90000大紅花超級紅利卡(30天非綁定)</v>
          </cell>
          <cell r="D4275" t="str">
            <v>R_p007_bb_90000_30_1</v>
          </cell>
          <cell r="E4275">
            <v>12</v>
          </cell>
          <cell r="I4275">
            <v>11880000</v>
          </cell>
        </row>
        <row r="4276">
          <cell r="C4276" t="str">
            <v>300000大紅花超級紅利卡(30天非綁定)</v>
          </cell>
          <cell r="D4276" t="str">
            <v>R_p007_bb_300000_30_1</v>
          </cell>
          <cell r="E4276">
            <v>12</v>
          </cell>
          <cell r="I4276">
            <v>39600000</v>
          </cell>
        </row>
        <row r="4277">
          <cell r="C4277" t="str">
            <v>900000大紅花超級紅利卡(30天非綁定)</v>
          </cell>
          <cell r="D4277" t="str">
            <v>R_p007_bb_900000_30_1</v>
          </cell>
          <cell r="E4277">
            <v>12</v>
          </cell>
          <cell r="I4277">
            <v>118800000</v>
          </cell>
        </row>
        <row r="4278">
          <cell r="C4278" t="str">
            <v>3000000大紅花超級紅利卡(30天非綁定)</v>
          </cell>
          <cell r="D4278" t="str">
            <v>R_p007_bb_3000000_30_1</v>
          </cell>
          <cell r="E4278">
            <v>12</v>
          </cell>
          <cell r="I4278">
            <v>396000000</v>
          </cell>
        </row>
        <row r="4279">
          <cell r="C4279" t="str">
            <v>6000000大紅花超級紅利卡(30天非綁定)</v>
          </cell>
          <cell r="D4279" t="str">
            <v>R_p007_bb_6000000_30_1</v>
          </cell>
          <cell r="E4279">
            <v>12</v>
          </cell>
          <cell r="I4279">
            <v>792000000</v>
          </cell>
        </row>
        <row r="4280">
          <cell r="C4280" t="str">
            <v>9000000大紅花超級紅利卡(30天非綁定)</v>
          </cell>
          <cell r="D4280" t="str">
            <v>R_p007_bb_9000000_30_1</v>
          </cell>
          <cell r="E4280">
            <v>12</v>
          </cell>
          <cell r="I4280">
            <v>1188000000</v>
          </cell>
        </row>
        <row r="4281">
          <cell r="C4281" t="str">
            <v>15000000大紅花超級紅利卡(30天非綁定)</v>
          </cell>
          <cell r="D4281" t="str">
            <v>R_p007_bb_15000000_30_1</v>
          </cell>
          <cell r="E4281">
            <v>12</v>
          </cell>
          <cell r="I4281">
            <v>1980000000</v>
          </cell>
        </row>
        <row r="4282">
          <cell r="C4282" t="str">
            <v>30000000大紅花超級紅利卡(30天非綁定)</v>
          </cell>
          <cell r="D4282" t="str">
            <v>R_p007_bb_30000000_30_1</v>
          </cell>
          <cell r="E4282">
            <v>12</v>
          </cell>
          <cell r="I4282">
            <v>3960000000</v>
          </cell>
        </row>
        <row r="4283">
          <cell r="C4283" t="str">
            <v>45000000大紅花超級紅利卡(30天非綁定)</v>
          </cell>
          <cell r="D4283" t="str">
            <v>R_p007_bb_45000000_30_1</v>
          </cell>
          <cell r="E4283">
            <v>12</v>
          </cell>
          <cell r="I4283">
            <v>5940000000</v>
          </cell>
        </row>
        <row r="4284">
          <cell r="C4284" t="str">
            <v>90000000大紅花超級紅利卡(30天非綁定)</v>
          </cell>
          <cell r="D4284" t="str">
            <v>R_p007_bb_90000000_30_1</v>
          </cell>
          <cell r="E4284">
            <v>12</v>
          </cell>
          <cell r="I4284">
            <v>11880000000</v>
          </cell>
        </row>
        <row r="4285">
          <cell r="C4285" t="str">
            <v>150000000大紅花超級紅利卡(30天非綁定)</v>
          </cell>
          <cell r="D4285" t="str">
            <v>R_p007_bb_150000000_30_1</v>
          </cell>
          <cell r="E4285">
            <v>12</v>
          </cell>
          <cell r="I4285">
            <v>19800000000</v>
          </cell>
        </row>
        <row r="4286">
          <cell r="C4286" t="str">
            <v>300000000大紅花超級紅利卡(30天非綁定)</v>
          </cell>
          <cell r="D4286" t="str">
            <v>R_p007_bb_300000000_30_1</v>
          </cell>
          <cell r="E4286">
            <v>12</v>
          </cell>
          <cell r="I4286">
            <v>39600000000</v>
          </cell>
        </row>
        <row r="4287">
          <cell r="C4287" t="str">
            <v>600000000大紅花超級紅利卡(30天非綁定)</v>
          </cell>
          <cell r="D4287" t="str">
            <v>R_p007_bb_600000000_30_1</v>
          </cell>
          <cell r="E4287">
            <v>12</v>
          </cell>
          <cell r="I4287">
            <v>79200000000</v>
          </cell>
        </row>
        <row r="4288">
          <cell r="C4288" t="str">
            <v>1200000000大紅花超級紅利卡(30天非綁定)</v>
          </cell>
          <cell r="D4288" t="str">
            <v>R_p007_bb_1200000000_30_1</v>
          </cell>
          <cell r="E4288">
            <v>12</v>
          </cell>
          <cell r="I4288">
            <v>158400000000</v>
          </cell>
        </row>
        <row r="4289">
          <cell r="C4289" t="str">
            <v>3000000000大紅花超級紅利卡(30天非綁定)</v>
          </cell>
          <cell r="D4289" t="str">
            <v>R_p007_bb_3000000000_30_1</v>
          </cell>
          <cell r="E4289">
            <v>12</v>
          </cell>
          <cell r="I4289">
            <v>396000000000</v>
          </cell>
        </row>
        <row r="4290">
          <cell r="C4290" t="str">
            <v>6000000000大紅花超級紅利卡(30天非綁定)</v>
          </cell>
          <cell r="D4290" t="str">
            <v>R_p007_bb_6000000000_30_1</v>
          </cell>
          <cell r="E4290">
            <v>12</v>
          </cell>
          <cell r="I4290">
            <v>792000000000</v>
          </cell>
        </row>
        <row r="4291">
          <cell r="C4291" t="str">
            <v>12000000000大紅花超級紅利卡(30天非綁定)</v>
          </cell>
          <cell r="D4291" t="str">
            <v>R_p007_bb_12000000000_30_1</v>
          </cell>
          <cell r="E4291">
            <v>12</v>
          </cell>
          <cell r="I4291">
            <v>1584000000000</v>
          </cell>
        </row>
        <row r="4292">
          <cell r="C4292" t="str">
            <v>3000大紅花煙火卡(7天綁定)</v>
          </cell>
          <cell r="D4292" t="str">
            <v>R_p007_bc_3000_7</v>
          </cell>
          <cell r="E4292">
            <v>12</v>
          </cell>
          <cell r="I4292">
            <v>1377000</v>
          </cell>
        </row>
        <row r="4293">
          <cell r="C4293" t="str">
            <v>9000大紅花煙火卡(7天綁定)</v>
          </cell>
          <cell r="D4293" t="str">
            <v>R_p007_bc_9000_7</v>
          </cell>
          <cell r="E4293">
            <v>12</v>
          </cell>
          <cell r="I4293">
            <v>4131000</v>
          </cell>
        </row>
        <row r="4294">
          <cell r="C4294" t="str">
            <v>30000大紅花煙火卡(7天綁定)</v>
          </cell>
          <cell r="D4294" t="str">
            <v>R_p007_bc_30000_7</v>
          </cell>
          <cell r="E4294">
            <v>12</v>
          </cell>
          <cell r="I4294">
            <v>13770000</v>
          </cell>
        </row>
        <row r="4295">
          <cell r="C4295" t="str">
            <v>90000大紅花煙火卡(7天綁定)</v>
          </cell>
          <cell r="D4295" t="str">
            <v>R_p007_bc_90000_7</v>
          </cell>
          <cell r="E4295">
            <v>12</v>
          </cell>
          <cell r="I4295">
            <v>41310000</v>
          </cell>
        </row>
        <row r="4296">
          <cell r="C4296" t="str">
            <v>300000大紅花煙火卡(7天綁定)</v>
          </cell>
          <cell r="D4296" t="str">
            <v>R_p007_bc_300000_7</v>
          </cell>
          <cell r="E4296">
            <v>12</v>
          </cell>
          <cell r="I4296">
            <v>137700000</v>
          </cell>
        </row>
        <row r="4297">
          <cell r="C4297" t="str">
            <v>900000大紅花煙火卡(7天綁定)</v>
          </cell>
          <cell r="D4297" t="str">
            <v>R_p007_bc_900000_7</v>
          </cell>
          <cell r="E4297">
            <v>12</v>
          </cell>
          <cell r="I4297">
            <v>413100000</v>
          </cell>
        </row>
        <row r="4298">
          <cell r="C4298" t="str">
            <v>3000000大紅花煙火卡(7天綁定)</v>
          </cell>
          <cell r="D4298" t="str">
            <v>R_p007_bc_3000000_7</v>
          </cell>
          <cell r="E4298">
            <v>12</v>
          </cell>
          <cell r="I4298">
            <v>1377000000</v>
          </cell>
        </row>
        <row r="4299">
          <cell r="C4299" t="str">
            <v>6000000大紅花煙火卡(7天綁定)</v>
          </cell>
          <cell r="D4299" t="str">
            <v>R_p007_bc_6000000_7</v>
          </cell>
          <cell r="E4299">
            <v>12</v>
          </cell>
          <cell r="I4299">
            <v>2754000000</v>
          </cell>
        </row>
        <row r="4300">
          <cell r="C4300" t="str">
            <v>9000000大紅花煙火卡(7天綁定)</v>
          </cell>
          <cell r="D4300" t="str">
            <v>R_p007_bc_9000000_7</v>
          </cell>
          <cell r="E4300">
            <v>12</v>
          </cell>
          <cell r="I4300">
            <v>4131000000</v>
          </cell>
        </row>
        <row r="4301">
          <cell r="C4301" t="str">
            <v>15000000大紅花煙火卡(7天綁定)</v>
          </cell>
          <cell r="D4301" t="str">
            <v>R_p007_bc_15000000_7</v>
          </cell>
          <cell r="E4301">
            <v>12</v>
          </cell>
          <cell r="I4301">
            <v>6885000000</v>
          </cell>
        </row>
        <row r="4302">
          <cell r="C4302" t="str">
            <v>30000000大紅花煙火卡(7天綁定)</v>
          </cell>
          <cell r="D4302" t="str">
            <v>R_p007_bc_30000000_7</v>
          </cell>
          <cell r="E4302">
            <v>12</v>
          </cell>
          <cell r="I4302">
            <v>13770000000</v>
          </cell>
        </row>
        <row r="4303">
          <cell r="C4303" t="str">
            <v>45000000大紅花煙火卡(7天綁定)</v>
          </cell>
          <cell r="D4303" t="str">
            <v>R_p007_bc_45000000_7</v>
          </cell>
          <cell r="E4303">
            <v>12</v>
          </cell>
          <cell r="I4303">
            <v>20655000000</v>
          </cell>
        </row>
        <row r="4304">
          <cell r="C4304" t="str">
            <v>90000000大紅花煙火卡(7天綁定)</v>
          </cell>
          <cell r="D4304" t="str">
            <v>R_p007_bc_90000000_7</v>
          </cell>
          <cell r="E4304">
            <v>12</v>
          </cell>
          <cell r="I4304">
            <v>41310000000</v>
          </cell>
        </row>
        <row r="4305">
          <cell r="C4305" t="str">
            <v>150000000大紅花煙火卡(7天綁定)</v>
          </cell>
          <cell r="D4305" t="str">
            <v>R_p007_bc_150000000_7</v>
          </cell>
          <cell r="E4305">
            <v>12</v>
          </cell>
          <cell r="I4305">
            <v>68850000000</v>
          </cell>
        </row>
        <row r="4306">
          <cell r="C4306" t="str">
            <v>300000000大紅花煙火卡(7天綁定)</v>
          </cell>
          <cell r="D4306" t="str">
            <v>R_p007_bc_300000000_7</v>
          </cell>
          <cell r="E4306">
            <v>12</v>
          </cell>
          <cell r="I4306">
            <v>137700000000</v>
          </cell>
        </row>
        <row r="4307">
          <cell r="C4307" t="str">
            <v>600000000大紅花煙火卡(7天綁定)</v>
          </cell>
          <cell r="D4307" t="str">
            <v>R_p007_bc_600000000_7</v>
          </cell>
          <cell r="E4307">
            <v>12</v>
          </cell>
          <cell r="I4307">
            <v>275400000000</v>
          </cell>
        </row>
        <row r="4308">
          <cell r="C4308" t="str">
            <v>1200000000大紅花煙火卡(7天綁定)</v>
          </cell>
          <cell r="D4308" t="str">
            <v>R_p007_bc_1200000000_7</v>
          </cell>
          <cell r="E4308">
            <v>12</v>
          </cell>
          <cell r="I4308">
            <v>550800000000</v>
          </cell>
        </row>
        <row r="4309">
          <cell r="C4309" t="str">
            <v>3000000000大紅花煙火卡(7天綁定)</v>
          </cell>
          <cell r="D4309" t="str">
            <v>R_p007_bc_3000000000_7</v>
          </cell>
          <cell r="E4309">
            <v>12</v>
          </cell>
          <cell r="I4309">
            <v>1377000000000</v>
          </cell>
        </row>
        <row r="4310">
          <cell r="C4310" t="str">
            <v>6000000000大紅花煙火卡(7天綁定)</v>
          </cell>
          <cell r="D4310" t="str">
            <v>R_p007_bc_6000000000_7</v>
          </cell>
          <cell r="E4310">
            <v>12</v>
          </cell>
          <cell r="I4310">
            <v>2754000000000</v>
          </cell>
        </row>
        <row r="4311">
          <cell r="C4311" t="str">
            <v>12000000000大紅花煙火卡(7天綁定)</v>
          </cell>
          <cell r="D4311" t="str">
            <v>R_p007_bc_12000000000_7</v>
          </cell>
          <cell r="E4311">
            <v>12</v>
          </cell>
          <cell r="I4311">
            <v>5508000000000</v>
          </cell>
        </row>
        <row r="4312">
          <cell r="C4312" t="str">
            <v>3000大紅花煙火卡(30天非綁定)</v>
          </cell>
          <cell r="D4312" t="str">
            <v>R_p007_bc_3000_30_1</v>
          </cell>
          <cell r="E4312">
            <v>12</v>
          </cell>
          <cell r="I4312">
            <v>1377000</v>
          </cell>
        </row>
        <row r="4313">
          <cell r="C4313" t="str">
            <v>9000大紅花煙火卡(30天非綁定)</v>
          </cell>
          <cell r="D4313" t="str">
            <v>R_p007_bc_9000_30_1</v>
          </cell>
          <cell r="E4313">
            <v>12</v>
          </cell>
          <cell r="I4313">
            <v>4131000</v>
          </cell>
        </row>
        <row r="4314">
          <cell r="C4314" t="str">
            <v>30000大紅花煙火卡(30天非綁定)</v>
          </cell>
          <cell r="D4314" t="str">
            <v>R_p007_bc_30000_30_1</v>
          </cell>
          <cell r="E4314">
            <v>12</v>
          </cell>
          <cell r="I4314">
            <v>13770000</v>
          </cell>
        </row>
        <row r="4315">
          <cell r="C4315" t="str">
            <v>90000大紅花煙火卡(30天非綁定)</v>
          </cell>
          <cell r="D4315" t="str">
            <v>R_p007_bc_90000_30_1</v>
          </cell>
          <cell r="E4315">
            <v>12</v>
          </cell>
          <cell r="I4315">
            <v>41310000</v>
          </cell>
        </row>
        <row r="4316">
          <cell r="C4316" t="str">
            <v>300000大紅花煙火卡(30天非綁定)</v>
          </cell>
          <cell r="D4316" t="str">
            <v>R_p007_bc_300000_30_1</v>
          </cell>
          <cell r="E4316">
            <v>12</v>
          </cell>
          <cell r="I4316">
            <v>137700000</v>
          </cell>
        </row>
        <row r="4317">
          <cell r="C4317" t="str">
            <v>900000大紅花煙火卡(30天非綁定)</v>
          </cell>
          <cell r="D4317" t="str">
            <v>R_p007_bc_900000_30_1</v>
          </cell>
          <cell r="E4317">
            <v>12</v>
          </cell>
          <cell r="I4317">
            <v>413100000</v>
          </cell>
        </row>
        <row r="4318">
          <cell r="C4318" t="str">
            <v>3000000大紅花煙火卡(30天非綁定)</v>
          </cell>
          <cell r="D4318" t="str">
            <v>R_p007_bc_3000000_30_1</v>
          </cell>
          <cell r="E4318">
            <v>12</v>
          </cell>
          <cell r="I4318">
            <v>1377000000</v>
          </cell>
        </row>
        <row r="4319">
          <cell r="C4319" t="str">
            <v>6000000大紅花煙火卡(30天非綁定)</v>
          </cell>
          <cell r="D4319" t="str">
            <v>R_p007_bc_6000000_30_1</v>
          </cell>
          <cell r="E4319">
            <v>12</v>
          </cell>
          <cell r="I4319">
            <v>2754000000</v>
          </cell>
        </row>
        <row r="4320">
          <cell r="C4320" t="str">
            <v>9000000大紅花煙火卡(30天非綁定)</v>
          </cell>
          <cell r="D4320" t="str">
            <v>R_p007_bc_9000000_30_1</v>
          </cell>
          <cell r="E4320">
            <v>12</v>
          </cell>
          <cell r="I4320">
            <v>4131000000</v>
          </cell>
        </row>
        <row r="4321">
          <cell r="C4321" t="str">
            <v>15000000大紅花煙火卡(30天非綁定)</v>
          </cell>
          <cell r="D4321" t="str">
            <v>R_p007_bc_15000000_30_1</v>
          </cell>
          <cell r="E4321">
            <v>12</v>
          </cell>
          <cell r="I4321">
            <v>6885000000</v>
          </cell>
        </row>
        <row r="4322">
          <cell r="C4322" t="str">
            <v>30000000大紅花煙火卡(30天非綁定)</v>
          </cell>
          <cell r="D4322" t="str">
            <v>R_p007_bc_30000000_30_1</v>
          </cell>
          <cell r="E4322">
            <v>12</v>
          </cell>
          <cell r="I4322">
            <v>13770000000</v>
          </cell>
        </row>
        <row r="4323">
          <cell r="C4323" t="str">
            <v>45000000大紅花煙火卡(30天非綁定)</v>
          </cell>
          <cell r="D4323" t="str">
            <v>R_p007_bc_45000000_30_1</v>
          </cell>
          <cell r="E4323">
            <v>12</v>
          </cell>
          <cell r="I4323">
            <v>20655000000</v>
          </cell>
        </row>
        <row r="4324">
          <cell r="C4324" t="str">
            <v>90000000大紅花煙火卡(30天非綁定)</v>
          </cell>
          <cell r="D4324" t="str">
            <v>R_p007_bc_90000000_30_1</v>
          </cell>
          <cell r="E4324">
            <v>12</v>
          </cell>
          <cell r="I4324">
            <v>41310000000</v>
          </cell>
        </row>
        <row r="4325">
          <cell r="C4325" t="str">
            <v>150000000大紅花煙火卡(30天非綁定)</v>
          </cell>
          <cell r="D4325" t="str">
            <v>R_p007_bc_150000000_30_1</v>
          </cell>
          <cell r="E4325">
            <v>12</v>
          </cell>
          <cell r="I4325">
            <v>68850000000</v>
          </cell>
        </row>
        <row r="4326">
          <cell r="C4326" t="str">
            <v>300000000大紅花煙火卡(30天非綁定)</v>
          </cell>
          <cell r="D4326" t="str">
            <v>R_p007_bc_300000000_30_1</v>
          </cell>
          <cell r="E4326">
            <v>12</v>
          </cell>
          <cell r="I4326">
            <v>137700000000</v>
          </cell>
        </row>
        <row r="4327">
          <cell r="C4327" t="str">
            <v>600000000大紅花煙火卡(30天非綁定)</v>
          </cell>
          <cell r="D4327" t="str">
            <v>R_p007_bc_600000000_30_1</v>
          </cell>
          <cell r="E4327">
            <v>12</v>
          </cell>
          <cell r="I4327">
            <v>275400000000</v>
          </cell>
        </row>
        <row r="4328">
          <cell r="C4328" t="str">
            <v>1200000000大紅花煙火卡(30天非綁定)</v>
          </cell>
          <cell r="D4328" t="str">
            <v>R_p007_bc_1200000000_30_1</v>
          </cell>
          <cell r="E4328">
            <v>12</v>
          </cell>
          <cell r="I4328">
            <v>550800000000</v>
          </cell>
        </row>
        <row r="4329">
          <cell r="C4329" t="str">
            <v>3000000000大紅花煙火卡(30天非綁定)</v>
          </cell>
          <cell r="D4329" t="str">
            <v>R_p007_bc_3000000000_30_1</v>
          </cell>
          <cell r="E4329">
            <v>12</v>
          </cell>
          <cell r="I4329">
            <v>1377000000000</v>
          </cell>
        </row>
        <row r="4330">
          <cell r="C4330" t="str">
            <v>6000000000大紅花煙火卡(30天非綁定)</v>
          </cell>
          <cell r="D4330" t="str">
            <v>R_p007_bc_6000000000_30_1</v>
          </cell>
          <cell r="E4330">
            <v>12</v>
          </cell>
          <cell r="I4330">
            <v>2754000000000</v>
          </cell>
        </row>
        <row r="4331">
          <cell r="C4331" t="str">
            <v>12000000000大紅花煙火卡(30天非綁定)</v>
          </cell>
          <cell r="D4331" t="str">
            <v>R_p007_bc_12000000000_30_1</v>
          </cell>
          <cell r="E4331">
            <v>12</v>
          </cell>
          <cell r="I4331">
            <v>5508000000000</v>
          </cell>
        </row>
        <row r="4332">
          <cell r="C4332" t="str">
            <v>3000大紅花花滿開卡(7天綁定)</v>
          </cell>
          <cell r="D4332" t="str">
            <v>R_p007_sbc_3000_7</v>
          </cell>
          <cell r="E4332">
            <v>12</v>
          </cell>
          <cell r="I4332">
            <v>3960000</v>
          </cell>
        </row>
        <row r="4333">
          <cell r="C4333" t="str">
            <v>9000大紅花花滿開卡(7天綁定)</v>
          </cell>
          <cell r="D4333" t="str">
            <v>R_p007_sbc_9000_7</v>
          </cell>
          <cell r="E4333">
            <v>12</v>
          </cell>
          <cell r="I4333">
            <v>11880000</v>
          </cell>
        </row>
        <row r="4334">
          <cell r="C4334" t="str">
            <v>30000大紅花花滿開卡(7天綁定)</v>
          </cell>
          <cell r="D4334" t="str">
            <v>R_p007_sbc_30000_7</v>
          </cell>
          <cell r="E4334">
            <v>12</v>
          </cell>
          <cell r="I4334">
            <v>39600000</v>
          </cell>
        </row>
        <row r="4335">
          <cell r="C4335" t="str">
            <v>90000大紅花花滿開卡(7天綁定)</v>
          </cell>
          <cell r="D4335" t="str">
            <v>R_p007_sbc_90000_7</v>
          </cell>
          <cell r="E4335">
            <v>12</v>
          </cell>
          <cell r="I4335">
            <v>118800000</v>
          </cell>
        </row>
        <row r="4336">
          <cell r="C4336" t="str">
            <v>300000大紅花花滿開卡(7天綁定)</v>
          </cell>
          <cell r="D4336" t="str">
            <v>R_p007_sbc_300000_7</v>
          </cell>
          <cell r="E4336">
            <v>12</v>
          </cell>
          <cell r="I4336">
            <v>396000000</v>
          </cell>
        </row>
        <row r="4337">
          <cell r="C4337" t="str">
            <v>900000大紅花花滿開卡(7天綁定)</v>
          </cell>
          <cell r="D4337" t="str">
            <v>R_p007_sbc_900000_7</v>
          </cell>
          <cell r="E4337">
            <v>12</v>
          </cell>
          <cell r="I4337">
            <v>1188000000</v>
          </cell>
        </row>
        <row r="4338">
          <cell r="C4338" t="str">
            <v>3000000大紅花花滿開卡(7天綁定)</v>
          </cell>
          <cell r="D4338" t="str">
            <v>R_p007_sbc_3000000_7</v>
          </cell>
          <cell r="E4338">
            <v>12</v>
          </cell>
          <cell r="I4338">
            <v>3960000000</v>
          </cell>
        </row>
        <row r="4339">
          <cell r="C4339" t="str">
            <v>6000000大紅花花滿開卡(7天綁定)</v>
          </cell>
          <cell r="D4339" t="str">
            <v>R_p007_sbc_6000000_7</v>
          </cell>
          <cell r="E4339">
            <v>12</v>
          </cell>
          <cell r="I4339">
            <v>7920000000</v>
          </cell>
        </row>
        <row r="4340">
          <cell r="C4340" t="str">
            <v>9000000大紅花花滿開卡(7天綁定)</v>
          </cell>
          <cell r="D4340" t="str">
            <v>R_p007_sbc_9000000_7</v>
          </cell>
          <cell r="E4340">
            <v>12</v>
          </cell>
          <cell r="I4340">
            <v>11880000000</v>
          </cell>
        </row>
        <row r="4341">
          <cell r="C4341" t="str">
            <v>15000000大紅花花滿開卡(7天綁定)</v>
          </cell>
          <cell r="D4341" t="str">
            <v>R_p007_sbc_15000000_7</v>
          </cell>
          <cell r="E4341">
            <v>12</v>
          </cell>
          <cell r="I4341">
            <v>19800000000</v>
          </cell>
        </row>
        <row r="4342">
          <cell r="C4342" t="str">
            <v>30000000大紅花花滿開卡(7天綁定)</v>
          </cell>
          <cell r="D4342" t="str">
            <v>R_p007_sbc_30000000_7</v>
          </cell>
          <cell r="E4342">
            <v>12</v>
          </cell>
          <cell r="I4342">
            <v>39600000000</v>
          </cell>
        </row>
        <row r="4343">
          <cell r="C4343" t="str">
            <v>45000000大紅花花滿開卡(7天綁定)</v>
          </cell>
          <cell r="D4343" t="str">
            <v>R_p007_sbc_45000000_7</v>
          </cell>
          <cell r="E4343">
            <v>12</v>
          </cell>
          <cell r="I4343">
            <v>59400000000</v>
          </cell>
        </row>
        <row r="4344">
          <cell r="C4344" t="str">
            <v>90000000大紅花花滿開卡(7天綁定)</v>
          </cell>
          <cell r="D4344" t="str">
            <v>R_p007_sbc_90000000_7</v>
          </cell>
          <cell r="E4344">
            <v>12</v>
          </cell>
          <cell r="I4344">
            <v>118800000000</v>
          </cell>
        </row>
        <row r="4345">
          <cell r="C4345" t="str">
            <v>150000000大紅花花滿開卡(7天綁定)</v>
          </cell>
          <cell r="D4345" t="str">
            <v>R_p007_sbc_150000000_7</v>
          </cell>
          <cell r="E4345">
            <v>12</v>
          </cell>
          <cell r="I4345">
            <v>198000000000</v>
          </cell>
        </row>
        <row r="4346">
          <cell r="C4346" t="str">
            <v>300000000大紅花花滿開卡(7天綁定)</v>
          </cell>
          <cell r="D4346" t="str">
            <v>R_p007_sbc_300000000_7</v>
          </cell>
          <cell r="E4346">
            <v>12</v>
          </cell>
          <cell r="I4346">
            <v>396000000000</v>
          </cell>
        </row>
        <row r="4347">
          <cell r="C4347" t="str">
            <v>600000000大紅花花滿開卡(7天綁定)</v>
          </cell>
          <cell r="D4347" t="str">
            <v>R_p007_sbc_600000000_7</v>
          </cell>
          <cell r="E4347">
            <v>12</v>
          </cell>
          <cell r="I4347">
            <v>792000000000</v>
          </cell>
        </row>
        <row r="4348">
          <cell r="C4348" t="str">
            <v>1200000000大紅花花滿開卡(7天綁定)</v>
          </cell>
          <cell r="D4348" t="str">
            <v>R_p007_sbc_1200000000_7</v>
          </cell>
          <cell r="E4348">
            <v>12</v>
          </cell>
          <cell r="I4348">
            <v>1584000000000</v>
          </cell>
        </row>
        <row r="4349">
          <cell r="C4349" t="str">
            <v>3000000000大紅花花滿開卡(7天綁定)</v>
          </cell>
          <cell r="D4349" t="str">
            <v>R_p007_sbc_3000000000_7</v>
          </cell>
          <cell r="E4349">
            <v>12</v>
          </cell>
          <cell r="I4349">
            <v>3960000000000</v>
          </cell>
        </row>
        <row r="4350">
          <cell r="C4350" t="str">
            <v>6000000000大紅花花滿開卡(7天綁定)</v>
          </cell>
          <cell r="D4350" t="str">
            <v>R_p007_sbc_6000000000_7</v>
          </cell>
          <cell r="E4350">
            <v>12</v>
          </cell>
          <cell r="I4350">
            <v>7920000000000</v>
          </cell>
        </row>
        <row r="4351">
          <cell r="C4351" t="str">
            <v>12000000000大紅花花滿開卡(7天綁定)</v>
          </cell>
          <cell r="D4351" t="str">
            <v>R_p007_sbc_12000000000_7</v>
          </cell>
          <cell r="E4351">
            <v>12</v>
          </cell>
          <cell r="I4351">
            <v>15840000000000</v>
          </cell>
        </row>
        <row r="4352">
          <cell r="C4352" t="str">
            <v>3000大紅花花滿開卡(30天非綁定)</v>
          </cell>
          <cell r="D4352" t="str">
            <v>R_p007_sbc_3000_30_1</v>
          </cell>
          <cell r="E4352">
            <v>12</v>
          </cell>
          <cell r="I4352">
            <v>3960000</v>
          </cell>
        </row>
        <row r="4353">
          <cell r="C4353" t="str">
            <v>9000大紅花花滿開卡(30天非綁定)</v>
          </cell>
          <cell r="D4353" t="str">
            <v>R_p007_sbc_9000_30_1</v>
          </cell>
          <cell r="E4353">
            <v>12</v>
          </cell>
          <cell r="I4353">
            <v>11880000</v>
          </cell>
        </row>
        <row r="4354">
          <cell r="C4354" t="str">
            <v>30000大紅花花滿開卡(30天非綁定)</v>
          </cell>
          <cell r="D4354" t="str">
            <v>R_p007_sbc_30000_30_1</v>
          </cell>
          <cell r="E4354">
            <v>12</v>
          </cell>
          <cell r="I4354">
            <v>39600000</v>
          </cell>
        </row>
        <row r="4355">
          <cell r="C4355" t="str">
            <v>90000大紅花花滿開卡(30天非綁定)</v>
          </cell>
          <cell r="D4355" t="str">
            <v>R_p007_sbc_90000_30_1</v>
          </cell>
          <cell r="E4355">
            <v>12</v>
          </cell>
          <cell r="I4355">
            <v>118800000</v>
          </cell>
        </row>
        <row r="4356">
          <cell r="C4356" t="str">
            <v>300000大紅花花滿開卡(30天非綁定)</v>
          </cell>
          <cell r="D4356" t="str">
            <v>R_p007_sbc_300000_30_1</v>
          </cell>
          <cell r="E4356">
            <v>12</v>
          </cell>
          <cell r="I4356">
            <v>396000000</v>
          </cell>
        </row>
        <row r="4357">
          <cell r="C4357" t="str">
            <v>900000大紅花花滿開卡(30天非綁定)</v>
          </cell>
          <cell r="D4357" t="str">
            <v>R_p007_sbc_900000_30_1</v>
          </cell>
          <cell r="E4357">
            <v>12</v>
          </cell>
          <cell r="I4357">
            <v>1188000000</v>
          </cell>
        </row>
        <row r="4358">
          <cell r="C4358" t="str">
            <v>3000000大紅花花滿開卡(30天非綁定)</v>
          </cell>
          <cell r="D4358" t="str">
            <v>R_p007_sbc_3000000_30_1</v>
          </cell>
          <cell r="E4358">
            <v>12</v>
          </cell>
          <cell r="I4358">
            <v>3960000000</v>
          </cell>
        </row>
        <row r="4359">
          <cell r="C4359" t="str">
            <v>6000000大紅花花滿開卡(30天非綁定)</v>
          </cell>
          <cell r="D4359" t="str">
            <v>R_p007_sbc_6000000_30_1</v>
          </cell>
          <cell r="E4359">
            <v>12</v>
          </cell>
          <cell r="I4359">
            <v>7920000000</v>
          </cell>
        </row>
        <row r="4360">
          <cell r="C4360" t="str">
            <v>9000000大紅花花滿開卡(30天非綁定)</v>
          </cell>
          <cell r="D4360" t="str">
            <v>R_p007_sbc_9000000_30_1</v>
          </cell>
          <cell r="E4360">
            <v>12</v>
          </cell>
          <cell r="I4360">
            <v>11880000000</v>
          </cell>
        </row>
        <row r="4361">
          <cell r="C4361" t="str">
            <v>15000000大紅花花滿開卡(30天非綁定)</v>
          </cell>
          <cell r="D4361" t="str">
            <v>R_p007_sbc_15000000_30_1</v>
          </cell>
          <cell r="E4361">
            <v>12</v>
          </cell>
          <cell r="I4361">
            <v>19800000000</v>
          </cell>
        </row>
        <row r="4362">
          <cell r="C4362" t="str">
            <v>30000000大紅花花滿開卡(30天非綁定)</v>
          </cell>
          <cell r="D4362" t="str">
            <v>R_p007_sbc_30000000_30_1</v>
          </cell>
          <cell r="E4362">
            <v>12</v>
          </cell>
          <cell r="I4362">
            <v>39600000000</v>
          </cell>
        </row>
        <row r="4363">
          <cell r="C4363" t="str">
            <v>45000000大紅花花滿開卡(30天非綁定)</v>
          </cell>
          <cell r="D4363" t="str">
            <v>R_p007_sbc_45000000_30_1</v>
          </cell>
          <cell r="E4363">
            <v>12</v>
          </cell>
          <cell r="I4363">
            <v>59400000000</v>
          </cell>
        </row>
        <row r="4364">
          <cell r="C4364" t="str">
            <v>90000000大紅花花滿開卡(30天非綁定)</v>
          </cell>
          <cell r="D4364" t="str">
            <v>R_p007_sbc_90000000_30_1</v>
          </cell>
          <cell r="E4364">
            <v>12</v>
          </cell>
          <cell r="I4364">
            <v>118800000000</v>
          </cell>
        </row>
        <row r="4365">
          <cell r="C4365" t="str">
            <v>150000000大紅花花滿開卡(30天非綁定)</v>
          </cell>
          <cell r="D4365" t="str">
            <v>R_p007_sbc_150000000_30_1</v>
          </cell>
          <cell r="E4365">
            <v>12</v>
          </cell>
          <cell r="I4365">
            <v>198000000000</v>
          </cell>
        </row>
        <row r="4366">
          <cell r="C4366" t="str">
            <v>300000000大紅花花滿開卡(30天非綁定)</v>
          </cell>
          <cell r="D4366" t="str">
            <v>R_p007_sbc_300000000_30_1</v>
          </cell>
          <cell r="E4366">
            <v>12</v>
          </cell>
          <cell r="I4366">
            <v>396000000000</v>
          </cell>
        </row>
        <row r="4367">
          <cell r="C4367" t="str">
            <v>600000000大紅花花滿開卡(30天非綁定)</v>
          </cell>
          <cell r="D4367" t="str">
            <v>R_p007_sbc_600000000_30_1</v>
          </cell>
          <cell r="E4367">
            <v>12</v>
          </cell>
          <cell r="I4367">
            <v>792000000000</v>
          </cell>
        </row>
        <row r="4368">
          <cell r="C4368" t="str">
            <v>1200000000大紅花花滿開卡(30天非綁定)</v>
          </cell>
          <cell r="D4368" t="str">
            <v>R_p007_sbc_1200000000_30_1</v>
          </cell>
          <cell r="E4368">
            <v>12</v>
          </cell>
          <cell r="I4368">
            <v>1584000000000</v>
          </cell>
        </row>
        <row r="4369">
          <cell r="C4369" t="str">
            <v>3000000000大紅花花滿開卡(30天非綁定)</v>
          </cell>
          <cell r="D4369" t="str">
            <v>R_p007_sbc_3000000000_30_1</v>
          </cell>
          <cell r="E4369">
            <v>12</v>
          </cell>
          <cell r="I4369">
            <v>3960000000000</v>
          </cell>
        </row>
        <row r="4370">
          <cell r="C4370" t="str">
            <v>6000000000大紅花花滿開卡(30天非綁定)</v>
          </cell>
          <cell r="D4370" t="str">
            <v>R_p007_sbc_6000000000_30_1</v>
          </cell>
          <cell r="E4370">
            <v>12</v>
          </cell>
          <cell r="I4370">
            <v>7920000000000</v>
          </cell>
        </row>
        <row r="4371">
          <cell r="C4371" t="str">
            <v>12000000000大紅花花滿開卡(30天非綁定)</v>
          </cell>
          <cell r="D4371" t="str">
            <v>R_p007_sbc_12000000000_30_1</v>
          </cell>
          <cell r="E4371">
            <v>12</v>
          </cell>
          <cell r="I4371">
            <v>15840000000000</v>
          </cell>
        </row>
        <row r="4372">
          <cell r="C4372" t="str">
            <v>3000大紅花百花繚亂卡(7天綁定)</v>
          </cell>
          <cell r="D4372" t="str">
            <v>R_p007_sb_3000_7</v>
          </cell>
          <cell r="E4372">
            <v>12</v>
          </cell>
          <cell r="I4372">
            <v>18054000</v>
          </cell>
        </row>
        <row r="4373">
          <cell r="C4373" t="str">
            <v>9000大紅花百花繚亂卡(7天綁定)</v>
          </cell>
          <cell r="D4373" t="str">
            <v>R_p007_sb_9000_7</v>
          </cell>
          <cell r="E4373">
            <v>12</v>
          </cell>
          <cell r="I4373">
            <v>54162000</v>
          </cell>
        </row>
        <row r="4374">
          <cell r="C4374" t="str">
            <v>30000大紅花百花繚亂卡(7天綁定)</v>
          </cell>
          <cell r="D4374" t="str">
            <v>R_p007_sb_30000_7</v>
          </cell>
          <cell r="E4374">
            <v>12</v>
          </cell>
          <cell r="I4374">
            <v>180540000</v>
          </cell>
        </row>
        <row r="4375">
          <cell r="C4375" t="str">
            <v>90000大紅花百花繚亂卡(7天綁定)</v>
          </cell>
          <cell r="D4375" t="str">
            <v>R_p007_sb_90000_7</v>
          </cell>
          <cell r="E4375">
            <v>12</v>
          </cell>
          <cell r="I4375">
            <v>541620000</v>
          </cell>
        </row>
        <row r="4376">
          <cell r="C4376" t="str">
            <v>300000大紅花百花繚亂卡(7天綁定)</v>
          </cell>
          <cell r="D4376" t="str">
            <v>R_p007_sb_300000_7</v>
          </cell>
          <cell r="E4376">
            <v>12</v>
          </cell>
          <cell r="I4376">
            <v>1805400000</v>
          </cell>
        </row>
        <row r="4377">
          <cell r="C4377" t="str">
            <v>900000大紅花百花繚亂卡(7天綁定)</v>
          </cell>
          <cell r="D4377" t="str">
            <v>R_p007_sb_900000_7</v>
          </cell>
          <cell r="E4377">
            <v>12</v>
          </cell>
          <cell r="I4377">
            <v>5416200000</v>
          </cell>
        </row>
        <row r="4378">
          <cell r="C4378" t="str">
            <v>3000000大紅花百花繚亂卡(7天綁定)</v>
          </cell>
          <cell r="D4378" t="str">
            <v>R_p007_sb_3000000_7</v>
          </cell>
          <cell r="E4378">
            <v>12</v>
          </cell>
          <cell r="I4378">
            <v>18054000000</v>
          </cell>
        </row>
        <row r="4379">
          <cell r="C4379" t="str">
            <v>6000000大紅花百花繚亂卡(7天綁定)</v>
          </cell>
          <cell r="D4379" t="str">
            <v>R_p007_sb_6000000_7</v>
          </cell>
          <cell r="E4379">
            <v>12</v>
          </cell>
          <cell r="I4379">
            <v>36108000000</v>
          </cell>
        </row>
        <row r="4380">
          <cell r="C4380" t="str">
            <v>9000000大紅花百花繚亂卡(7天綁定)</v>
          </cell>
          <cell r="D4380" t="str">
            <v>R_p007_sb_9000000_7</v>
          </cell>
          <cell r="E4380">
            <v>12</v>
          </cell>
          <cell r="I4380">
            <v>54162000000</v>
          </cell>
        </row>
        <row r="4381">
          <cell r="C4381" t="str">
            <v>15000000大紅花百花繚亂卡(7天綁定)</v>
          </cell>
          <cell r="D4381" t="str">
            <v>R_p007_sb_15000000_7</v>
          </cell>
          <cell r="E4381">
            <v>12</v>
          </cell>
          <cell r="I4381">
            <v>90270000000</v>
          </cell>
        </row>
        <row r="4382">
          <cell r="C4382" t="str">
            <v>30000000大紅花百花繚亂卡(7天綁定)</v>
          </cell>
          <cell r="D4382" t="str">
            <v>R_p007_sb_30000000_7</v>
          </cell>
          <cell r="E4382">
            <v>12</v>
          </cell>
          <cell r="I4382">
            <v>180540000000</v>
          </cell>
        </row>
        <row r="4383">
          <cell r="C4383" t="str">
            <v>45000000大紅花百花繚亂卡(7天綁定)</v>
          </cell>
          <cell r="D4383" t="str">
            <v>R_p007_sb_45000000_7</v>
          </cell>
          <cell r="E4383">
            <v>12</v>
          </cell>
          <cell r="I4383">
            <v>270810000000</v>
          </cell>
        </row>
        <row r="4384">
          <cell r="C4384" t="str">
            <v>90000000大紅花百花繚亂卡(7天綁定)</v>
          </cell>
          <cell r="D4384" t="str">
            <v>R_p007_sb_90000000_7</v>
          </cell>
          <cell r="E4384">
            <v>12</v>
          </cell>
          <cell r="I4384">
            <v>541620000000</v>
          </cell>
        </row>
        <row r="4385">
          <cell r="C4385" t="str">
            <v>150000000大紅花百花繚亂卡(7天綁定)</v>
          </cell>
          <cell r="D4385" t="str">
            <v>R_p007_sb_150000000_7</v>
          </cell>
          <cell r="E4385">
            <v>12</v>
          </cell>
          <cell r="I4385">
            <v>902700000000</v>
          </cell>
        </row>
        <row r="4386">
          <cell r="C4386" t="str">
            <v>300000000大紅花百花繚亂卡(7天綁定)</v>
          </cell>
          <cell r="D4386" t="str">
            <v>R_p007_sb_300000000_7</v>
          </cell>
          <cell r="E4386">
            <v>12</v>
          </cell>
          <cell r="I4386">
            <v>1805400000000</v>
          </cell>
        </row>
        <row r="4387">
          <cell r="C4387" t="str">
            <v>600000000大紅花百花繚亂卡(7天綁定)</v>
          </cell>
          <cell r="D4387" t="str">
            <v>R_p007_sb_600000000_7</v>
          </cell>
          <cell r="E4387">
            <v>12</v>
          </cell>
          <cell r="I4387">
            <v>3610800000000</v>
          </cell>
        </row>
        <row r="4388">
          <cell r="C4388" t="str">
            <v>1200000000大紅花百花繚亂卡(7天綁定)</v>
          </cell>
          <cell r="D4388" t="str">
            <v>R_p007_sb_1200000000_7</v>
          </cell>
          <cell r="E4388">
            <v>12</v>
          </cell>
          <cell r="I4388">
            <v>7221600000000</v>
          </cell>
        </row>
        <row r="4389">
          <cell r="C4389" t="str">
            <v>3000000000大紅花百花繚亂卡(7天綁定)</v>
          </cell>
          <cell r="D4389" t="str">
            <v>R_p007_sb_3000000000_7</v>
          </cell>
          <cell r="E4389">
            <v>12</v>
          </cell>
          <cell r="I4389">
            <v>18054000000000</v>
          </cell>
        </row>
        <row r="4390">
          <cell r="C4390" t="str">
            <v>6000000000大紅花百花繚亂卡(7天綁定)</v>
          </cell>
          <cell r="D4390" t="str">
            <v>R_p007_sb_6000000000_7</v>
          </cell>
          <cell r="E4390">
            <v>12</v>
          </cell>
          <cell r="I4390">
            <v>36108000000000</v>
          </cell>
        </row>
        <row r="4391">
          <cell r="C4391" t="str">
            <v>12000000000大紅花百花繚亂卡(7天綁定)</v>
          </cell>
          <cell r="D4391" t="str">
            <v>R_p007_sb_12000000000_7</v>
          </cell>
          <cell r="E4391">
            <v>12</v>
          </cell>
          <cell r="I4391">
            <v>72216000000000</v>
          </cell>
        </row>
        <row r="4392">
          <cell r="C4392" t="str">
            <v>3000大紅花百花繚亂卡(30天非綁定)</v>
          </cell>
          <cell r="D4392" t="str">
            <v>R_p007_sb_3000_30_1</v>
          </cell>
          <cell r="E4392">
            <v>12</v>
          </cell>
          <cell r="I4392">
            <v>18054000</v>
          </cell>
        </row>
        <row r="4393">
          <cell r="C4393" t="str">
            <v>9000大紅花百花繚亂卡(30天非綁定)</v>
          </cell>
          <cell r="D4393" t="str">
            <v>R_p007_sb_9000_30_1</v>
          </cell>
          <cell r="E4393">
            <v>12</v>
          </cell>
          <cell r="I4393">
            <v>54162000</v>
          </cell>
        </row>
        <row r="4394">
          <cell r="C4394" t="str">
            <v>30000大紅花百花繚亂卡(30天非綁定)</v>
          </cell>
          <cell r="D4394" t="str">
            <v>R_p007_sb_30000_30_1</v>
          </cell>
          <cell r="E4394">
            <v>12</v>
          </cell>
          <cell r="I4394">
            <v>180540000</v>
          </cell>
        </row>
        <row r="4395">
          <cell r="C4395" t="str">
            <v>90000大紅花百花繚亂卡(30天非綁定)</v>
          </cell>
          <cell r="D4395" t="str">
            <v>R_p007_sb_90000_30_1</v>
          </cell>
          <cell r="E4395">
            <v>12</v>
          </cell>
          <cell r="I4395">
            <v>541620000</v>
          </cell>
        </row>
        <row r="4396">
          <cell r="C4396" t="str">
            <v>300000大紅花百花繚亂卡(30天非綁定)</v>
          </cell>
          <cell r="D4396" t="str">
            <v>R_p007_sb_300000_30_1</v>
          </cell>
          <cell r="E4396">
            <v>12</v>
          </cell>
          <cell r="I4396">
            <v>1805400000</v>
          </cell>
        </row>
        <row r="4397">
          <cell r="C4397" t="str">
            <v>900000大紅花百花繚亂卡(30天非綁定)</v>
          </cell>
          <cell r="D4397" t="str">
            <v>R_p007_sb_900000_30_1</v>
          </cell>
          <cell r="E4397">
            <v>12</v>
          </cell>
          <cell r="I4397">
            <v>5416200000</v>
          </cell>
        </row>
        <row r="4398">
          <cell r="C4398" t="str">
            <v>3000000大紅花百花繚亂卡(30天非綁定)</v>
          </cell>
          <cell r="D4398" t="str">
            <v>R_p007_sb_3000000_30_1</v>
          </cell>
          <cell r="E4398">
            <v>12</v>
          </cell>
          <cell r="I4398">
            <v>18054000000</v>
          </cell>
        </row>
        <row r="4399">
          <cell r="C4399" t="str">
            <v>6000000大紅花百花繚亂卡(30天非綁定)</v>
          </cell>
          <cell r="D4399" t="str">
            <v>R_p007_sb_6000000_30_1</v>
          </cell>
          <cell r="E4399">
            <v>12</v>
          </cell>
          <cell r="I4399">
            <v>36108000000</v>
          </cell>
        </row>
        <row r="4400">
          <cell r="C4400" t="str">
            <v>9000000大紅花百花繚亂卡(30天非綁定)</v>
          </cell>
          <cell r="D4400" t="str">
            <v>R_p007_sb_9000000_30_1</v>
          </cell>
          <cell r="E4400">
            <v>12</v>
          </cell>
          <cell r="I4400">
            <v>54162000000</v>
          </cell>
        </row>
        <row r="4401">
          <cell r="C4401" t="str">
            <v>15000000大紅花百花繚亂卡(30天非綁定)</v>
          </cell>
          <cell r="D4401" t="str">
            <v>R_p007_sb_15000000_30_1</v>
          </cell>
          <cell r="E4401">
            <v>12</v>
          </cell>
          <cell r="I4401">
            <v>90270000000</v>
          </cell>
        </row>
        <row r="4402">
          <cell r="C4402" t="str">
            <v>30000000大紅花百花繚亂卡(30天非綁定)</v>
          </cell>
          <cell r="D4402" t="str">
            <v>R_p007_sb_30000000_30_1</v>
          </cell>
          <cell r="E4402">
            <v>12</v>
          </cell>
          <cell r="I4402">
            <v>180540000000</v>
          </cell>
        </row>
        <row r="4403">
          <cell r="C4403" t="str">
            <v>45000000大紅花百花繚亂卡(30天非綁定)</v>
          </cell>
          <cell r="D4403" t="str">
            <v>R_p007_sb_45000000_30_1</v>
          </cell>
          <cell r="E4403">
            <v>12</v>
          </cell>
          <cell r="I4403">
            <v>270810000000</v>
          </cell>
        </row>
        <row r="4404">
          <cell r="C4404" t="str">
            <v>90000000大紅花百花繚亂卡(30天非綁定)</v>
          </cell>
          <cell r="D4404" t="str">
            <v>R_p007_sb_90000000_30_1</v>
          </cell>
          <cell r="E4404">
            <v>12</v>
          </cell>
          <cell r="I4404">
            <v>541620000000</v>
          </cell>
        </row>
        <row r="4405">
          <cell r="C4405" t="str">
            <v>150000000大紅花百花繚亂卡(30天非綁定)</v>
          </cell>
          <cell r="D4405" t="str">
            <v>R_p007_sb_150000000_30_1</v>
          </cell>
          <cell r="E4405">
            <v>12</v>
          </cell>
          <cell r="I4405">
            <v>902700000000</v>
          </cell>
        </row>
        <row r="4406">
          <cell r="C4406" t="str">
            <v>300000000大紅花百花繚亂卡(30天非綁定)</v>
          </cell>
          <cell r="D4406" t="str">
            <v>R_p007_sb_300000000_30_1</v>
          </cell>
          <cell r="E4406">
            <v>12</v>
          </cell>
          <cell r="I4406">
            <v>1805400000000</v>
          </cell>
        </row>
        <row r="4407">
          <cell r="C4407" t="str">
            <v>600000000大紅花百花繚亂卡(30天非綁定)</v>
          </cell>
          <cell r="D4407" t="str">
            <v>R_p007_sb_600000000_30_1</v>
          </cell>
          <cell r="E4407">
            <v>12</v>
          </cell>
          <cell r="I4407">
            <v>3610800000000</v>
          </cell>
        </row>
        <row r="4408">
          <cell r="C4408" t="str">
            <v>1200000000大紅花百花繚亂卡(30天非綁定)</v>
          </cell>
          <cell r="D4408" t="str">
            <v>R_p007_sb_1200000000_30_1</v>
          </cell>
          <cell r="E4408">
            <v>12</v>
          </cell>
          <cell r="I4408">
            <v>7221600000000</v>
          </cell>
        </row>
        <row r="4409">
          <cell r="C4409" t="str">
            <v>3000000000大紅花百花繚亂卡(30天非綁定)</v>
          </cell>
          <cell r="D4409" t="str">
            <v>R_p007_sb_3000000000_30_1</v>
          </cell>
          <cell r="E4409">
            <v>12</v>
          </cell>
          <cell r="I4409">
            <v>18054000000000</v>
          </cell>
        </row>
        <row r="4410">
          <cell r="C4410" t="str">
            <v>6000000000大紅花百花繚亂卡(30天非綁定)</v>
          </cell>
          <cell r="D4410" t="str">
            <v>R_p007_sb_6000000000_30_1</v>
          </cell>
          <cell r="E4410">
            <v>12</v>
          </cell>
          <cell r="I4410">
            <v>36108000000000</v>
          </cell>
        </row>
        <row r="4411">
          <cell r="C4411" t="str">
            <v>12000000000大紅花百花繚亂卡(30天非綁定)</v>
          </cell>
          <cell r="D4411" t="str">
            <v>R_p007_sb_12000000000_30_1</v>
          </cell>
          <cell r="E4411">
            <v>12</v>
          </cell>
          <cell r="I4411">
            <v>72216000000000</v>
          </cell>
        </row>
        <row r="4412">
          <cell r="C4412" t="str">
            <v>9000000暴富777 Double卡(7天綁定)</v>
          </cell>
          <cell r="D4412" t="str">
            <v>R_g082_double_9000000_7</v>
          </cell>
          <cell r="E4412">
            <v>12</v>
          </cell>
          <cell r="I4412">
            <v>369000000</v>
          </cell>
        </row>
        <row r="4413">
          <cell r="C4413" t="str">
            <v>18000000暴富777 Double卡(7天綁定)</v>
          </cell>
          <cell r="D4413" t="str">
            <v>R_g082_double_18000000_7</v>
          </cell>
          <cell r="E4413">
            <v>12</v>
          </cell>
          <cell r="I4413">
            <v>738000000</v>
          </cell>
        </row>
        <row r="4414">
          <cell r="C4414" t="str">
            <v>36000000暴富777 Double卡(7天綁定)</v>
          </cell>
          <cell r="D4414" t="str">
            <v>R_g082_double_36000000_7</v>
          </cell>
          <cell r="E4414">
            <v>12</v>
          </cell>
          <cell r="I4414">
            <v>1476000000</v>
          </cell>
        </row>
        <row r="4415">
          <cell r="C4415" t="str">
            <v>75000000暴富777 Double卡(7天綁定)</v>
          </cell>
          <cell r="D4415" t="str">
            <v>R_g082_double_75000000_7</v>
          </cell>
          <cell r="E4415">
            <v>12</v>
          </cell>
          <cell r="I4415">
            <v>3075000000</v>
          </cell>
        </row>
        <row r="4416">
          <cell r="C4416" t="str">
            <v>150000000暴富777 Double卡(7天綁定)</v>
          </cell>
          <cell r="D4416" t="str">
            <v>R_g082_double_150000000_7</v>
          </cell>
          <cell r="E4416">
            <v>12</v>
          </cell>
          <cell r="I4416">
            <v>6150000000</v>
          </cell>
        </row>
        <row r="4417">
          <cell r="C4417" t="str">
            <v>250000000暴富777 Double卡(7天綁定)</v>
          </cell>
          <cell r="D4417" t="str">
            <v>R_g082_double_250000000_7</v>
          </cell>
          <cell r="E4417">
            <v>12</v>
          </cell>
          <cell r="I4417">
            <v>10250000000</v>
          </cell>
        </row>
        <row r="4418">
          <cell r="C4418" t="str">
            <v>500000000暴富777 Double卡(7天綁定)</v>
          </cell>
          <cell r="D4418" t="str">
            <v>R_g082_double_500000000_7</v>
          </cell>
          <cell r="E4418">
            <v>12</v>
          </cell>
          <cell r="I4418">
            <v>20500000000</v>
          </cell>
        </row>
        <row r="4419">
          <cell r="C4419" t="str">
            <v>1500000000暴富777 Double卡(7天綁定)</v>
          </cell>
          <cell r="D4419" t="str">
            <v>R_g082_double_1500000000_7</v>
          </cell>
          <cell r="E4419">
            <v>12</v>
          </cell>
          <cell r="I4419">
            <v>61500000000</v>
          </cell>
        </row>
        <row r="4420">
          <cell r="C4420" t="str">
            <v>5000000000暴富777 Double卡(7天綁定)</v>
          </cell>
          <cell r="D4420" t="str">
            <v>R_g082_double_5000000000_7</v>
          </cell>
          <cell r="E4420">
            <v>12</v>
          </cell>
          <cell r="I4420">
            <v>205000000000</v>
          </cell>
        </row>
        <row r="4421">
          <cell r="C4421" t="str">
            <v>10000000000暴富777 Double卡(7天綁定)</v>
          </cell>
          <cell r="D4421" t="str">
            <v>R_g082_double_10000000000_7</v>
          </cell>
          <cell r="E4421">
            <v>12</v>
          </cell>
          <cell r="I4421">
            <v>410000000000</v>
          </cell>
        </row>
        <row r="4422">
          <cell r="C4422" t="str">
            <v>9000000暴富777 Double卡(30天非綁定)</v>
          </cell>
          <cell r="D4422" t="str">
            <v>R_g082_double_9000000_30_1</v>
          </cell>
          <cell r="E4422">
            <v>12</v>
          </cell>
          <cell r="I4422">
            <v>369000000</v>
          </cell>
        </row>
        <row r="4423">
          <cell r="C4423" t="str">
            <v>18000000暴富777 Double卡(30天非綁定)</v>
          </cell>
          <cell r="D4423" t="str">
            <v>R_g082_double_18000000_30_1</v>
          </cell>
          <cell r="E4423">
            <v>12</v>
          </cell>
          <cell r="I4423">
            <v>738000000</v>
          </cell>
        </row>
        <row r="4424">
          <cell r="C4424" t="str">
            <v>36000000暴富777 Double卡(30天非綁定)</v>
          </cell>
          <cell r="D4424" t="str">
            <v>R_g082_double_36000000_30_1</v>
          </cell>
          <cell r="E4424">
            <v>12</v>
          </cell>
          <cell r="I4424">
            <v>1476000000</v>
          </cell>
        </row>
        <row r="4425">
          <cell r="C4425" t="str">
            <v>75000000暴富777 Double卡(30天非綁定)</v>
          </cell>
          <cell r="D4425" t="str">
            <v>R_g082_double_75000000_30_1</v>
          </cell>
          <cell r="E4425">
            <v>12</v>
          </cell>
          <cell r="I4425">
            <v>3075000000</v>
          </cell>
        </row>
        <row r="4426">
          <cell r="C4426" t="str">
            <v>150000000暴富777 Double卡(30天非綁定)</v>
          </cell>
          <cell r="D4426" t="str">
            <v>R_g082_double_150000000_30_1</v>
          </cell>
          <cell r="E4426">
            <v>12</v>
          </cell>
          <cell r="I4426">
            <v>6150000000</v>
          </cell>
        </row>
        <row r="4427">
          <cell r="C4427" t="str">
            <v>250000000暴富777 Double卡(30天非綁定)</v>
          </cell>
          <cell r="D4427" t="str">
            <v>R_g082_double_250000000_30_1</v>
          </cell>
          <cell r="E4427">
            <v>12</v>
          </cell>
          <cell r="I4427">
            <v>10250000000</v>
          </cell>
        </row>
        <row r="4428">
          <cell r="C4428" t="str">
            <v>500000000暴富777 Double卡(30天非綁定)</v>
          </cell>
          <cell r="D4428" t="str">
            <v>R_g082_double_500000000_30_1</v>
          </cell>
          <cell r="E4428">
            <v>12</v>
          </cell>
          <cell r="I4428">
            <v>20500000000</v>
          </cell>
        </row>
        <row r="4429">
          <cell r="C4429" t="str">
            <v>1500000000暴富777 Double卡(30天非綁定)</v>
          </cell>
          <cell r="D4429" t="str">
            <v>R_g082_double_1500000000_30_1</v>
          </cell>
          <cell r="E4429">
            <v>12</v>
          </cell>
          <cell r="I4429">
            <v>61500000000</v>
          </cell>
        </row>
        <row r="4430">
          <cell r="C4430" t="str">
            <v>5000000000暴富777 Double卡(30天非綁定)</v>
          </cell>
          <cell r="D4430" t="str">
            <v>R_g082_double_5000000000_30_1</v>
          </cell>
          <cell r="E4430">
            <v>12</v>
          </cell>
          <cell r="I4430">
            <v>205000000000</v>
          </cell>
        </row>
        <row r="4431">
          <cell r="C4431" t="str">
            <v>10000000000暴富777 Double卡(30天非綁定)</v>
          </cell>
          <cell r="D4431" t="str">
            <v>R_g082_double_10000000000_30_1</v>
          </cell>
          <cell r="E4431">
            <v>12</v>
          </cell>
          <cell r="I4431">
            <v>410000000000</v>
          </cell>
        </row>
        <row r="4432">
          <cell r="C4432" t="str">
            <v>9000000暴富777 超級Double卡(7天綁定)</v>
          </cell>
          <cell r="D4432" t="str">
            <v>R_g082_sdouble_9000000_7</v>
          </cell>
          <cell r="E4432">
            <v>12</v>
          </cell>
          <cell r="I4432">
            <v>1071000000</v>
          </cell>
        </row>
        <row r="4433">
          <cell r="C4433" t="str">
            <v>18000000暴富777 超級Double卡(7天綁定)</v>
          </cell>
          <cell r="D4433" t="str">
            <v>R_g082_sdouble_18000000_7</v>
          </cell>
          <cell r="E4433">
            <v>12</v>
          </cell>
          <cell r="I4433">
            <v>2142000000</v>
          </cell>
        </row>
        <row r="4434">
          <cell r="C4434" t="str">
            <v>36000000暴富777 超級Double卡(7天綁定)</v>
          </cell>
          <cell r="D4434" t="str">
            <v>R_g082_sdouble_36000000_7</v>
          </cell>
          <cell r="E4434">
            <v>12</v>
          </cell>
          <cell r="I4434">
            <v>4284000000</v>
          </cell>
        </row>
        <row r="4435">
          <cell r="C4435" t="str">
            <v>75000000暴富777 超級Double卡(7天綁定)</v>
          </cell>
          <cell r="D4435" t="str">
            <v>R_g082_sdouble_75000000_7</v>
          </cell>
          <cell r="E4435">
            <v>12</v>
          </cell>
          <cell r="I4435">
            <v>8925000000</v>
          </cell>
        </row>
        <row r="4436">
          <cell r="C4436" t="str">
            <v>150000000暴富777 超級Double卡(7天綁定)</v>
          </cell>
          <cell r="D4436" t="str">
            <v>R_g082_sdouble_150000000_7</v>
          </cell>
          <cell r="E4436">
            <v>12</v>
          </cell>
          <cell r="I4436">
            <v>17850000000</v>
          </cell>
        </row>
        <row r="4437">
          <cell r="C4437" t="str">
            <v>250000000暴富777 超級Double卡(7天綁定)</v>
          </cell>
          <cell r="D4437" t="str">
            <v>R_g082_sdouble_250000000_7</v>
          </cell>
          <cell r="E4437">
            <v>12</v>
          </cell>
          <cell r="I4437">
            <v>29750000000</v>
          </cell>
        </row>
        <row r="4438">
          <cell r="C4438" t="str">
            <v>500000000暴富777 超級Double卡(7天綁定)</v>
          </cell>
          <cell r="D4438" t="str">
            <v>R_g082_sdouble_500000000_7</v>
          </cell>
          <cell r="E4438">
            <v>12</v>
          </cell>
          <cell r="I4438">
            <v>59500000000</v>
          </cell>
        </row>
        <row r="4439">
          <cell r="C4439" t="str">
            <v>1500000000暴富777 超級Double卡(7天綁定)</v>
          </cell>
          <cell r="D4439" t="str">
            <v>R_g082_sdouble_1500000000_7</v>
          </cell>
          <cell r="E4439">
            <v>12</v>
          </cell>
          <cell r="I4439">
            <v>178500000000</v>
          </cell>
        </row>
        <row r="4440">
          <cell r="C4440" t="str">
            <v>5000000000暴富777 超級Double卡(7天綁定)</v>
          </cell>
          <cell r="D4440" t="str">
            <v>R_g082_sdouble_5000000000_7</v>
          </cell>
          <cell r="E4440">
            <v>12</v>
          </cell>
          <cell r="I4440">
            <v>595000000000</v>
          </cell>
        </row>
        <row r="4441">
          <cell r="C4441" t="str">
            <v>10000000000暴富777 超級Double卡(7天綁定)</v>
          </cell>
          <cell r="D4441" t="str">
            <v>R_g082_sdouble_10000000000_7</v>
          </cell>
          <cell r="E4441">
            <v>12</v>
          </cell>
          <cell r="I4441">
            <v>1190000000000</v>
          </cell>
        </row>
        <row r="4442">
          <cell r="C4442" t="str">
            <v>9000000暴富777 超級Double卡(30天非綁定)</v>
          </cell>
          <cell r="D4442" t="str">
            <v>R_g082_sdouble_9000000_30_1</v>
          </cell>
          <cell r="E4442">
            <v>12</v>
          </cell>
          <cell r="I4442">
            <v>1071000000</v>
          </cell>
        </row>
        <row r="4443">
          <cell r="C4443" t="str">
            <v>18000000暴富777 超級Double卡(30天非綁定)</v>
          </cell>
          <cell r="D4443" t="str">
            <v>R_g082_sdouble_18000000_30_1</v>
          </cell>
          <cell r="E4443">
            <v>12</v>
          </cell>
          <cell r="I4443">
            <v>2142000000</v>
          </cell>
        </row>
        <row r="4444">
          <cell r="C4444" t="str">
            <v>36000000暴富777 超級Double卡(30天非綁定)</v>
          </cell>
          <cell r="D4444" t="str">
            <v>R_g082_sdouble_36000000_30_1</v>
          </cell>
          <cell r="E4444">
            <v>12</v>
          </cell>
          <cell r="I4444">
            <v>4284000000</v>
          </cell>
        </row>
        <row r="4445">
          <cell r="C4445" t="str">
            <v>75000000暴富777 超級Double卡(30天非綁定)</v>
          </cell>
          <cell r="D4445" t="str">
            <v>R_g082_sdouble_75000000_30_1</v>
          </cell>
          <cell r="E4445">
            <v>12</v>
          </cell>
          <cell r="I4445">
            <v>8925000000</v>
          </cell>
        </row>
        <row r="4446">
          <cell r="C4446" t="str">
            <v>150000000暴富777 超級Double卡(30天非綁定)</v>
          </cell>
          <cell r="D4446" t="str">
            <v>R_g082_sdouble_150000000_30_1</v>
          </cell>
          <cell r="E4446">
            <v>12</v>
          </cell>
          <cell r="I4446">
            <v>17850000000</v>
          </cell>
        </row>
        <row r="4447">
          <cell r="C4447" t="str">
            <v>250000000暴富777 超級Double卡(30天非綁定)</v>
          </cell>
          <cell r="D4447" t="str">
            <v>R_g082_sdouble_250000000_30_1</v>
          </cell>
          <cell r="E4447">
            <v>12</v>
          </cell>
          <cell r="I4447">
            <v>29750000000</v>
          </cell>
        </row>
        <row r="4448">
          <cell r="C4448" t="str">
            <v>500000000暴富777 超級Double卡(30天非綁定)</v>
          </cell>
          <cell r="D4448" t="str">
            <v>R_g082_sdouble_500000000_30_1</v>
          </cell>
          <cell r="E4448">
            <v>12</v>
          </cell>
          <cell r="I4448">
            <v>59500000000</v>
          </cell>
        </row>
        <row r="4449">
          <cell r="C4449" t="str">
            <v>1500000000暴富777 超級Double卡(30天非綁定)</v>
          </cell>
          <cell r="D4449" t="str">
            <v>R_g082_sdouble_1500000000_30_1</v>
          </cell>
          <cell r="E4449">
            <v>12</v>
          </cell>
          <cell r="I4449">
            <v>178500000000</v>
          </cell>
        </row>
        <row r="4450">
          <cell r="C4450" t="str">
            <v>5000000000暴富777 超級Double卡(30天非綁定)</v>
          </cell>
          <cell r="D4450" t="str">
            <v>R_g082_sdouble_5000000000_30_1</v>
          </cell>
          <cell r="E4450">
            <v>12</v>
          </cell>
          <cell r="I4450">
            <v>595000000000</v>
          </cell>
        </row>
        <row r="4451">
          <cell r="C4451" t="str">
            <v>10000000000暴富777 超級Double卡(30天非綁定)</v>
          </cell>
          <cell r="D4451" t="str">
            <v>R_g082_sdouble_10000000000_30_1</v>
          </cell>
          <cell r="E4451">
            <v>12</v>
          </cell>
          <cell r="I4451">
            <v>1190000000000</v>
          </cell>
        </row>
        <row r="4452">
          <cell r="C4452" t="str">
            <v>9000000暴富777 7連線卡(7天綁定)</v>
          </cell>
          <cell r="D4452" t="str">
            <v>R_g082_777_9000000_7</v>
          </cell>
          <cell r="E4452">
            <v>12</v>
          </cell>
          <cell r="I4452">
            <v>3636000000</v>
          </cell>
        </row>
        <row r="4453">
          <cell r="C4453" t="str">
            <v>18000000暴富777 7連線卡(7天綁定)</v>
          </cell>
          <cell r="D4453" t="str">
            <v>R_g082_777_18000000_7</v>
          </cell>
          <cell r="E4453">
            <v>12</v>
          </cell>
          <cell r="I4453">
            <v>7272000000</v>
          </cell>
        </row>
        <row r="4454">
          <cell r="C4454" t="str">
            <v>36000000暴富777 7連線卡(7天綁定)</v>
          </cell>
          <cell r="D4454" t="str">
            <v>R_g082_777_36000000_7</v>
          </cell>
          <cell r="E4454">
            <v>12</v>
          </cell>
          <cell r="I4454">
            <v>14544000000</v>
          </cell>
        </row>
        <row r="4455">
          <cell r="C4455" t="str">
            <v>75000000暴富777 7連線卡(7天綁定)</v>
          </cell>
          <cell r="D4455" t="str">
            <v>R_g082_777_75000000_7</v>
          </cell>
          <cell r="E4455">
            <v>12</v>
          </cell>
          <cell r="I4455">
            <v>30300000000</v>
          </cell>
        </row>
        <row r="4456">
          <cell r="C4456" t="str">
            <v>150000000暴富777 7連線卡(7天綁定)</v>
          </cell>
          <cell r="D4456" t="str">
            <v>R_g082_777_150000000_7</v>
          </cell>
          <cell r="E4456">
            <v>12</v>
          </cell>
          <cell r="I4456">
            <v>60600000000</v>
          </cell>
        </row>
        <row r="4457">
          <cell r="C4457" t="str">
            <v>250000000暴富777 7連線卡(7天綁定)</v>
          </cell>
          <cell r="D4457" t="str">
            <v>R_g082_777_250000000_7</v>
          </cell>
          <cell r="E4457">
            <v>12</v>
          </cell>
          <cell r="I4457">
            <v>101000000000</v>
          </cell>
        </row>
        <row r="4458">
          <cell r="C4458" t="str">
            <v>500000000暴富777 7連線卡(7天綁定)</v>
          </cell>
          <cell r="D4458" t="str">
            <v>R_g082_777_500000000_7</v>
          </cell>
          <cell r="E4458">
            <v>12</v>
          </cell>
          <cell r="I4458">
            <v>202000000000</v>
          </cell>
        </row>
        <row r="4459">
          <cell r="C4459" t="str">
            <v>1500000000暴富777 7連線卡(7天綁定)</v>
          </cell>
          <cell r="D4459" t="str">
            <v>R_g082_777_1500000000_7</v>
          </cell>
          <cell r="E4459">
            <v>12</v>
          </cell>
          <cell r="I4459">
            <v>606000000000</v>
          </cell>
        </row>
        <row r="4460">
          <cell r="C4460" t="str">
            <v>5000000000暴富777 7連線卡(7天綁定)</v>
          </cell>
          <cell r="D4460" t="str">
            <v>R_g082_777_5000000000_7</v>
          </cell>
          <cell r="E4460">
            <v>12</v>
          </cell>
          <cell r="I4460">
            <v>2020000000000</v>
          </cell>
        </row>
        <row r="4461">
          <cell r="C4461" t="str">
            <v>10000000000暴富777 7連線卡(7天綁定)</v>
          </cell>
          <cell r="D4461" t="str">
            <v>R_g082_777_10000000000_7</v>
          </cell>
          <cell r="E4461">
            <v>12</v>
          </cell>
          <cell r="I4461">
            <v>4040000000000</v>
          </cell>
        </row>
        <row r="4462">
          <cell r="C4462" t="str">
            <v>9000000暴富777 7連線卡(30天非綁定)</v>
          </cell>
          <cell r="D4462" t="str">
            <v>R_g082_777_9000000_30_1</v>
          </cell>
          <cell r="E4462">
            <v>12</v>
          </cell>
          <cell r="I4462">
            <v>3636000000</v>
          </cell>
        </row>
        <row r="4463">
          <cell r="C4463" t="str">
            <v>18000000暴富777 7連線卡(30天非綁定)</v>
          </cell>
          <cell r="D4463" t="str">
            <v>R_g082_777_18000000_30_1</v>
          </cell>
          <cell r="E4463">
            <v>12</v>
          </cell>
          <cell r="I4463">
            <v>7272000000</v>
          </cell>
        </row>
        <row r="4464">
          <cell r="C4464" t="str">
            <v>36000000暴富777 7連線卡(30天非綁定)</v>
          </cell>
          <cell r="D4464" t="str">
            <v>R_g082_777_36000000_30_1</v>
          </cell>
          <cell r="E4464">
            <v>12</v>
          </cell>
          <cell r="I4464">
            <v>14544000000</v>
          </cell>
        </row>
        <row r="4465">
          <cell r="C4465" t="str">
            <v>75000000暴富777 7連線卡(30天非綁定)</v>
          </cell>
          <cell r="D4465" t="str">
            <v>R_g082_777_75000000_30_1</v>
          </cell>
          <cell r="E4465">
            <v>12</v>
          </cell>
          <cell r="I4465">
            <v>30300000000</v>
          </cell>
        </row>
        <row r="4466">
          <cell r="C4466" t="str">
            <v>150000000暴富777 7連線卡(30天非綁定)</v>
          </cell>
          <cell r="D4466" t="str">
            <v>R_g082_777_150000000_30_1</v>
          </cell>
          <cell r="E4466">
            <v>12</v>
          </cell>
          <cell r="I4466">
            <v>60600000000</v>
          </cell>
        </row>
        <row r="4467">
          <cell r="C4467" t="str">
            <v>250000000暴富777 7連線卡(30天非綁定)</v>
          </cell>
          <cell r="D4467" t="str">
            <v>R_g082_777_250000000_30_1</v>
          </cell>
          <cell r="E4467">
            <v>12</v>
          </cell>
          <cell r="I4467">
            <v>101000000000</v>
          </cell>
        </row>
        <row r="4468">
          <cell r="C4468" t="str">
            <v>500000000暴富777 7連線卡(30天非綁定)</v>
          </cell>
          <cell r="D4468" t="str">
            <v>R_g082_777_500000000_30_1</v>
          </cell>
          <cell r="E4468">
            <v>12</v>
          </cell>
          <cell r="I4468">
            <v>202000000000</v>
          </cell>
        </row>
        <row r="4469">
          <cell r="C4469" t="str">
            <v>1500000000暴富777 7連線卡(30天非綁定)</v>
          </cell>
          <cell r="D4469" t="str">
            <v>R_g082_777_1500000000_30_1</v>
          </cell>
          <cell r="E4469">
            <v>12</v>
          </cell>
          <cell r="I4469">
            <v>606000000000</v>
          </cell>
        </row>
        <row r="4470">
          <cell r="C4470" t="str">
            <v>5000000000暴富777 7連線卡(30天非綁定)</v>
          </cell>
          <cell r="D4470" t="str">
            <v>R_g082_777_5000000000_30_1</v>
          </cell>
          <cell r="E4470">
            <v>12</v>
          </cell>
          <cell r="I4470">
            <v>2020000000000</v>
          </cell>
        </row>
        <row r="4471">
          <cell r="C4471" t="str">
            <v>10000000000暴富777 7連線卡(30天非綁定)</v>
          </cell>
          <cell r="D4471" t="str">
            <v>R_g082_777_10000000000_30_1</v>
          </cell>
          <cell r="E4471">
            <v>12</v>
          </cell>
          <cell r="I4471">
            <v>4040000000000</v>
          </cell>
        </row>
        <row r="4472">
          <cell r="C4472" t="str">
            <v>9000000暴富777 紅7千倍卡(7天綁定)</v>
          </cell>
          <cell r="D4472" t="str">
            <v>R_g082_sr7_9000000_7</v>
          </cell>
          <cell r="E4472">
            <v>12</v>
          </cell>
          <cell r="I4472">
            <v>9000000000</v>
          </cell>
        </row>
        <row r="4473">
          <cell r="C4473" t="str">
            <v>18000000暴富777 紅7千倍卡(7天綁定)</v>
          </cell>
          <cell r="D4473" t="str">
            <v>R_g082_sr7_18000000_7</v>
          </cell>
          <cell r="E4473">
            <v>12</v>
          </cell>
          <cell r="I4473">
            <v>18000000000</v>
          </cell>
        </row>
        <row r="4474">
          <cell r="C4474" t="str">
            <v>36000000暴富777 紅7千倍卡(7天綁定)</v>
          </cell>
          <cell r="D4474" t="str">
            <v>R_g082_sr7_36000000_7</v>
          </cell>
          <cell r="E4474">
            <v>12</v>
          </cell>
          <cell r="I4474">
            <v>36000000000</v>
          </cell>
        </row>
        <row r="4475">
          <cell r="C4475" t="str">
            <v>75000000暴富777 紅7千倍卡(7天綁定)</v>
          </cell>
          <cell r="D4475" t="str">
            <v>R_g082_sr7_75000000_7</v>
          </cell>
          <cell r="E4475">
            <v>12</v>
          </cell>
          <cell r="I4475">
            <v>75000000000</v>
          </cell>
        </row>
        <row r="4476">
          <cell r="C4476" t="str">
            <v>150000000暴富777 紅7千倍卡(7天綁定)</v>
          </cell>
          <cell r="D4476" t="str">
            <v>R_g082_sr7_150000000_7</v>
          </cell>
          <cell r="E4476">
            <v>12</v>
          </cell>
          <cell r="I4476">
            <v>150000000000</v>
          </cell>
        </row>
        <row r="4477">
          <cell r="C4477" t="str">
            <v>250000000暴富777 紅7千倍卡(7天綁定)</v>
          </cell>
          <cell r="D4477" t="str">
            <v>R_g082_sr7_250000000_7</v>
          </cell>
          <cell r="E4477">
            <v>12</v>
          </cell>
          <cell r="I4477">
            <v>250000000000</v>
          </cell>
        </row>
        <row r="4478">
          <cell r="C4478" t="str">
            <v>500000000暴富777 紅7千倍卡(7天綁定)</v>
          </cell>
          <cell r="D4478" t="str">
            <v>R_g082_sr7_500000000_7</v>
          </cell>
          <cell r="E4478">
            <v>12</v>
          </cell>
          <cell r="I4478">
            <v>500000000000</v>
          </cell>
        </row>
        <row r="4479">
          <cell r="C4479" t="str">
            <v>1500000000暴富777 紅7千倍卡(7天綁定)</v>
          </cell>
          <cell r="D4479" t="str">
            <v>R_g082_sr7_1500000000_7</v>
          </cell>
          <cell r="E4479">
            <v>12</v>
          </cell>
          <cell r="I4479">
            <v>1500000000000</v>
          </cell>
        </row>
        <row r="4480">
          <cell r="C4480" t="str">
            <v>5000000000暴富777 紅7千倍卡(7天綁定)</v>
          </cell>
          <cell r="D4480" t="str">
            <v>R_g082_sr7_5000000000_7</v>
          </cell>
          <cell r="E4480">
            <v>12</v>
          </cell>
          <cell r="I4480">
            <v>5000000000000</v>
          </cell>
        </row>
        <row r="4481">
          <cell r="C4481" t="str">
            <v>10000000000暴富777 紅7千倍卡(7天綁定)</v>
          </cell>
          <cell r="D4481" t="str">
            <v>R_g082_sr7_10000000000_7</v>
          </cell>
          <cell r="E4481">
            <v>12</v>
          </cell>
          <cell r="I4481">
            <v>10000000000000</v>
          </cell>
        </row>
        <row r="4482">
          <cell r="C4482" t="str">
            <v>9000000暴富777 紅7千倍卡(30天非綁定)</v>
          </cell>
          <cell r="D4482" t="str">
            <v>R_g082_sr7_9000000_30_1</v>
          </cell>
          <cell r="E4482">
            <v>12</v>
          </cell>
          <cell r="I4482">
            <v>9000000000</v>
          </cell>
        </row>
        <row r="4483">
          <cell r="C4483" t="str">
            <v>18000000暴富777 紅7千倍卡(30天非綁定)</v>
          </cell>
          <cell r="D4483" t="str">
            <v>R_g082_sr7_18000000_30_1</v>
          </cell>
          <cell r="E4483">
            <v>12</v>
          </cell>
          <cell r="I4483">
            <v>18000000000</v>
          </cell>
        </row>
        <row r="4484">
          <cell r="C4484" t="str">
            <v>36000000暴富777 紅7千倍卡(30天非綁定)</v>
          </cell>
          <cell r="D4484" t="str">
            <v>R_g082_sr7_36000000_30_1</v>
          </cell>
          <cell r="E4484">
            <v>12</v>
          </cell>
          <cell r="I4484">
            <v>36000000000</v>
          </cell>
        </row>
        <row r="4485">
          <cell r="C4485" t="str">
            <v>75000000暴富777 紅7千倍卡(30天非綁定)</v>
          </cell>
          <cell r="D4485" t="str">
            <v>R_g082_sr7_75000000_30_1</v>
          </cell>
          <cell r="E4485">
            <v>12</v>
          </cell>
          <cell r="I4485">
            <v>75000000000</v>
          </cell>
        </row>
        <row r="4486">
          <cell r="C4486" t="str">
            <v>150000000暴富777 紅7千倍卡(30天非綁定)</v>
          </cell>
          <cell r="D4486" t="str">
            <v>R_g082_sr7_150000000_30_1</v>
          </cell>
          <cell r="E4486">
            <v>12</v>
          </cell>
          <cell r="I4486">
            <v>150000000000</v>
          </cell>
        </row>
        <row r="4487">
          <cell r="C4487" t="str">
            <v>250000000暴富777 紅7千倍卡(30天非綁定)</v>
          </cell>
          <cell r="D4487" t="str">
            <v>R_g082_sr7_250000000_30_1</v>
          </cell>
          <cell r="E4487">
            <v>12</v>
          </cell>
          <cell r="I4487">
            <v>250000000000</v>
          </cell>
        </row>
        <row r="4488">
          <cell r="C4488" t="str">
            <v>500000000暴富777 紅7千倍卡(30天非綁定)</v>
          </cell>
          <cell r="D4488" t="str">
            <v>R_g082_sr7_500000000_30_1</v>
          </cell>
          <cell r="E4488">
            <v>12</v>
          </cell>
          <cell r="I4488">
            <v>500000000000</v>
          </cell>
        </row>
        <row r="4489">
          <cell r="C4489" t="str">
            <v>1500000000暴富777 紅7千倍卡(30天非綁定)</v>
          </cell>
          <cell r="D4489" t="str">
            <v>R_g082_sr7_1500000000_30_1</v>
          </cell>
          <cell r="E4489">
            <v>12</v>
          </cell>
          <cell r="I4489">
            <v>1500000000000</v>
          </cell>
        </row>
        <row r="4490">
          <cell r="C4490" t="str">
            <v>5000000000暴富777 紅7千倍卡(30天非綁定)</v>
          </cell>
          <cell r="D4490" t="str">
            <v>R_g082_sr7_5000000000_30_1</v>
          </cell>
          <cell r="E4490">
            <v>12</v>
          </cell>
          <cell r="I4490">
            <v>5000000000000</v>
          </cell>
        </row>
        <row r="4491">
          <cell r="C4491" t="str">
            <v>10000000000暴富777 紅7千倍卡(30天非綁定)</v>
          </cell>
          <cell r="D4491" t="str">
            <v>R_g082_sr7_10000000000_30_1</v>
          </cell>
          <cell r="E4491">
            <v>12</v>
          </cell>
          <cell r="I4491">
            <v>10000000000000</v>
          </cell>
        </row>
        <row r="4492">
          <cell r="C4492" t="str">
            <v>3000泡泡龍再相聚免費卡(7天綁定)</v>
          </cell>
          <cell r="D4492" t="str">
            <v>R_g083_fg_3000_7</v>
          </cell>
          <cell r="E4492">
            <v>12</v>
          </cell>
          <cell r="I4492">
            <v>216000</v>
          </cell>
        </row>
        <row r="4493">
          <cell r="C4493" t="str">
            <v>10000泡泡龍再相聚免費卡(7天綁定)</v>
          </cell>
          <cell r="D4493" t="str">
            <v>R_g083_fg_10000_7</v>
          </cell>
          <cell r="E4493">
            <v>12</v>
          </cell>
          <cell r="I4493">
            <v>720000</v>
          </cell>
        </row>
        <row r="4494">
          <cell r="C4494" t="str">
            <v>30000泡泡龍再相聚免費卡(7天綁定)</v>
          </cell>
          <cell r="D4494" t="str">
            <v>R_g083_fg_30000_7</v>
          </cell>
          <cell r="E4494">
            <v>12</v>
          </cell>
          <cell r="I4494">
            <v>2160000</v>
          </cell>
        </row>
        <row r="4495">
          <cell r="C4495" t="str">
            <v>100000泡泡龍再相聚免費卡(7天綁定)</v>
          </cell>
          <cell r="D4495" t="str">
            <v>R_g083_fg_100000_7</v>
          </cell>
          <cell r="E4495">
            <v>12</v>
          </cell>
          <cell r="I4495">
            <v>7200000</v>
          </cell>
        </row>
        <row r="4496">
          <cell r="C4496" t="str">
            <v>300000泡泡龍再相聚免費卡(7天綁定)</v>
          </cell>
          <cell r="D4496" t="str">
            <v>R_g083_fg_300000_7</v>
          </cell>
          <cell r="E4496">
            <v>12</v>
          </cell>
          <cell r="I4496">
            <v>21600000</v>
          </cell>
        </row>
        <row r="4497">
          <cell r="C4497" t="str">
            <v>1000000泡泡龍再相聚免費卡(7天綁定)</v>
          </cell>
          <cell r="D4497" t="str">
            <v>R_g083_fg_1000000_7</v>
          </cell>
          <cell r="E4497">
            <v>12</v>
          </cell>
          <cell r="I4497">
            <v>72000000</v>
          </cell>
        </row>
        <row r="4498">
          <cell r="C4498" t="str">
            <v>3000000泡泡龍再相聚免費卡(7天綁定)</v>
          </cell>
          <cell r="D4498" t="str">
            <v>R_g083_fg_3000000_7</v>
          </cell>
          <cell r="E4498">
            <v>12</v>
          </cell>
          <cell r="I4498">
            <v>216000000</v>
          </cell>
        </row>
        <row r="4499">
          <cell r="C4499" t="str">
            <v>6000000泡泡龍再相聚免費卡(7天綁定)</v>
          </cell>
          <cell r="D4499" t="str">
            <v>R_g083_fg_6000000_7</v>
          </cell>
          <cell r="E4499">
            <v>12</v>
          </cell>
          <cell r="I4499">
            <v>432000000</v>
          </cell>
        </row>
        <row r="4500">
          <cell r="C4500" t="str">
            <v>9000000泡泡龍再相聚免費卡(7天綁定)</v>
          </cell>
          <cell r="D4500" t="str">
            <v>R_g083_fg_9000000_7</v>
          </cell>
          <cell r="E4500">
            <v>12</v>
          </cell>
          <cell r="I4500">
            <v>648000000</v>
          </cell>
        </row>
        <row r="4501">
          <cell r="C4501" t="str">
            <v>10000000泡泡龍再相聚免費卡(7天綁定)</v>
          </cell>
          <cell r="D4501" t="str">
            <v>R_g083_fg_10000000_7</v>
          </cell>
          <cell r="E4501">
            <v>12</v>
          </cell>
          <cell r="I4501">
            <v>720000000</v>
          </cell>
        </row>
        <row r="4502">
          <cell r="C4502" t="str">
            <v>15000000泡泡龍再相聚免費卡(7天綁定)</v>
          </cell>
          <cell r="D4502" t="str">
            <v>R_g083_fg_15000000_7</v>
          </cell>
          <cell r="E4502">
            <v>12</v>
          </cell>
          <cell r="I4502">
            <v>1080000000</v>
          </cell>
        </row>
        <row r="4503">
          <cell r="C4503" t="str">
            <v>30000000泡泡龍再相聚免費卡(7天綁定)</v>
          </cell>
          <cell r="D4503" t="str">
            <v>R_g083_fg_30000000_7</v>
          </cell>
          <cell r="E4503">
            <v>12</v>
          </cell>
          <cell r="I4503">
            <v>2160000000</v>
          </cell>
        </row>
        <row r="4504">
          <cell r="C4504" t="str">
            <v>50000000泡泡龍再相聚免費卡(7天綁定)</v>
          </cell>
          <cell r="D4504" t="str">
            <v>R_g083_fg_50000000_7</v>
          </cell>
          <cell r="E4504">
            <v>12</v>
          </cell>
          <cell r="I4504">
            <v>3600000000</v>
          </cell>
        </row>
        <row r="4505">
          <cell r="C4505" t="str">
            <v>100000000泡泡龍再相聚免費卡(7天綁定)</v>
          </cell>
          <cell r="D4505" t="str">
            <v>R_g083_fg_100000000_7</v>
          </cell>
          <cell r="E4505">
            <v>12</v>
          </cell>
          <cell r="I4505">
            <v>7200000000</v>
          </cell>
        </row>
        <row r="4506">
          <cell r="C4506" t="str">
            <v>200000000泡泡龍再相聚免費卡(7天綁定)</v>
          </cell>
          <cell r="D4506" t="str">
            <v>R_g083_fg_200000000_7</v>
          </cell>
          <cell r="E4506">
            <v>12</v>
          </cell>
          <cell r="I4506">
            <v>14400000000</v>
          </cell>
        </row>
        <row r="4507">
          <cell r="C4507" t="str">
            <v>300000000泡泡龍再相聚免費卡(7天綁定)</v>
          </cell>
          <cell r="D4507" t="str">
            <v>R_g083_fg_300000000_7</v>
          </cell>
          <cell r="E4507">
            <v>12</v>
          </cell>
          <cell r="I4507">
            <v>21600000000</v>
          </cell>
        </row>
        <row r="4508">
          <cell r="C4508" t="str">
            <v>500000000泡泡龍再相聚免費卡(7天綁定)</v>
          </cell>
          <cell r="D4508" t="str">
            <v>R_g083_fg_500000000_7</v>
          </cell>
          <cell r="E4508">
            <v>12</v>
          </cell>
          <cell r="I4508">
            <v>36000000000</v>
          </cell>
        </row>
        <row r="4509">
          <cell r="C4509" t="str">
            <v>1000000000泡泡龍再相聚免費卡(7天綁定)</v>
          </cell>
          <cell r="D4509" t="str">
            <v>R_g083_fg_1000000000_7</v>
          </cell>
          <cell r="E4509">
            <v>12</v>
          </cell>
          <cell r="I4509">
            <v>72000000000</v>
          </cell>
        </row>
        <row r="4510">
          <cell r="C4510" t="str">
            <v>2000000000泡泡龍再相聚免費卡(7天綁定)</v>
          </cell>
          <cell r="D4510" t="str">
            <v>R_g083_fg_2000000000_7</v>
          </cell>
          <cell r="E4510">
            <v>12</v>
          </cell>
          <cell r="I4510">
            <v>144000000000</v>
          </cell>
        </row>
        <row r="4511">
          <cell r="C4511" t="str">
            <v>5000000000泡泡龍再相聚免費卡(7天綁定)</v>
          </cell>
          <cell r="D4511" t="str">
            <v>R_g083_fg_5000000000_7</v>
          </cell>
          <cell r="E4511">
            <v>12</v>
          </cell>
          <cell r="I4511">
            <v>360000000000</v>
          </cell>
        </row>
        <row r="4512">
          <cell r="C4512" t="str">
            <v>10000000000泡泡龍再相聚免費卡(7天綁定)</v>
          </cell>
          <cell r="D4512" t="str">
            <v>R_g083_fg_10000000000_7</v>
          </cell>
          <cell r="E4512">
            <v>12</v>
          </cell>
          <cell r="I4512">
            <v>720000000000</v>
          </cell>
        </row>
        <row r="4513">
          <cell r="C4513" t="str">
            <v>3000泡泡龍再相聚免費卡(30天非綁定)</v>
          </cell>
          <cell r="D4513" t="str">
            <v>R_g083_fg_3000_30_1</v>
          </cell>
          <cell r="E4513">
            <v>12</v>
          </cell>
          <cell r="I4513">
            <v>216000</v>
          </cell>
        </row>
        <row r="4514">
          <cell r="C4514" t="str">
            <v>10000泡泡龍再相聚免費卡(30天非綁定)</v>
          </cell>
          <cell r="D4514" t="str">
            <v>R_g083_fg_10000_30_1</v>
          </cell>
          <cell r="E4514">
            <v>12</v>
          </cell>
          <cell r="I4514">
            <v>720000</v>
          </cell>
        </row>
        <row r="4515">
          <cell r="C4515" t="str">
            <v>30000泡泡龍再相聚免費卡(30天非綁定)</v>
          </cell>
          <cell r="D4515" t="str">
            <v>R_g083_fg_30000_30_1</v>
          </cell>
          <cell r="E4515">
            <v>12</v>
          </cell>
          <cell r="I4515">
            <v>2160000</v>
          </cell>
        </row>
        <row r="4516">
          <cell r="C4516" t="str">
            <v>100000泡泡龍再相聚免費卡(30天非綁定)</v>
          </cell>
          <cell r="D4516" t="str">
            <v>R_g083_fg_100000_30_1</v>
          </cell>
          <cell r="E4516">
            <v>12</v>
          </cell>
          <cell r="I4516">
            <v>7200000</v>
          </cell>
        </row>
        <row r="4517">
          <cell r="C4517" t="str">
            <v>300000泡泡龍再相聚免費卡(30天非綁定)</v>
          </cell>
          <cell r="D4517" t="str">
            <v>R_g083_fg_300000_30_1</v>
          </cell>
          <cell r="E4517">
            <v>12</v>
          </cell>
          <cell r="I4517">
            <v>21600000</v>
          </cell>
        </row>
        <row r="4518">
          <cell r="C4518" t="str">
            <v>1000000泡泡龍再相聚免費卡(30天非綁定)</v>
          </cell>
          <cell r="D4518" t="str">
            <v>R_g083_fg_1000000_30_1</v>
          </cell>
          <cell r="E4518">
            <v>12</v>
          </cell>
          <cell r="I4518">
            <v>72000000</v>
          </cell>
        </row>
        <row r="4519">
          <cell r="C4519" t="str">
            <v>3000000泡泡龍再相聚免費卡(30天非綁定)</v>
          </cell>
          <cell r="D4519" t="str">
            <v>R_g083_fg_3000000_30_1</v>
          </cell>
          <cell r="E4519">
            <v>12</v>
          </cell>
          <cell r="I4519">
            <v>216000000</v>
          </cell>
        </row>
        <row r="4520">
          <cell r="C4520" t="str">
            <v>6000000泡泡龍再相聚免費卡(30天非綁定)</v>
          </cell>
          <cell r="D4520" t="str">
            <v>R_g083_fg_6000000_30_1</v>
          </cell>
          <cell r="E4520">
            <v>12</v>
          </cell>
          <cell r="I4520">
            <v>432000000</v>
          </cell>
        </row>
        <row r="4521">
          <cell r="C4521" t="str">
            <v>9000000泡泡龍再相聚免費卡(30天非綁定)</v>
          </cell>
          <cell r="D4521" t="str">
            <v>R_g083_fg_9000000_30_1</v>
          </cell>
          <cell r="E4521">
            <v>12</v>
          </cell>
          <cell r="I4521">
            <v>648000000</v>
          </cell>
        </row>
        <row r="4522">
          <cell r="C4522" t="str">
            <v>10000000泡泡龍再相聚免費卡(30天非綁定)</v>
          </cell>
          <cell r="D4522" t="str">
            <v>R_g083_fg_10000000_30_1</v>
          </cell>
          <cell r="E4522">
            <v>12</v>
          </cell>
          <cell r="I4522">
            <v>720000000</v>
          </cell>
        </row>
        <row r="4523">
          <cell r="C4523" t="str">
            <v>15000000泡泡龍再相聚免費卡(30天非綁定)</v>
          </cell>
          <cell r="D4523" t="str">
            <v>R_g083_fg_15000000_30_1</v>
          </cell>
          <cell r="E4523">
            <v>12</v>
          </cell>
          <cell r="I4523">
            <v>1080000000</v>
          </cell>
        </row>
        <row r="4524">
          <cell r="C4524" t="str">
            <v>30000000泡泡龍再相聚免費卡(30天非綁定)</v>
          </cell>
          <cell r="D4524" t="str">
            <v>R_g083_fg_30000000_30_1</v>
          </cell>
          <cell r="E4524">
            <v>12</v>
          </cell>
          <cell r="I4524">
            <v>2160000000</v>
          </cell>
        </row>
        <row r="4525">
          <cell r="C4525" t="str">
            <v>50000000泡泡龍再相聚免費卡(30天非綁定)</v>
          </cell>
          <cell r="D4525" t="str">
            <v>R_g083_fg_50000000_30_1</v>
          </cell>
          <cell r="E4525">
            <v>12</v>
          </cell>
          <cell r="I4525">
            <v>3600000000</v>
          </cell>
        </row>
        <row r="4526">
          <cell r="C4526" t="str">
            <v>100000000泡泡龍再相聚免費卡(30天非綁定)</v>
          </cell>
          <cell r="D4526" t="str">
            <v>R_g083_fg_100000000_30_1</v>
          </cell>
          <cell r="E4526">
            <v>12</v>
          </cell>
          <cell r="I4526">
            <v>7200000000</v>
          </cell>
        </row>
        <row r="4527">
          <cell r="C4527" t="str">
            <v>200000000泡泡龍再相聚免費卡(30天非綁定)</v>
          </cell>
          <cell r="D4527" t="str">
            <v>R_g083_fg_200000000_30_1</v>
          </cell>
          <cell r="E4527">
            <v>12</v>
          </cell>
          <cell r="I4527">
            <v>14400000000</v>
          </cell>
        </row>
        <row r="4528">
          <cell r="C4528" t="str">
            <v>300000000泡泡龍再相聚免費卡(30天非綁定)</v>
          </cell>
          <cell r="D4528" t="str">
            <v>R_g083_fg_300000000_30_1</v>
          </cell>
          <cell r="E4528">
            <v>12</v>
          </cell>
          <cell r="I4528">
            <v>21600000000</v>
          </cell>
        </row>
        <row r="4529">
          <cell r="C4529" t="str">
            <v>500000000泡泡龍再相聚免費卡(30天非綁定)</v>
          </cell>
          <cell r="D4529" t="str">
            <v>R_g083_fg_500000000_30_1</v>
          </cell>
          <cell r="E4529">
            <v>12</v>
          </cell>
          <cell r="I4529">
            <v>36000000000</v>
          </cell>
        </row>
        <row r="4530">
          <cell r="C4530" t="str">
            <v>1000000000泡泡龍再相聚免費卡(30天非綁定)</v>
          </cell>
          <cell r="D4530" t="str">
            <v>R_g083_fg_1000000000_30_1</v>
          </cell>
          <cell r="E4530">
            <v>12</v>
          </cell>
          <cell r="I4530">
            <v>72000000000</v>
          </cell>
        </row>
        <row r="4531">
          <cell r="C4531" t="str">
            <v>2000000000泡泡龍再相聚免費卡(30天非綁定)</v>
          </cell>
          <cell r="D4531" t="str">
            <v>R_g083_fg_2000000000_30_1</v>
          </cell>
          <cell r="E4531">
            <v>12</v>
          </cell>
          <cell r="I4531">
            <v>144000000000</v>
          </cell>
        </row>
        <row r="4532">
          <cell r="C4532" t="str">
            <v>5000000000泡泡龍再相聚免費卡(30天非綁定)</v>
          </cell>
          <cell r="D4532" t="str">
            <v>R_g083_fg_5000000000_30_1</v>
          </cell>
          <cell r="E4532">
            <v>12</v>
          </cell>
          <cell r="I4532">
            <v>360000000000</v>
          </cell>
        </row>
        <row r="4533">
          <cell r="C4533" t="str">
            <v>10000000000泡泡龍再相聚免費卡(30天非綁定)</v>
          </cell>
          <cell r="D4533" t="str">
            <v>R_g083_fg_10000000000_30_1</v>
          </cell>
          <cell r="E4533">
            <v>12</v>
          </cell>
          <cell r="I4533">
            <v>720000000000</v>
          </cell>
        </row>
        <row r="4534">
          <cell r="C4534" t="str">
            <v>3000泡泡龍再相聚超級免費卡(7天綁定)</v>
          </cell>
          <cell r="D4534" t="str">
            <v>R_g083_sfg_3000_7</v>
          </cell>
          <cell r="E4534">
            <v>12</v>
          </cell>
          <cell r="I4534">
            <v>684000</v>
          </cell>
        </row>
        <row r="4535">
          <cell r="C4535" t="str">
            <v>10000泡泡龍再相聚超級免費卡(7天綁定)</v>
          </cell>
          <cell r="D4535" t="str">
            <v>R_g083_sfg_10000_7</v>
          </cell>
          <cell r="E4535">
            <v>12</v>
          </cell>
          <cell r="I4535">
            <v>2280000</v>
          </cell>
        </row>
        <row r="4536">
          <cell r="C4536" t="str">
            <v>30000泡泡龍再相聚超級免費卡(7天綁定)</v>
          </cell>
          <cell r="D4536" t="str">
            <v>R_g083_sfg_30000_7</v>
          </cell>
          <cell r="E4536">
            <v>12</v>
          </cell>
          <cell r="I4536">
            <v>6840000</v>
          </cell>
        </row>
        <row r="4537">
          <cell r="C4537" t="str">
            <v>100000泡泡龍再相聚超級免費卡(7天綁定)</v>
          </cell>
          <cell r="D4537" t="str">
            <v>R_g083_sfg_100000_7</v>
          </cell>
          <cell r="E4537">
            <v>12</v>
          </cell>
          <cell r="I4537">
            <v>22800000</v>
          </cell>
        </row>
        <row r="4538">
          <cell r="C4538" t="str">
            <v>300000泡泡龍再相聚超級免費卡(7天綁定)</v>
          </cell>
          <cell r="D4538" t="str">
            <v>R_g083_sfg_300000_7</v>
          </cell>
          <cell r="E4538">
            <v>12</v>
          </cell>
          <cell r="I4538">
            <v>68400000</v>
          </cell>
        </row>
        <row r="4539">
          <cell r="C4539" t="str">
            <v>1000000泡泡龍再相聚超級免費卡(7天綁定)</v>
          </cell>
          <cell r="D4539" t="str">
            <v>R_g083_sfg_1000000_7</v>
          </cell>
          <cell r="E4539">
            <v>12</v>
          </cell>
          <cell r="I4539">
            <v>228000000</v>
          </cell>
        </row>
        <row r="4540">
          <cell r="C4540" t="str">
            <v>3000000泡泡龍再相聚超級免費卡(7天綁定)</v>
          </cell>
          <cell r="D4540" t="str">
            <v>R_g083_sfg_3000000_7</v>
          </cell>
          <cell r="E4540">
            <v>12</v>
          </cell>
          <cell r="I4540">
            <v>684000000</v>
          </cell>
        </row>
        <row r="4541">
          <cell r="C4541" t="str">
            <v>6000000泡泡龍再相聚超級免費卡(7天綁定)</v>
          </cell>
          <cell r="D4541" t="str">
            <v>R_g083_sfg_6000000_7</v>
          </cell>
          <cell r="E4541">
            <v>12</v>
          </cell>
          <cell r="I4541">
            <v>1368000000</v>
          </cell>
        </row>
        <row r="4542">
          <cell r="C4542" t="str">
            <v>9000000泡泡龍再相聚超級免費卡(7天綁定)</v>
          </cell>
          <cell r="D4542" t="str">
            <v>R_g083_sfg_9000000_7</v>
          </cell>
          <cell r="E4542">
            <v>12</v>
          </cell>
          <cell r="I4542">
            <v>2052000000</v>
          </cell>
        </row>
        <row r="4543">
          <cell r="C4543" t="str">
            <v>10000000泡泡龍再相聚超級免費卡(7天綁定)</v>
          </cell>
          <cell r="D4543" t="str">
            <v>R_g083_sfg_10000000_7</v>
          </cell>
          <cell r="E4543">
            <v>12</v>
          </cell>
          <cell r="I4543">
            <v>2280000000</v>
          </cell>
        </row>
        <row r="4544">
          <cell r="C4544" t="str">
            <v>15000000泡泡龍再相聚超級免費卡(7天綁定)</v>
          </cell>
          <cell r="D4544" t="str">
            <v>R_g083_sfg_15000000_7</v>
          </cell>
          <cell r="E4544">
            <v>12</v>
          </cell>
          <cell r="I4544">
            <v>3420000000</v>
          </cell>
        </row>
        <row r="4545">
          <cell r="C4545" t="str">
            <v>30000000泡泡龍再相聚超級免費卡(7天綁定)</v>
          </cell>
          <cell r="D4545" t="str">
            <v>R_g083_sfg_30000000_7</v>
          </cell>
          <cell r="E4545">
            <v>12</v>
          </cell>
          <cell r="I4545">
            <v>6840000000</v>
          </cell>
        </row>
        <row r="4546">
          <cell r="C4546" t="str">
            <v>50000000泡泡龍再相聚超級免費卡(7天綁定)</v>
          </cell>
          <cell r="D4546" t="str">
            <v>R_g083_sfg_50000000_7</v>
          </cell>
          <cell r="E4546">
            <v>12</v>
          </cell>
          <cell r="I4546">
            <v>11400000000</v>
          </cell>
        </row>
        <row r="4547">
          <cell r="C4547" t="str">
            <v>100000000泡泡龍再相聚超級免費卡(7天綁定)</v>
          </cell>
          <cell r="D4547" t="str">
            <v>R_g083_sfg_100000000_7</v>
          </cell>
          <cell r="E4547">
            <v>12</v>
          </cell>
          <cell r="I4547">
            <v>22800000000</v>
          </cell>
        </row>
        <row r="4548">
          <cell r="C4548" t="str">
            <v>200000000泡泡龍再相聚超級免費卡(7天綁定)</v>
          </cell>
          <cell r="D4548" t="str">
            <v>R_g083_sfg_200000000_7</v>
          </cell>
          <cell r="E4548">
            <v>12</v>
          </cell>
          <cell r="I4548">
            <v>45600000000</v>
          </cell>
        </row>
        <row r="4549">
          <cell r="C4549" t="str">
            <v>300000000泡泡龍再相聚超級免費卡(7天綁定)</v>
          </cell>
          <cell r="D4549" t="str">
            <v>R_g083_sfg_300000000_7</v>
          </cell>
          <cell r="E4549">
            <v>12</v>
          </cell>
          <cell r="I4549">
            <v>68400000000</v>
          </cell>
        </row>
        <row r="4550">
          <cell r="C4550" t="str">
            <v>500000000泡泡龍再相聚超級免費卡(7天綁定)</v>
          </cell>
          <cell r="D4550" t="str">
            <v>R_g083_sfg_500000000_7</v>
          </cell>
          <cell r="E4550">
            <v>12</v>
          </cell>
          <cell r="I4550">
            <v>114000000000</v>
          </cell>
        </row>
        <row r="4551">
          <cell r="C4551" t="str">
            <v>1000000000泡泡龍再相聚超級免費卡(7天綁定)</v>
          </cell>
          <cell r="D4551" t="str">
            <v>R_g083_sfg_1000000000_7</v>
          </cell>
          <cell r="E4551">
            <v>12</v>
          </cell>
          <cell r="I4551">
            <v>228000000000</v>
          </cell>
        </row>
        <row r="4552">
          <cell r="C4552" t="str">
            <v>2000000000泡泡龍再相聚超級免費卡(7天綁定)</v>
          </cell>
          <cell r="D4552" t="str">
            <v>R_g083_sfg_2000000000_7</v>
          </cell>
          <cell r="E4552">
            <v>12</v>
          </cell>
          <cell r="I4552">
            <v>456000000000</v>
          </cell>
        </row>
        <row r="4553">
          <cell r="C4553" t="str">
            <v>5000000000泡泡龍再相聚超級免費卡(7天綁定)</v>
          </cell>
          <cell r="D4553" t="str">
            <v>R_g083_sfg_5000000000_7</v>
          </cell>
          <cell r="E4553">
            <v>12</v>
          </cell>
          <cell r="I4553">
            <v>1140000000000</v>
          </cell>
        </row>
        <row r="4554">
          <cell r="C4554" t="str">
            <v>10000000000泡泡龍再相聚超級免費卡(7天綁定)</v>
          </cell>
          <cell r="D4554" t="str">
            <v>R_g083_sfg_10000000000_7</v>
          </cell>
          <cell r="E4554">
            <v>12</v>
          </cell>
          <cell r="I4554">
            <v>2280000000000</v>
          </cell>
        </row>
        <row r="4555">
          <cell r="C4555" t="str">
            <v>3000泡泡龍再相聚超級免費卡(30天非綁定)</v>
          </cell>
          <cell r="D4555" t="str">
            <v>R_g083_sfg_3000_30_1</v>
          </cell>
          <cell r="E4555">
            <v>12</v>
          </cell>
          <cell r="I4555">
            <v>684000</v>
          </cell>
        </row>
        <row r="4556">
          <cell r="C4556" t="str">
            <v>10000泡泡龍再相聚超級免費卡(30天非綁定)</v>
          </cell>
          <cell r="D4556" t="str">
            <v>R_g083_sfg_10000_30_1</v>
          </cell>
          <cell r="E4556">
            <v>12</v>
          </cell>
          <cell r="I4556">
            <v>2280000</v>
          </cell>
        </row>
        <row r="4557">
          <cell r="C4557" t="str">
            <v>30000泡泡龍再相聚超級免費卡(30天非綁定)</v>
          </cell>
          <cell r="D4557" t="str">
            <v>R_g083_sfg_30000_30_1</v>
          </cell>
          <cell r="E4557">
            <v>12</v>
          </cell>
          <cell r="I4557">
            <v>6840000</v>
          </cell>
        </row>
        <row r="4558">
          <cell r="C4558" t="str">
            <v>100000泡泡龍再相聚超級免費卡(30天非綁定)</v>
          </cell>
          <cell r="D4558" t="str">
            <v>R_g083_sfg_100000_30_1</v>
          </cell>
          <cell r="E4558">
            <v>12</v>
          </cell>
          <cell r="I4558">
            <v>22800000</v>
          </cell>
        </row>
        <row r="4559">
          <cell r="C4559" t="str">
            <v>300000泡泡龍再相聚超級免費卡(30天非綁定)</v>
          </cell>
          <cell r="D4559" t="str">
            <v>R_g083_sfg_300000_30_1</v>
          </cell>
          <cell r="E4559">
            <v>12</v>
          </cell>
          <cell r="I4559">
            <v>68400000</v>
          </cell>
        </row>
        <row r="4560">
          <cell r="C4560" t="str">
            <v>1000000泡泡龍再相聚超級免費卡(30天非綁定)</v>
          </cell>
          <cell r="D4560" t="str">
            <v>R_g083_sfg_1000000_30_1</v>
          </cell>
          <cell r="E4560">
            <v>12</v>
          </cell>
          <cell r="I4560">
            <v>228000000</v>
          </cell>
        </row>
        <row r="4561">
          <cell r="C4561" t="str">
            <v>3000000泡泡龍再相聚超級免費卡(30天非綁定)</v>
          </cell>
          <cell r="D4561" t="str">
            <v>R_g083_sfg_3000000_30_1</v>
          </cell>
          <cell r="E4561">
            <v>12</v>
          </cell>
          <cell r="I4561">
            <v>684000000</v>
          </cell>
        </row>
        <row r="4562">
          <cell r="C4562" t="str">
            <v>6000000泡泡龍再相聚超級免費卡(30天非綁定)</v>
          </cell>
          <cell r="D4562" t="str">
            <v>R_g083_sfg_6000000_30_1</v>
          </cell>
          <cell r="E4562">
            <v>12</v>
          </cell>
          <cell r="I4562">
            <v>1368000000</v>
          </cell>
        </row>
        <row r="4563">
          <cell r="C4563" t="str">
            <v>9000000泡泡龍再相聚超級免費卡(30天非綁定)</v>
          </cell>
          <cell r="D4563" t="str">
            <v>R_g083_sfg_9000000_30_1</v>
          </cell>
          <cell r="E4563">
            <v>12</v>
          </cell>
          <cell r="I4563">
            <v>2052000000</v>
          </cell>
        </row>
        <row r="4564">
          <cell r="C4564" t="str">
            <v>10000000泡泡龍再相聚超級免費卡(30天非綁定)</v>
          </cell>
          <cell r="D4564" t="str">
            <v>R_g083_sfg_10000000_30_1</v>
          </cell>
          <cell r="E4564">
            <v>12</v>
          </cell>
          <cell r="I4564">
            <v>2280000000</v>
          </cell>
        </row>
        <row r="4565">
          <cell r="C4565" t="str">
            <v>15000000泡泡龍再相聚超級免費卡(30天非綁定)</v>
          </cell>
          <cell r="D4565" t="str">
            <v>R_g083_sfg_15000000_30_1</v>
          </cell>
          <cell r="E4565">
            <v>12</v>
          </cell>
          <cell r="I4565">
            <v>3420000000</v>
          </cell>
        </row>
        <row r="4566">
          <cell r="C4566" t="str">
            <v>30000000泡泡龍再相聚超級免費卡(30天非綁定)</v>
          </cell>
          <cell r="D4566" t="str">
            <v>R_g083_sfg_30000000_30_1</v>
          </cell>
          <cell r="E4566">
            <v>12</v>
          </cell>
          <cell r="I4566">
            <v>6840000000</v>
          </cell>
        </row>
        <row r="4567">
          <cell r="C4567" t="str">
            <v>50000000泡泡龍再相聚超級免費卡(30天非綁定)</v>
          </cell>
          <cell r="D4567" t="str">
            <v>R_g083_sfg_50000000_30_1</v>
          </cell>
          <cell r="E4567">
            <v>12</v>
          </cell>
          <cell r="I4567">
            <v>11400000000</v>
          </cell>
        </row>
        <row r="4568">
          <cell r="C4568" t="str">
            <v>100000000泡泡龍再相聚超級免費卡(30天非綁定)</v>
          </cell>
          <cell r="D4568" t="str">
            <v>R_g083_sfg_100000000_30_1</v>
          </cell>
          <cell r="E4568">
            <v>12</v>
          </cell>
          <cell r="I4568">
            <v>22800000000</v>
          </cell>
        </row>
        <row r="4569">
          <cell r="C4569" t="str">
            <v>200000000泡泡龍再相聚超級免費卡(30天非綁定)</v>
          </cell>
          <cell r="D4569" t="str">
            <v>R_g083_sfg_200000000_30_1</v>
          </cell>
          <cell r="E4569">
            <v>12</v>
          </cell>
          <cell r="I4569">
            <v>45600000000</v>
          </cell>
        </row>
        <row r="4570">
          <cell r="C4570" t="str">
            <v>300000000泡泡龍再相聚超級免費卡(30天非綁定)</v>
          </cell>
          <cell r="D4570" t="str">
            <v>R_g083_sfg_300000000_30_1</v>
          </cell>
          <cell r="E4570">
            <v>12</v>
          </cell>
          <cell r="I4570">
            <v>68400000000</v>
          </cell>
        </row>
        <row r="4571">
          <cell r="C4571" t="str">
            <v>500000000泡泡龍再相聚超級免費卡(30天非綁定)</v>
          </cell>
          <cell r="D4571" t="str">
            <v>R_g083_sfg_500000000_30_1</v>
          </cell>
          <cell r="E4571">
            <v>12</v>
          </cell>
          <cell r="I4571">
            <v>114000000000</v>
          </cell>
        </row>
        <row r="4572">
          <cell r="C4572" t="str">
            <v>1000000000泡泡龍再相聚超級免費卡(30天非綁定)</v>
          </cell>
          <cell r="D4572" t="str">
            <v>R_g083_sfg_1000000000_30_1</v>
          </cell>
          <cell r="E4572">
            <v>12</v>
          </cell>
          <cell r="I4572">
            <v>228000000000</v>
          </cell>
        </row>
        <row r="4573">
          <cell r="C4573" t="str">
            <v>2000000000泡泡龍再相聚超級免費卡(30天非綁定)</v>
          </cell>
          <cell r="D4573" t="str">
            <v>R_g083_sfg_2000000000_30_1</v>
          </cell>
          <cell r="E4573">
            <v>12</v>
          </cell>
          <cell r="I4573">
            <v>456000000000</v>
          </cell>
        </row>
        <row r="4574">
          <cell r="C4574" t="str">
            <v>5000000000泡泡龍再相聚超級免費卡(30天非綁定)</v>
          </cell>
          <cell r="D4574" t="str">
            <v>R_g083_sfg_5000000000_30_1</v>
          </cell>
          <cell r="E4574">
            <v>12</v>
          </cell>
          <cell r="I4574">
            <v>1140000000000</v>
          </cell>
        </row>
        <row r="4575">
          <cell r="C4575" t="str">
            <v>10000000000泡泡龍再相聚超級免費卡(30天非綁定)</v>
          </cell>
          <cell r="D4575" t="str">
            <v>R_g083_sfg_10000000000_30_1</v>
          </cell>
          <cell r="E4575">
            <v>12</v>
          </cell>
          <cell r="I4575">
            <v>2280000000000</v>
          </cell>
        </row>
        <row r="4576">
          <cell r="C4576" t="str">
            <v>3000泡泡龍再相聚夥伴卡(7天綁定)</v>
          </cell>
          <cell r="D4576" t="str">
            <v>R_g083_pfg_3000_7</v>
          </cell>
          <cell r="E4576">
            <v>12</v>
          </cell>
          <cell r="I4576">
            <v>1542000</v>
          </cell>
        </row>
        <row r="4577">
          <cell r="C4577" t="str">
            <v>10000泡泡龍再相聚夥伴卡(7天綁定)</v>
          </cell>
          <cell r="D4577" t="str">
            <v>R_g083_pfg_10000_7</v>
          </cell>
          <cell r="E4577">
            <v>12</v>
          </cell>
          <cell r="I4577">
            <v>5140000</v>
          </cell>
        </row>
        <row r="4578">
          <cell r="C4578" t="str">
            <v>30000泡泡龍再相聚夥伴卡(7天綁定)</v>
          </cell>
          <cell r="D4578" t="str">
            <v>R_g083_pfg_30000_7</v>
          </cell>
          <cell r="E4578">
            <v>12</v>
          </cell>
          <cell r="I4578">
            <v>15420000</v>
          </cell>
        </row>
        <row r="4579">
          <cell r="C4579" t="str">
            <v>100000泡泡龍再相聚夥伴卡(7天綁定)</v>
          </cell>
          <cell r="D4579" t="str">
            <v>R_g083_pfg_100000_7</v>
          </cell>
          <cell r="E4579">
            <v>12</v>
          </cell>
          <cell r="I4579">
            <v>51400000</v>
          </cell>
        </row>
        <row r="4580">
          <cell r="C4580" t="str">
            <v>300000泡泡龍再相聚夥伴卡(7天綁定)</v>
          </cell>
          <cell r="D4580" t="str">
            <v>R_g083_pfg_300000_7</v>
          </cell>
          <cell r="E4580">
            <v>12</v>
          </cell>
          <cell r="I4580">
            <v>154200000</v>
          </cell>
        </row>
        <row r="4581">
          <cell r="C4581" t="str">
            <v>1000000泡泡龍再相聚夥伴卡(7天綁定)</v>
          </cell>
          <cell r="D4581" t="str">
            <v>R_g083_pfg_1000000_7</v>
          </cell>
          <cell r="E4581">
            <v>12</v>
          </cell>
          <cell r="I4581">
            <v>514000000</v>
          </cell>
        </row>
        <row r="4582">
          <cell r="C4582" t="str">
            <v>3000000泡泡龍再相聚夥伴卡(7天綁定)</v>
          </cell>
          <cell r="D4582" t="str">
            <v>R_g083_pfg_3000000_7</v>
          </cell>
          <cell r="E4582">
            <v>12</v>
          </cell>
          <cell r="I4582">
            <v>1542000000</v>
          </cell>
        </row>
        <row r="4583">
          <cell r="C4583" t="str">
            <v>6000000泡泡龍再相聚夥伴卡(7天綁定)</v>
          </cell>
          <cell r="D4583" t="str">
            <v>R_g083_pfg_6000000_7</v>
          </cell>
          <cell r="E4583">
            <v>12</v>
          </cell>
          <cell r="I4583">
            <v>3084000000</v>
          </cell>
        </row>
        <row r="4584">
          <cell r="C4584" t="str">
            <v>9000000泡泡龍再相聚夥伴卡(7天綁定)</v>
          </cell>
          <cell r="D4584" t="str">
            <v>R_g083_pfg_9000000_7</v>
          </cell>
          <cell r="E4584">
            <v>12</v>
          </cell>
          <cell r="I4584">
            <v>4626000000</v>
          </cell>
        </row>
        <row r="4585">
          <cell r="C4585" t="str">
            <v>10000000泡泡龍再相聚夥伴卡(7天綁定)</v>
          </cell>
          <cell r="D4585" t="str">
            <v>R_g083_pfg_10000000_7</v>
          </cell>
          <cell r="E4585">
            <v>12</v>
          </cell>
          <cell r="I4585">
            <v>5140000000</v>
          </cell>
        </row>
        <row r="4586">
          <cell r="C4586" t="str">
            <v>15000000泡泡龍再相聚夥伴卡(7天綁定)</v>
          </cell>
          <cell r="D4586" t="str">
            <v>R_g083_pfg_15000000_7</v>
          </cell>
          <cell r="E4586">
            <v>12</v>
          </cell>
          <cell r="I4586">
            <v>7710000000</v>
          </cell>
        </row>
        <row r="4587">
          <cell r="C4587" t="str">
            <v>30000000泡泡龍再相聚夥伴卡(7天綁定)</v>
          </cell>
          <cell r="D4587" t="str">
            <v>R_g083_pfg_30000000_7</v>
          </cell>
          <cell r="E4587">
            <v>12</v>
          </cell>
          <cell r="I4587">
            <v>15420000000</v>
          </cell>
        </row>
        <row r="4588">
          <cell r="C4588" t="str">
            <v>50000000泡泡龍再相聚夥伴卡(7天綁定)</v>
          </cell>
          <cell r="D4588" t="str">
            <v>R_g083_pfg_50000000_7</v>
          </cell>
          <cell r="E4588">
            <v>12</v>
          </cell>
          <cell r="I4588">
            <v>25700000000</v>
          </cell>
        </row>
        <row r="4589">
          <cell r="C4589" t="str">
            <v>100000000泡泡龍再相聚夥伴卡(7天綁定)</v>
          </cell>
          <cell r="D4589" t="str">
            <v>R_g083_pfg_100000000_7</v>
          </cell>
          <cell r="E4589">
            <v>12</v>
          </cell>
          <cell r="I4589">
            <v>51400000000</v>
          </cell>
        </row>
        <row r="4590">
          <cell r="C4590" t="str">
            <v>200000000泡泡龍再相聚夥伴卡(7天綁定)</v>
          </cell>
          <cell r="D4590" t="str">
            <v>R_g083_pfg_200000000_7</v>
          </cell>
          <cell r="E4590">
            <v>12</v>
          </cell>
          <cell r="I4590">
            <v>102800000000</v>
          </cell>
        </row>
        <row r="4591">
          <cell r="C4591" t="str">
            <v>300000000泡泡龍再相聚夥伴卡(7天綁定)</v>
          </cell>
          <cell r="D4591" t="str">
            <v>R_g083_pfg_300000000_7</v>
          </cell>
          <cell r="E4591">
            <v>12</v>
          </cell>
          <cell r="I4591">
            <v>154200000000</v>
          </cell>
        </row>
        <row r="4592">
          <cell r="C4592" t="str">
            <v>500000000泡泡龍再相聚夥伴卡(7天綁定)</v>
          </cell>
          <cell r="D4592" t="str">
            <v>R_g083_pfg_500000000_7</v>
          </cell>
          <cell r="E4592">
            <v>12</v>
          </cell>
          <cell r="I4592">
            <v>257000000000</v>
          </cell>
        </row>
        <row r="4593">
          <cell r="C4593" t="str">
            <v>1000000000泡泡龍再相聚夥伴卡(7天綁定)</v>
          </cell>
          <cell r="D4593" t="str">
            <v>R_g083_pfg_1000000000_7</v>
          </cell>
          <cell r="E4593">
            <v>12</v>
          </cell>
          <cell r="I4593">
            <v>514000000000</v>
          </cell>
        </row>
        <row r="4594">
          <cell r="C4594" t="str">
            <v>2000000000泡泡龍再相聚夥伴卡(7天綁定)</v>
          </cell>
          <cell r="D4594" t="str">
            <v>R_g083_pfg_2000000000_7</v>
          </cell>
          <cell r="E4594">
            <v>12</v>
          </cell>
          <cell r="I4594">
            <v>1028000000000</v>
          </cell>
        </row>
        <row r="4595">
          <cell r="C4595" t="str">
            <v>5000000000泡泡龍再相聚夥伴卡(7天綁定)</v>
          </cell>
          <cell r="D4595" t="str">
            <v>R_g083_pfg_5000000000_7</v>
          </cell>
          <cell r="E4595">
            <v>12</v>
          </cell>
          <cell r="I4595">
            <v>2570000000000</v>
          </cell>
        </row>
        <row r="4596">
          <cell r="C4596" t="str">
            <v>10000000000泡泡龍再相聚夥伴卡(7天綁定)</v>
          </cell>
          <cell r="D4596" t="str">
            <v>R_g083_pfg_10000000000_7</v>
          </cell>
          <cell r="E4596">
            <v>12</v>
          </cell>
          <cell r="I4596">
            <v>5140000000000</v>
          </cell>
        </row>
        <row r="4597">
          <cell r="C4597" t="str">
            <v>3000泡泡龍再相聚夥伴卡(30天非綁定)</v>
          </cell>
          <cell r="D4597" t="str">
            <v>R_g083_pfg_3000_30_1</v>
          </cell>
          <cell r="E4597">
            <v>12</v>
          </cell>
          <cell r="I4597">
            <v>1542000</v>
          </cell>
        </row>
        <row r="4598">
          <cell r="C4598" t="str">
            <v>10000泡泡龍再相聚夥伴卡(30天非綁定)</v>
          </cell>
          <cell r="D4598" t="str">
            <v>R_g083_pfg_10000_30_1</v>
          </cell>
          <cell r="E4598">
            <v>12</v>
          </cell>
          <cell r="I4598">
            <v>5140000</v>
          </cell>
        </row>
        <row r="4599">
          <cell r="C4599" t="str">
            <v>30000泡泡龍再相聚夥伴卡(30天非綁定)</v>
          </cell>
          <cell r="D4599" t="str">
            <v>R_g083_pfg_30000_30_1</v>
          </cell>
          <cell r="E4599">
            <v>12</v>
          </cell>
          <cell r="I4599">
            <v>15420000</v>
          </cell>
        </row>
        <row r="4600">
          <cell r="C4600" t="str">
            <v>100000泡泡龍再相聚夥伴卡(30天非綁定)</v>
          </cell>
          <cell r="D4600" t="str">
            <v>R_g083_pfg_100000_30_1</v>
          </cell>
          <cell r="E4600">
            <v>12</v>
          </cell>
          <cell r="I4600">
            <v>51400000</v>
          </cell>
        </row>
        <row r="4601">
          <cell r="C4601" t="str">
            <v>300000泡泡龍再相聚夥伴卡(30天非綁定)</v>
          </cell>
          <cell r="D4601" t="str">
            <v>R_g083_pfg_300000_30_1</v>
          </cell>
          <cell r="E4601">
            <v>12</v>
          </cell>
          <cell r="I4601">
            <v>154200000</v>
          </cell>
        </row>
        <row r="4602">
          <cell r="C4602" t="str">
            <v>1000000泡泡龍再相聚夥伴卡(30天非綁定)</v>
          </cell>
          <cell r="D4602" t="str">
            <v>R_g083_pfg_1000000_30_1</v>
          </cell>
          <cell r="E4602">
            <v>12</v>
          </cell>
          <cell r="I4602">
            <v>514000000</v>
          </cell>
        </row>
        <row r="4603">
          <cell r="C4603" t="str">
            <v>3000000泡泡龍再相聚夥伴卡(30天非綁定)</v>
          </cell>
          <cell r="D4603" t="str">
            <v>R_g083_pfg_3000000_30_1</v>
          </cell>
          <cell r="E4603">
            <v>12</v>
          </cell>
          <cell r="I4603">
            <v>1542000000</v>
          </cell>
        </row>
        <row r="4604">
          <cell r="C4604" t="str">
            <v>6000000泡泡龍再相聚夥伴卡(30天非綁定)</v>
          </cell>
          <cell r="D4604" t="str">
            <v>R_g083_pfg_6000000_30_1</v>
          </cell>
          <cell r="E4604">
            <v>12</v>
          </cell>
          <cell r="I4604">
            <v>3084000000</v>
          </cell>
        </row>
        <row r="4605">
          <cell r="C4605" t="str">
            <v>9000000泡泡龍再相聚夥伴卡(30天非綁定)</v>
          </cell>
          <cell r="D4605" t="str">
            <v>R_g083_pfg_9000000_30_1</v>
          </cell>
          <cell r="E4605">
            <v>12</v>
          </cell>
          <cell r="I4605">
            <v>4626000000</v>
          </cell>
        </row>
        <row r="4606">
          <cell r="C4606" t="str">
            <v>10000000泡泡龍再相聚夥伴卡(30天非綁定)</v>
          </cell>
          <cell r="D4606" t="str">
            <v>R_g083_pfg_10000000_30_1</v>
          </cell>
          <cell r="E4606">
            <v>12</v>
          </cell>
          <cell r="I4606">
            <v>5140000000</v>
          </cell>
        </row>
        <row r="4607">
          <cell r="C4607" t="str">
            <v>15000000泡泡龍再相聚夥伴卡(30天非綁定)</v>
          </cell>
          <cell r="D4607" t="str">
            <v>R_g083_pfg_15000000_30_1</v>
          </cell>
          <cell r="E4607">
            <v>12</v>
          </cell>
          <cell r="I4607">
            <v>7710000000</v>
          </cell>
        </row>
        <row r="4608">
          <cell r="C4608" t="str">
            <v>30000000泡泡龍再相聚夥伴卡(30天非綁定)</v>
          </cell>
          <cell r="D4608" t="str">
            <v>R_g083_pfg_30000000_30_1</v>
          </cell>
          <cell r="E4608">
            <v>12</v>
          </cell>
          <cell r="I4608">
            <v>15420000000</v>
          </cell>
        </row>
        <row r="4609">
          <cell r="C4609" t="str">
            <v>50000000泡泡龍再相聚夥伴卡(30天非綁定)</v>
          </cell>
          <cell r="D4609" t="str">
            <v>R_g083_pfg_50000000_30_1</v>
          </cell>
          <cell r="E4609">
            <v>12</v>
          </cell>
          <cell r="I4609">
            <v>25700000000</v>
          </cell>
        </row>
        <row r="4610">
          <cell r="C4610" t="str">
            <v>100000000泡泡龍再相聚夥伴卡(30天非綁定)</v>
          </cell>
          <cell r="D4610" t="str">
            <v>R_g083_pfg_100000000_30_1</v>
          </cell>
          <cell r="E4610">
            <v>12</v>
          </cell>
          <cell r="I4610">
            <v>51400000000</v>
          </cell>
        </row>
        <row r="4611">
          <cell r="C4611" t="str">
            <v>200000000泡泡龍再相聚夥伴卡(30天非綁定)</v>
          </cell>
          <cell r="D4611" t="str">
            <v>R_g083_pfg_200000000_30_1</v>
          </cell>
          <cell r="E4611">
            <v>12</v>
          </cell>
          <cell r="I4611">
            <v>102800000000</v>
          </cell>
        </row>
        <row r="4612">
          <cell r="C4612" t="str">
            <v>300000000泡泡龍再相聚夥伴卡(30天非綁定)</v>
          </cell>
          <cell r="D4612" t="str">
            <v>R_g083_pfg_300000000_30_1</v>
          </cell>
          <cell r="E4612">
            <v>12</v>
          </cell>
          <cell r="I4612">
            <v>154200000000</v>
          </cell>
        </row>
        <row r="4613">
          <cell r="C4613" t="str">
            <v>500000000泡泡龍再相聚夥伴卡(30天非綁定)</v>
          </cell>
          <cell r="D4613" t="str">
            <v>R_g083_pfg_500000000_30_1</v>
          </cell>
          <cell r="E4613">
            <v>12</v>
          </cell>
          <cell r="I4613">
            <v>257000000000</v>
          </cell>
        </row>
        <row r="4614">
          <cell r="C4614" t="str">
            <v>1000000000泡泡龍再相聚夥伴卡(30天非綁定)</v>
          </cell>
          <cell r="D4614" t="str">
            <v>R_g083_pfg_1000000000_30_1</v>
          </cell>
          <cell r="E4614">
            <v>12</v>
          </cell>
          <cell r="I4614">
            <v>514000000000</v>
          </cell>
        </row>
        <row r="4615">
          <cell r="C4615" t="str">
            <v>2000000000泡泡龍再相聚夥伴卡(30天非綁定)</v>
          </cell>
          <cell r="D4615" t="str">
            <v>R_g083_pfg_2000000000_30_1</v>
          </cell>
          <cell r="E4615">
            <v>12</v>
          </cell>
          <cell r="I4615">
            <v>1028000000000</v>
          </cell>
        </row>
        <row r="4616">
          <cell r="C4616" t="str">
            <v>5000000000泡泡龍再相聚夥伴卡(30天非綁定)</v>
          </cell>
          <cell r="D4616" t="str">
            <v>R_g083_pfg_5000000000_30_1</v>
          </cell>
          <cell r="E4616">
            <v>12</v>
          </cell>
          <cell r="I4616">
            <v>2570000000000</v>
          </cell>
        </row>
        <row r="4617">
          <cell r="C4617" t="str">
            <v>10000000000泡泡龍再相聚夥伴卡(30天非綁定)</v>
          </cell>
          <cell r="D4617" t="str">
            <v>R_g083_pfg_10000000000_30_1</v>
          </cell>
          <cell r="E4617">
            <v>12</v>
          </cell>
          <cell r="I4617">
            <v>5140000000000</v>
          </cell>
        </row>
        <row r="4618">
          <cell r="C4618" t="str">
            <v>3000泡泡龍再相聚超級夥伴卡(7天綁定)</v>
          </cell>
          <cell r="D4618" t="str">
            <v>R_g083_spfg_3000_7</v>
          </cell>
          <cell r="E4618">
            <v>12</v>
          </cell>
          <cell r="I4618">
            <v>5820000</v>
          </cell>
        </row>
        <row r="4619">
          <cell r="C4619" t="str">
            <v>10000泡泡龍再相聚超級夥伴卡(7天綁定)</v>
          </cell>
          <cell r="D4619" t="str">
            <v>R_g083_spfg_10000_7</v>
          </cell>
          <cell r="E4619">
            <v>12</v>
          </cell>
          <cell r="I4619">
            <v>19400000</v>
          </cell>
        </row>
        <row r="4620">
          <cell r="C4620" t="str">
            <v>30000泡泡龍再相聚超級夥伴卡(7天綁定)</v>
          </cell>
          <cell r="D4620" t="str">
            <v>R_g083_spfg_30000_7</v>
          </cell>
          <cell r="E4620">
            <v>12</v>
          </cell>
          <cell r="I4620">
            <v>58200000</v>
          </cell>
        </row>
        <row r="4621">
          <cell r="C4621" t="str">
            <v>100000泡泡龍再相聚超級夥伴卡(7天綁定)</v>
          </cell>
          <cell r="D4621" t="str">
            <v>R_g083_spfg_100000_7</v>
          </cell>
          <cell r="E4621">
            <v>12</v>
          </cell>
          <cell r="I4621">
            <v>194000000</v>
          </cell>
        </row>
        <row r="4622">
          <cell r="C4622" t="str">
            <v>300000泡泡龍再相聚超級夥伴卡(7天綁定)</v>
          </cell>
          <cell r="D4622" t="str">
            <v>R_g083_spfg_300000_7</v>
          </cell>
          <cell r="E4622">
            <v>12</v>
          </cell>
          <cell r="I4622">
            <v>582000000</v>
          </cell>
        </row>
        <row r="4623">
          <cell r="C4623" t="str">
            <v>1000000泡泡龍再相聚超級夥伴卡(7天綁定)</v>
          </cell>
          <cell r="D4623" t="str">
            <v>R_g083_spfg_1000000_7</v>
          </cell>
          <cell r="E4623">
            <v>12</v>
          </cell>
          <cell r="I4623">
            <v>1940000000</v>
          </cell>
        </row>
        <row r="4624">
          <cell r="C4624" t="str">
            <v>3000000泡泡龍再相聚超級夥伴卡(7天綁定)</v>
          </cell>
          <cell r="D4624" t="str">
            <v>R_g083_spfg_3000000_7</v>
          </cell>
          <cell r="E4624">
            <v>12</v>
          </cell>
          <cell r="I4624">
            <v>5820000000</v>
          </cell>
        </row>
        <row r="4625">
          <cell r="C4625" t="str">
            <v>6000000泡泡龍再相聚超級夥伴卡(7天綁定)</v>
          </cell>
          <cell r="D4625" t="str">
            <v>R_g083_spfg_6000000_7</v>
          </cell>
          <cell r="E4625">
            <v>12</v>
          </cell>
          <cell r="I4625">
            <v>11640000000</v>
          </cell>
        </row>
        <row r="4626">
          <cell r="C4626" t="str">
            <v>9000000泡泡龍再相聚超級夥伴卡(7天綁定)</v>
          </cell>
          <cell r="D4626" t="str">
            <v>R_g083_spfg_9000000_7</v>
          </cell>
          <cell r="E4626">
            <v>12</v>
          </cell>
          <cell r="I4626">
            <v>17460000000</v>
          </cell>
        </row>
        <row r="4627">
          <cell r="C4627" t="str">
            <v>10000000泡泡龍再相聚超級夥伴卡(7天綁定)</v>
          </cell>
          <cell r="D4627" t="str">
            <v>R_g083_spfg_10000000_7</v>
          </cell>
          <cell r="E4627">
            <v>12</v>
          </cell>
          <cell r="I4627">
            <v>19400000000</v>
          </cell>
        </row>
        <row r="4628">
          <cell r="C4628" t="str">
            <v>15000000泡泡龍再相聚超級夥伴卡(7天綁定)</v>
          </cell>
          <cell r="D4628" t="str">
            <v>R_g083_spfg_15000000_7</v>
          </cell>
          <cell r="E4628">
            <v>12</v>
          </cell>
          <cell r="I4628">
            <v>29100000000</v>
          </cell>
        </row>
        <row r="4629">
          <cell r="C4629" t="str">
            <v>30000000泡泡龍再相聚超級夥伴卡(7天綁定)</v>
          </cell>
          <cell r="D4629" t="str">
            <v>R_g083_spfg_30000000_7</v>
          </cell>
          <cell r="E4629">
            <v>12</v>
          </cell>
          <cell r="I4629">
            <v>58200000000</v>
          </cell>
        </row>
        <row r="4630">
          <cell r="C4630" t="str">
            <v>50000000泡泡龍再相聚超級夥伴卡(7天綁定)</v>
          </cell>
          <cell r="D4630" t="str">
            <v>R_g083_spfg_50000000_7</v>
          </cell>
          <cell r="E4630">
            <v>12</v>
          </cell>
          <cell r="I4630">
            <v>97000000000</v>
          </cell>
        </row>
        <row r="4631">
          <cell r="C4631" t="str">
            <v>100000000泡泡龍再相聚超級夥伴卡(7天綁定)</v>
          </cell>
          <cell r="D4631" t="str">
            <v>R_g083_spfg_100000000_7</v>
          </cell>
          <cell r="E4631">
            <v>12</v>
          </cell>
          <cell r="I4631">
            <v>194000000000</v>
          </cell>
        </row>
        <row r="4632">
          <cell r="C4632" t="str">
            <v>200000000泡泡龍再相聚超級夥伴卡(7天綁定)</v>
          </cell>
          <cell r="D4632" t="str">
            <v>R_g083_spfg_200000000_7</v>
          </cell>
          <cell r="E4632">
            <v>12</v>
          </cell>
          <cell r="I4632">
            <v>388000000000</v>
          </cell>
        </row>
        <row r="4633">
          <cell r="C4633" t="str">
            <v>300000000泡泡龍再相聚超級夥伴卡(7天綁定)</v>
          </cell>
          <cell r="D4633" t="str">
            <v>R_g083_spfg_300000000_7</v>
          </cell>
          <cell r="E4633">
            <v>12</v>
          </cell>
          <cell r="I4633">
            <v>582000000000</v>
          </cell>
        </row>
        <row r="4634">
          <cell r="C4634" t="str">
            <v>500000000泡泡龍再相聚超級夥伴卡(7天綁定)</v>
          </cell>
          <cell r="D4634" t="str">
            <v>R_g083_spfg_500000000_7</v>
          </cell>
          <cell r="E4634">
            <v>12</v>
          </cell>
          <cell r="I4634">
            <v>970000000000</v>
          </cell>
        </row>
        <row r="4635">
          <cell r="C4635" t="str">
            <v>1000000000泡泡龍再相聚超級夥伴卡(7天綁定)</v>
          </cell>
          <cell r="D4635" t="str">
            <v>R_g083_spfg_1000000000_7</v>
          </cell>
          <cell r="E4635">
            <v>12</v>
          </cell>
          <cell r="I4635">
            <v>1940000000000</v>
          </cell>
        </row>
        <row r="4636">
          <cell r="C4636" t="str">
            <v>2000000000泡泡龍再相聚超級夥伴卡(7天綁定)</v>
          </cell>
          <cell r="D4636" t="str">
            <v>R_g083_spfg_2000000000_7</v>
          </cell>
          <cell r="E4636">
            <v>12</v>
          </cell>
          <cell r="I4636">
            <v>3880000000000</v>
          </cell>
        </row>
        <row r="4637">
          <cell r="C4637" t="str">
            <v>5000000000泡泡龍再相聚超級夥伴卡(7天綁定)</v>
          </cell>
          <cell r="D4637" t="str">
            <v>R_g083_spfg_5000000000_7</v>
          </cell>
          <cell r="E4637">
            <v>12</v>
          </cell>
          <cell r="I4637">
            <v>9700000000000</v>
          </cell>
        </row>
        <row r="4638">
          <cell r="C4638" t="str">
            <v>10000000000泡泡龍再相聚超級夥伴卡(7天綁定)</v>
          </cell>
          <cell r="D4638" t="str">
            <v>R_g083_spfg_10000000000_7</v>
          </cell>
          <cell r="E4638">
            <v>12</v>
          </cell>
          <cell r="I4638">
            <v>19400000000000</v>
          </cell>
        </row>
        <row r="4639">
          <cell r="C4639" t="str">
            <v>3000泡泡龍再相聚超級夥伴卡(30天非綁定)</v>
          </cell>
          <cell r="D4639" t="str">
            <v>R_g083_spfg_3000_30_1</v>
          </cell>
          <cell r="E4639">
            <v>12</v>
          </cell>
          <cell r="I4639">
            <v>5820000</v>
          </cell>
        </row>
        <row r="4640">
          <cell r="C4640" t="str">
            <v>10000泡泡龍再相聚超級夥伴卡(30天非綁定)</v>
          </cell>
          <cell r="D4640" t="str">
            <v>R_g083_spfg_10000_30_1</v>
          </cell>
          <cell r="E4640">
            <v>12</v>
          </cell>
          <cell r="I4640">
            <v>19400000</v>
          </cell>
        </row>
        <row r="4641">
          <cell r="C4641" t="str">
            <v>30000泡泡龍再相聚超級夥伴卡(30天非綁定)</v>
          </cell>
          <cell r="D4641" t="str">
            <v>R_g083_spfg_30000_30_1</v>
          </cell>
          <cell r="E4641">
            <v>12</v>
          </cell>
          <cell r="I4641">
            <v>58200000</v>
          </cell>
        </row>
        <row r="4642">
          <cell r="C4642" t="str">
            <v>100000泡泡龍再相聚超級夥伴卡(30天非綁定)</v>
          </cell>
          <cell r="D4642" t="str">
            <v>R_g083_spfg_100000_30_1</v>
          </cell>
          <cell r="E4642">
            <v>12</v>
          </cell>
          <cell r="I4642">
            <v>194000000</v>
          </cell>
        </row>
        <row r="4643">
          <cell r="C4643" t="str">
            <v>300000泡泡龍再相聚超級夥伴卡(30天非綁定)</v>
          </cell>
          <cell r="D4643" t="str">
            <v>R_g083_spfg_300000_30_1</v>
          </cell>
          <cell r="E4643">
            <v>12</v>
          </cell>
          <cell r="I4643">
            <v>582000000</v>
          </cell>
        </row>
        <row r="4644">
          <cell r="C4644" t="str">
            <v>1000000泡泡龍再相聚超級夥伴卡(30天非綁定)</v>
          </cell>
          <cell r="D4644" t="str">
            <v>R_g083_spfg_1000000_30_1</v>
          </cell>
          <cell r="E4644">
            <v>12</v>
          </cell>
          <cell r="I4644">
            <v>1940000000</v>
          </cell>
        </row>
        <row r="4645">
          <cell r="C4645" t="str">
            <v>3000000泡泡龍再相聚超級夥伴卡(30天非綁定)</v>
          </cell>
          <cell r="D4645" t="str">
            <v>R_g083_spfg_3000000_30_1</v>
          </cell>
          <cell r="E4645">
            <v>12</v>
          </cell>
          <cell r="I4645">
            <v>5820000000</v>
          </cell>
        </row>
        <row r="4646">
          <cell r="C4646" t="str">
            <v>6000000泡泡龍再相聚超級夥伴卡(30天非綁定)</v>
          </cell>
          <cell r="D4646" t="str">
            <v>R_g083_spfg_6000000_30_1</v>
          </cell>
          <cell r="E4646">
            <v>12</v>
          </cell>
          <cell r="I4646">
            <v>11640000000</v>
          </cell>
        </row>
        <row r="4647">
          <cell r="C4647" t="str">
            <v>9000000泡泡龍再相聚超級夥伴卡(30天非綁定)</v>
          </cell>
          <cell r="D4647" t="str">
            <v>R_g083_spfg_9000000_30_1</v>
          </cell>
          <cell r="E4647">
            <v>12</v>
          </cell>
          <cell r="I4647">
            <v>17460000000</v>
          </cell>
        </row>
        <row r="4648">
          <cell r="C4648" t="str">
            <v>10000000泡泡龍再相聚超級夥伴卡(30天非綁定)</v>
          </cell>
          <cell r="D4648" t="str">
            <v>R_g083_spfg_10000000_30_1</v>
          </cell>
          <cell r="E4648">
            <v>12</v>
          </cell>
          <cell r="I4648">
            <v>19400000000</v>
          </cell>
        </row>
        <row r="4649">
          <cell r="C4649" t="str">
            <v>15000000泡泡龍再相聚超級夥伴卡(30天非綁定)</v>
          </cell>
          <cell r="D4649" t="str">
            <v>R_g083_spfg_15000000_30_1</v>
          </cell>
          <cell r="E4649">
            <v>12</v>
          </cell>
          <cell r="I4649">
            <v>29100000000</v>
          </cell>
        </row>
        <row r="4650">
          <cell r="C4650" t="str">
            <v>30000000泡泡龍再相聚超級夥伴卡(30天非綁定)</v>
          </cell>
          <cell r="D4650" t="str">
            <v>R_g083_spfg_30000000_30_1</v>
          </cell>
          <cell r="E4650">
            <v>12</v>
          </cell>
          <cell r="I4650">
            <v>58200000000</v>
          </cell>
        </row>
        <row r="4651">
          <cell r="C4651" t="str">
            <v>50000000泡泡龍再相聚超級夥伴卡(30天非綁定)</v>
          </cell>
          <cell r="D4651" t="str">
            <v>R_g083_spfg_50000000_30_1</v>
          </cell>
          <cell r="E4651">
            <v>12</v>
          </cell>
          <cell r="I4651">
            <v>97000000000</v>
          </cell>
        </row>
        <row r="4652">
          <cell r="C4652" t="str">
            <v>100000000泡泡龍再相聚超級夥伴卡(30天非綁定)</v>
          </cell>
          <cell r="D4652" t="str">
            <v>R_g083_spfg_100000000_30_1</v>
          </cell>
          <cell r="E4652">
            <v>12</v>
          </cell>
          <cell r="I4652">
            <v>194000000000</v>
          </cell>
        </row>
        <row r="4653">
          <cell r="C4653" t="str">
            <v>200000000泡泡龍再相聚超級夥伴卡(30天非綁定)</v>
          </cell>
          <cell r="D4653" t="str">
            <v>R_g083_spfg_200000000_30_1</v>
          </cell>
          <cell r="E4653">
            <v>12</v>
          </cell>
          <cell r="I4653">
            <v>388000000000</v>
          </cell>
        </row>
        <row r="4654">
          <cell r="C4654" t="str">
            <v>300000000泡泡龍再相聚超級夥伴卡(30天非綁定)</v>
          </cell>
          <cell r="D4654" t="str">
            <v>R_g083_spfg_300000000_30_1</v>
          </cell>
          <cell r="E4654">
            <v>12</v>
          </cell>
          <cell r="I4654">
            <v>582000000000</v>
          </cell>
        </row>
        <row r="4655">
          <cell r="C4655" t="str">
            <v>500000000泡泡龍再相聚超級夥伴卡(30天非綁定)</v>
          </cell>
          <cell r="D4655" t="str">
            <v>R_g083_spfg_500000000_30_1</v>
          </cell>
          <cell r="E4655">
            <v>12</v>
          </cell>
          <cell r="I4655">
            <v>970000000000</v>
          </cell>
        </row>
        <row r="4656">
          <cell r="C4656" t="str">
            <v>1000000000泡泡龍再相聚超級夥伴卡(30天非綁定)</v>
          </cell>
          <cell r="D4656" t="str">
            <v>R_g083_spfg_1000000000_30_1</v>
          </cell>
          <cell r="E4656">
            <v>12</v>
          </cell>
          <cell r="I4656">
            <v>1940000000000</v>
          </cell>
        </row>
        <row r="4657">
          <cell r="C4657" t="str">
            <v>2000000000泡泡龍再相聚超級夥伴卡(30天非綁定)</v>
          </cell>
          <cell r="D4657" t="str">
            <v>R_g083_spfg_2000000000_30_1</v>
          </cell>
          <cell r="E4657">
            <v>12</v>
          </cell>
          <cell r="I4657">
            <v>3880000000000</v>
          </cell>
        </row>
        <row r="4658">
          <cell r="C4658" t="str">
            <v>5000000000泡泡龍再相聚超級夥伴卡(30天非綁定)</v>
          </cell>
          <cell r="D4658" t="str">
            <v>R_g083_spfg_5000000000_30_1</v>
          </cell>
          <cell r="E4658">
            <v>12</v>
          </cell>
          <cell r="I4658">
            <v>9700000000000</v>
          </cell>
        </row>
        <row r="4659">
          <cell r="C4659" t="str">
            <v>10000000000泡泡龍再相聚超級夥伴卡(30天非綁定)</v>
          </cell>
          <cell r="D4659" t="str">
            <v>R_g083_spfg_10000000000_30_1</v>
          </cell>
          <cell r="E4659">
            <v>12</v>
          </cell>
          <cell r="I4659">
            <v>19400000000000</v>
          </cell>
        </row>
        <row r="4660">
          <cell r="C4660" t="str">
            <v>3000辣椒狂歡免費卡(7天綁定)</v>
          </cell>
          <cell r="D4660" t="str">
            <v>R_hg001_fg50x_3000_7</v>
          </cell>
          <cell r="E4660">
            <v>12</v>
          </cell>
          <cell r="I4660">
            <v>150000</v>
          </cell>
        </row>
        <row r="4661">
          <cell r="C4661" t="str">
            <v>10000辣椒狂歡免費卡(7天綁定)</v>
          </cell>
          <cell r="D4661" t="str">
            <v>R_hg001_fg50x_10000_7</v>
          </cell>
          <cell r="E4661">
            <v>12</v>
          </cell>
          <cell r="I4661">
            <v>500000</v>
          </cell>
        </row>
        <row r="4662">
          <cell r="C4662" t="str">
            <v>30000辣椒狂歡免費卡(7天綁定)</v>
          </cell>
          <cell r="D4662" t="str">
            <v>R_hg001_fg50x_30000_7</v>
          </cell>
          <cell r="E4662">
            <v>12</v>
          </cell>
          <cell r="I4662">
            <v>1500000</v>
          </cell>
        </row>
        <row r="4663">
          <cell r="C4663" t="str">
            <v>100000辣椒狂歡免費卡(7天綁定)</v>
          </cell>
          <cell r="D4663" t="str">
            <v>R_hg001_fg50x_100000_7</v>
          </cell>
          <cell r="E4663">
            <v>12</v>
          </cell>
          <cell r="I4663">
            <v>5000000</v>
          </cell>
        </row>
        <row r="4664">
          <cell r="C4664" t="str">
            <v>300000辣椒狂歡免費卡(7天綁定)</v>
          </cell>
          <cell r="D4664" t="str">
            <v>R_hg001_fg50x_300000_7</v>
          </cell>
          <cell r="E4664">
            <v>12</v>
          </cell>
          <cell r="I4664">
            <v>15000000</v>
          </cell>
        </row>
        <row r="4665">
          <cell r="C4665" t="str">
            <v>1000000辣椒狂歡免費卡(7天綁定)</v>
          </cell>
          <cell r="D4665" t="str">
            <v>R_hg001_fg50x_1000000_7</v>
          </cell>
          <cell r="E4665">
            <v>12</v>
          </cell>
          <cell r="I4665">
            <v>50000000</v>
          </cell>
        </row>
        <row r="4666">
          <cell r="C4666" t="str">
            <v>3000000辣椒狂歡免費卡(7天綁定)</v>
          </cell>
          <cell r="D4666" t="str">
            <v>R_hg001_fg50x_3000000_7</v>
          </cell>
          <cell r="E4666">
            <v>12</v>
          </cell>
          <cell r="I4666">
            <v>150000000</v>
          </cell>
        </row>
        <row r="4667">
          <cell r="C4667" t="str">
            <v>6000000辣椒狂歡免費卡(7天綁定)</v>
          </cell>
          <cell r="D4667" t="str">
            <v>R_hg001_fg50x_6000000_7</v>
          </cell>
          <cell r="E4667">
            <v>12</v>
          </cell>
          <cell r="I4667">
            <v>300000000</v>
          </cell>
        </row>
        <row r="4668">
          <cell r="C4668" t="str">
            <v>9000000辣椒狂歡免費卡(7天綁定)</v>
          </cell>
          <cell r="D4668" t="str">
            <v>R_hg001_fg50x_9000000_7</v>
          </cell>
          <cell r="E4668">
            <v>12</v>
          </cell>
          <cell r="I4668">
            <v>450000000</v>
          </cell>
        </row>
        <row r="4669">
          <cell r="C4669" t="str">
            <v>10000000辣椒狂歡免費卡(7天綁定)</v>
          </cell>
          <cell r="D4669" t="str">
            <v>R_hg001_fg50x_10000000_7</v>
          </cell>
          <cell r="E4669">
            <v>12</v>
          </cell>
          <cell r="I4669">
            <v>500000000</v>
          </cell>
        </row>
        <row r="4670">
          <cell r="C4670" t="str">
            <v>15000000辣椒狂歡免費卡(7天綁定)</v>
          </cell>
          <cell r="D4670" t="str">
            <v>R_hg001_fg50x_15000000_7</v>
          </cell>
          <cell r="E4670">
            <v>12</v>
          </cell>
          <cell r="I4670">
            <v>750000000</v>
          </cell>
        </row>
        <row r="4671">
          <cell r="C4671" t="str">
            <v>30000000辣椒狂歡免費卡(7天綁定)</v>
          </cell>
          <cell r="D4671" t="str">
            <v>R_hg001_fg50x_30000000_7</v>
          </cell>
          <cell r="E4671">
            <v>12</v>
          </cell>
          <cell r="I4671">
            <v>1500000000</v>
          </cell>
        </row>
        <row r="4672">
          <cell r="C4672" t="str">
            <v>50000000辣椒狂歡免費卡(7天綁定)</v>
          </cell>
          <cell r="D4672" t="str">
            <v>R_hg001_fg50x_50000000_7</v>
          </cell>
          <cell r="E4672">
            <v>12</v>
          </cell>
          <cell r="I4672">
            <v>2500000000</v>
          </cell>
        </row>
        <row r="4673">
          <cell r="C4673" t="str">
            <v>100000000辣椒狂歡免費卡(7天綁定)</v>
          </cell>
          <cell r="D4673" t="str">
            <v>R_hg001_fg50x_100000000_7</v>
          </cell>
          <cell r="E4673">
            <v>12</v>
          </cell>
          <cell r="I4673">
            <v>5000000000</v>
          </cell>
        </row>
        <row r="4674">
          <cell r="C4674" t="str">
            <v>200000000辣椒狂歡免費卡(7天綁定)</v>
          </cell>
          <cell r="D4674" t="str">
            <v>R_hg001_fg50x_200000000_7</v>
          </cell>
          <cell r="E4674">
            <v>12</v>
          </cell>
          <cell r="I4674">
            <v>10000000000</v>
          </cell>
        </row>
        <row r="4675">
          <cell r="C4675" t="str">
            <v>300000000辣椒狂歡免費卡(7天綁定)</v>
          </cell>
          <cell r="D4675" t="str">
            <v>R_hg001_fg50x_300000000_7</v>
          </cell>
          <cell r="E4675">
            <v>12</v>
          </cell>
          <cell r="I4675">
            <v>15000000000</v>
          </cell>
        </row>
        <row r="4676">
          <cell r="C4676" t="str">
            <v>500000000辣椒狂歡免費卡(7天綁定)</v>
          </cell>
          <cell r="D4676" t="str">
            <v>R_hg001_fg50x_500000000_7</v>
          </cell>
          <cell r="E4676">
            <v>12</v>
          </cell>
          <cell r="I4676">
            <v>25000000000</v>
          </cell>
        </row>
        <row r="4677">
          <cell r="C4677" t="str">
            <v>1000000000辣椒狂歡免費卡(7天綁定)</v>
          </cell>
          <cell r="D4677" t="str">
            <v>R_hg001_fg50x_1000000000_7</v>
          </cell>
          <cell r="E4677">
            <v>12</v>
          </cell>
          <cell r="I4677">
            <v>50000000000</v>
          </cell>
        </row>
        <row r="4678">
          <cell r="C4678" t="str">
            <v>2000000000辣椒狂歡免費卡(7天綁定)</v>
          </cell>
          <cell r="D4678" t="str">
            <v>R_hg001_fg50x_2000000000_7</v>
          </cell>
          <cell r="E4678">
            <v>12</v>
          </cell>
          <cell r="I4678">
            <v>100000000000</v>
          </cell>
        </row>
        <row r="4679">
          <cell r="C4679" t="str">
            <v>5000000000辣椒狂歡免費卡(7天綁定)</v>
          </cell>
          <cell r="D4679" t="str">
            <v>R_hg001_fg50x_5000000000_7</v>
          </cell>
          <cell r="E4679">
            <v>12</v>
          </cell>
          <cell r="I4679">
            <v>250000000000</v>
          </cell>
        </row>
        <row r="4680">
          <cell r="C4680" t="str">
            <v>10000000000辣椒狂歡免費卡(7天綁定)</v>
          </cell>
          <cell r="D4680" t="str">
            <v>R_hg001_fg50x_10000000000_7</v>
          </cell>
          <cell r="E4680">
            <v>12</v>
          </cell>
          <cell r="I4680">
            <v>500000000000</v>
          </cell>
        </row>
        <row r="4681">
          <cell r="C4681" t="str">
            <v>3000辣椒狂歡免費卡(30天非綁定)</v>
          </cell>
          <cell r="D4681" t="str">
            <v>R_hg001_fg50x_3000_30_1</v>
          </cell>
          <cell r="E4681">
            <v>12</v>
          </cell>
          <cell r="I4681">
            <v>150000</v>
          </cell>
        </row>
        <row r="4682">
          <cell r="C4682" t="str">
            <v>10000辣椒狂歡免費卡(30天非綁定)</v>
          </cell>
          <cell r="D4682" t="str">
            <v>R_hg001_fg50x_10000_30_1</v>
          </cell>
          <cell r="E4682">
            <v>12</v>
          </cell>
          <cell r="I4682">
            <v>500000</v>
          </cell>
        </row>
        <row r="4683">
          <cell r="C4683" t="str">
            <v>30000辣椒狂歡免費卡(30天非綁定)</v>
          </cell>
          <cell r="D4683" t="str">
            <v>R_hg001_fg50x_30000_30_1</v>
          </cell>
          <cell r="E4683">
            <v>12</v>
          </cell>
          <cell r="I4683">
            <v>1500000</v>
          </cell>
        </row>
        <row r="4684">
          <cell r="C4684" t="str">
            <v>100000辣椒狂歡免費卡(30天非綁定)</v>
          </cell>
          <cell r="D4684" t="str">
            <v>R_hg001_fg50x_100000_30_1</v>
          </cell>
          <cell r="E4684">
            <v>12</v>
          </cell>
          <cell r="I4684">
            <v>5000000</v>
          </cell>
        </row>
        <row r="4685">
          <cell r="C4685" t="str">
            <v>300000辣椒狂歡免費卡(30天非綁定)</v>
          </cell>
          <cell r="D4685" t="str">
            <v>R_hg001_fg50x_300000_30_1</v>
          </cell>
          <cell r="E4685">
            <v>12</v>
          </cell>
          <cell r="I4685">
            <v>15000000</v>
          </cell>
        </row>
        <row r="4686">
          <cell r="C4686" t="str">
            <v>1000000辣椒狂歡免費卡(30天非綁定)</v>
          </cell>
          <cell r="D4686" t="str">
            <v>R_hg001_fg50x_1000000_30_1</v>
          </cell>
          <cell r="E4686">
            <v>12</v>
          </cell>
          <cell r="I4686">
            <v>50000000</v>
          </cell>
        </row>
        <row r="4687">
          <cell r="C4687" t="str">
            <v>3000000辣椒狂歡免費卡(30天非綁定)</v>
          </cell>
          <cell r="D4687" t="str">
            <v>R_hg001_fg50x_3000000_30_1</v>
          </cell>
          <cell r="E4687">
            <v>12</v>
          </cell>
          <cell r="I4687">
            <v>150000000</v>
          </cell>
        </row>
        <row r="4688">
          <cell r="C4688" t="str">
            <v>6000000辣椒狂歡免費卡(30天非綁定)</v>
          </cell>
          <cell r="D4688" t="str">
            <v>R_hg001_fg50x_6000000_30_1</v>
          </cell>
          <cell r="E4688">
            <v>12</v>
          </cell>
          <cell r="I4688">
            <v>300000000</v>
          </cell>
        </row>
        <row r="4689">
          <cell r="C4689" t="str">
            <v>9000000辣椒狂歡免費卡(30天非綁定)</v>
          </cell>
          <cell r="D4689" t="str">
            <v>R_hg001_fg50x_9000000_30_1</v>
          </cell>
          <cell r="E4689">
            <v>12</v>
          </cell>
          <cell r="I4689">
            <v>450000000</v>
          </cell>
        </row>
        <row r="4690">
          <cell r="C4690" t="str">
            <v>10000000辣椒狂歡免費卡(30天非綁定)</v>
          </cell>
          <cell r="D4690" t="str">
            <v>R_hg001_fg50x_10000000_30_1</v>
          </cell>
          <cell r="E4690">
            <v>12</v>
          </cell>
          <cell r="I4690">
            <v>500000000</v>
          </cell>
        </row>
        <row r="4691">
          <cell r="C4691" t="str">
            <v>15000000辣椒狂歡免費卡(30天非綁定)</v>
          </cell>
          <cell r="D4691" t="str">
            <v>R_hg001_fg50x_15000000_30_1</v>
          </cell>
          <cell r="E4691">
            <v>12</v>
          </cell>
          <cell r="I4691">
            <v>750000000</v>
          </cell>
        </row>
        <row r="4692">
          <cell r="C4692" t="str">
            <v>30000000辣椒狂歡免費卡(30天非綁定)</v>
          </cell>
          <cell r="D4692" t="str">
            <v>R_hg001_fg50x_30000000_30_1</v>
          </cell>
          <cell r="E4692">
            <v>12</v>
          </cell>
          <cell r="I4692">
            <v>1500000000</v>
          </cell>
        </row>
        <row r="4693">
          <cell r="C4693" t="str">
            <v>50000000辣椒狂歡免費卡(30天非綁定)</v>
          </cell>
          <cell r="D4693" t="str">
            <v>R_hg001_fg50x_50000000_30_1</v>
          </cell>
          <cell r="E4693">
            <v>12</v>
          </cell>
          <cell r="I4693">
            <v>2500000000</v>
          </cell>
        </row>
        <row r="4694">
          <cell r="C4694" t="str">
            <v>100000000辣椒狂歡免費卡(30天非綁定)</v>
          </cell>
          <cell r="D4694" t="str">
            <v>R_hg001_fg50x_100000000_30_1</v>
          </cell>
          <cell r="E4694">
            <v>12</v>
          </cell>
          <cell r="I4694">
            <v>5000000000</v>
          </cell>
        </row>
        <row r="4695">
          <cell r="C4695" t="str">
            <v>200000000辣椒狂歡免費卡(30天非綁定)</v>
          </cell>
          <cell r="D4695" t="str">
            <v>R_hg001_fg50x_200000000_30_1</v>
          </cell>
          <cell r="E4695">
            <v>12</v>
          </cell>
          <cell r="I4695">
            <v>10000000000</v>
          </cell>
        </row>
        <row r="4696">
          <cell r="C4696" t="str">
            <v>300000000辣椒狂歡免費卡(30天非綁定)</v>
          </cell>
          <cell r="D4696" t="str">
            <v>R_hg001_fg50x_300000000_30_1</v>
          </cell>
          <cell r="E4696">
            <v>12</v>
          </cell>
          <cell r="I4696">
            <v>15000000000</v>
          </cell>
        </row>
        <row r="4697">
          <cell r="C4697" t="str">
            <v>500000000辣椒狂歡免費卡(30天非綁定)</v>
          </cell>
          <cell r="D4697" t="str">
            <v>R_hg001_fg50x_500000000_30_1</v>
          </cell>
          <cell r="E4697">
            <v>12</v>
          </cell>
          <cell r="I4697">
            <v>25000000000</v>
          </cell>
        </row>
        <row r="4698">
          <cell r="C4698" t="str">
            <v>1000000000辣椒狂歡免費卡(30天非綁定)</v>
          </cell>
          <cell r="D4698" t="str">
            <v>R_hg001_fg50x_1000000000_30_1</v>
          </cell>
          <cell r="E4698">
            <v>12</v>
          </cell>
          <cell r="I4698">
            <v>50000000000</v>
          </cell>
        </row>
        <row r="4699">
          <cell r="C4699" t="str">
            <v>2000000000辣椒狂歡免費卡(30天非綁定)</v>
          </cell>
          <cell r="D4699" t="str">
            <v>R_hg001_fg50x_2000000000_30_1</v>
          </cell>
          <cell r="E4699">
            <v>12</v>
          </cell>
          <cell r="I4699">
            <v>100000000000</v>
          </cell>
        </row>
        <row r="4700">
          <cell r="C4700" t="str">
            <v>5000000000辣椒狂歡免費卡(30天非綁定)</v>
          </cell>
          <cell r="D4700" t="str">
            <v>R_hg001_fg50x_5000000000_30_1</v>
          </cell>
          <cell r="E4700">
            <v>12</v>
          </cell>
          <cell r="I4700">
            <v>250000000000</v>
          </cell>
        </row>
        <row r="4701">
          <cell r="C4701" t="str">
            <v>10000000000辣椒狂歡免費卡(30天非綁定)</v>
          </cell>
          <cell r="D4701" t="str">
            <v>R_hg001_fg50x_10000000000_30_1</v>
          </cell>
          <cell r="E4701">
            <v>12</v>
          </cell>
          <cell r="I4701">
            <v>500000000000</v>
          </cell>
        </row>
        <row r="4702">
          <cell r="C4702" t="str">
            <v>3000辣椒狂歡倍數卡(7天綁定)</v>
          </cell>
          <cell r="D4702" t="str">
            <v>R_hg001_fg200x_3000_7</v>
          </cell>
          <cell r="E4702">
            <v>12</v>
          </cell>
          <cell r="I4702">
            <v>600000</v>
          </cell>
        </row>
        <row r="4703">
          <cell r="C4703" t="str">
            <v>10000辣椒狂歡倍數卡(7天綁定)</v>
          </cell>
          <cell r="D4703" t="str">
            <v>R_hg001_fg200x_10000_7</v>
          </cell>
          <cell r="E4703">
            <v>12</v>
          </cell>
          <cell r="I4703">
            <v>2000000</v>
          </cell>
        </row>
        <row r="4704">
          <cell r="C4704" t="str">
            <v>30000辣椒狂歡倍數卡(7天綁定)</v>
          </cell>
          <cell r="D4704" t="str">
            <v>R_hg001_fg200x_30000_7</v>
          </cell>
          <cell r="E4704">
            <v>12</v>
          </cell>
          <cell r="I4704">
            <v>6000000</v>
          </cell>
        </row>
        <row r="4705">
          <cell r="C4705" t="str">
            <v>100000辣椒狂歡倍數卡(7天綁定)</v>
          </cell>
          <cell r="D4705" t="str">
            <v>R_hg001_fg200x_100000_7</v>
          </cell>
          <cell r="E4705">
            <v>12</v>
          </cell>
          <cell r="I4705">
            <v>20000000</v>
          </cell>
        </row>
        <row r="4706">
          <cell r="C4706" t="str">
            <v>300000辣椒狂歡倍數卡(7天綁定)</v>
          </cell>
          <cell r="D4706" t="str">
            <v>R_hg001_fg200x_300000_7</v>
          </cell>
          <cell r="E4706">
            <v>12</v>
          </cell>
          <cell r="I4706">
            <v>60000000</v>
          </cell>
        </row>
        <row r="4707">
          <cell r="C4707" t="str">
            <v>1000000辣椒狂歡倍數卡(7天綁定)</v>
          </cell>
          <cell r="D4707" t="str">
            <v>R_hg001_fg200x_1000000_7</v>
          </cell>
          <cell r="E4707">
            <v>12</v>
          </cell>
          <cell r="I4707">
            <v>200000000</v>
          </cell>
        </row>
        <row r="4708">
          <cell r="C4708" t="str">
            <v>3000000辣椒狂歡倍數卡(7天綁定)</v>
          </cell>
          <cell r="D4708" t="str">
            <v>R_hg001_fg200x_3000000_7</v>
          </cell>
          <cell r="E4708">
            <v>12</v>
          </cell>
          <cell r="I4708">
            <v>600000000</v>
          </cell>
        </row>
        <row r="4709">
          <cell r="C4709" t="str">
            <v>6000000辣椒狂歡倍數卡(7天綁定)</v>
          </cell>
          <cell r="D4709" t="str">
            <v>R_hg001_fg200x_6000000_7</v>
          </cell>
          <cell r="E4709">
            <v>12</v>
          </cell>
          <cell r="I4709">
            <v>1200000000</v>
          </cell>
        </row>
        <row r="4710">
          <cell r="C4710" t="str">
            <v>9000000辣椒狂歡倍數卡(7天綁定)</v>
          </cell>
          <cell r="D4710" t="str">
            <v>R_hg001_fg200x_9000000_7</v>
          </cell>
          <cell r="E4710">
            <v>12</v>
          </cell>
          <cell r="I4710">
            <v>1800000000</v>
          </cell>
        </row>
        <row r="4711">
          <cell r="C4711" t="str">
            <v>10000000辣椒狂歡倍數卡(7天綁定)</v>
          </cell>
          <cell r="D4711" t="str">
            <v>R_hg001_fg200x_10000000_7</v>
          </cell>
          <cell r="E4711">
            <v>12</v>
          </cell>
          <cell r="I4711">
            <v>2000000000</v>
          </cell>
        </row>
        <row r="4712">
          <cell r="C4712" t="str">
            <v>15000000辣椒狂歡倍數卡(7天綁定)</v>
          </cell>
          <cell r="D4712" t="str">
            <v>R_hg001_fg200x_15000000_7</v>
          </cell>
          <cell r="E4712">
            <v>12</v>
          </cell>
          <cell r="I4712">
            <v>3000000000</v>
          </cell>
        </row>
        <row r="4713">
          <cell r="C4713" t="str">
            <v>30000000辣椒狂歡倍數卡(7天綁定)</v>
          </cell>
          <cell r="D4713" t="str">
            <v>R_hg001_fg200x_30000000_7</v>
          </cell>
          <cell r="E4713">
            <v>12</v>
          </cell>
          <cell r="I4713">
            <v>6000000000</v>
          </cell>
        </row>
        <row r="4714">
          <cell r="C4714" t="str">
            <v>50000000辣椒狂歡倍數卡(7天綁定)</v>
          </cell>
          <cell r="D4714" t="str">
            <v>R_hg001_fg200x_50000000_7</v>
          </cell>
          <cell r="E4714">
            <v>12</v>
          </cell>
          <cell r="I4714">
            <v>10000000000</v>
          </cell>
        </row>
        <row r="4715">
          <cell r="C4715" t="str">
            <v>100000000辣椒狂歡倍數卡(7天綁定)</v>
          </cell>
          <cell r="D4715" t="str">
            <v>R_hg001_fg200x_100000000_7</v>
          </cell>
          <cell r="E4715">
            <v>12</v>
          </cell>
          <cell r="I4715">
            <v>20000000000</v>
          </cell>
        </row>
        <row r="4716">
          <cell r="C4716" t="str">
            <v>200000000辣椒狂歡倍數卡(7天綁定)</v>
          </cell>
          <cell r="D4716" t="str">
            <v>R_hg001_fg200x_200000000_7</v>
          </cell>
          <cell r="E4716">
            <v>12</v>
          </cell>
          <cell r="I4716">
            <v>40000000000</v>
          </cell>
        </row>
        <row r="4717">
          <cell r="C4717" t="str">
            <v>300000000辣椒狂歡倍數卡(7天綁定)</v>
          </cell>
          <cell r="D4717" t="str">
            <v>R_hg001_fg200x_300000000_7</v>
          </cell>
          <cell r="E4717">
            <v>12</v>
          </cell>
          <cell r="I4717">
            <v>60000000000</v>
          </cell>
        </row>
        <row r="4718">
          <cell r="C4718" t="str">
            <v>500000000辣椒狂歡倍數卡(7天綁定)</v>
          </cell>
          <cell r="D4718" t="str">
            <v>R_hg001_fg200x_500000000_7</v>
          </cell>
          <cell r="E4718">
            <v>12</v>
          </cell>
          <cell r="I4718">
            <v>100000000000</v>
          </cell>
        </row>
        <row r="4719">
          <cell r="C4719" t="str">
            <v>1000000000辣椒狂歡倍數卡(7天綁定)</v>
          </cell>
          <cell r="D4719" t="str">
            <v>R_hg001_fg200x_1000000000_7</v>
          </cell>
          <cell r="E4719">
            <v>12</v>
          </cell>
          <cell r="I4719">
            <v>200000000000</v>
          </cell>
        </row>
        <row r="4720">
          <cell r="C4720" t="str">
            <v>2000000000辣椒狂歡倍數卡(7天綁定)</v>
          </cell>
          <cell r="D4720" t="str">
            <v>R_hg001_fg200x_2000000000_7</v>
          </cell>
          <cell r="E4720">
            <v>12</v>
          </cell>
          <cell r="I4720">
            <v>400000000000</v>
          </cell>
        </row>
        <row r="4721">
          <cell r="C4721" t="str">
            <v>5000000000辣椒狂歡倍數卡(7天綁定)</v>
          </cell>
          <cell r="D4721" t="str">
            <v>R_hg001_fg200x_5000000000_7</v>
          </cell>
          <cell r="E4721">
            <v>12</v>
          </cell>
          <cell r="I4721">
            <v>1000000000000</v>
          </cell>
        </row>
        <row r="4722">
          <cell r="C4722" t="str">
            <v>10000000000辣椒狂歡倍數卡(7天綁定)</v>
          </cell>
          <cell r="D4722" t="str">
            <v>R_hg001_fg200x_10000000000_7</v>
          </cell>
          <cell r="E4722">
            <v>12</v>
          </cell>
          <cell r="I4722">
            <v>2000000000000</v>
          </cell>
        </row>
        <row r="4723">
          <cell r="C4723" t="str">
            <v>3000辣椒狂歡倍數卡(30天非綁定)</v>
          </cell>
          <cell r="D4723" t="str">
            <v>R_hg001_fg200x_3000_30_1</v>
          </cell>
          <cell r="E4723">
            <v>12</v>
          </cell>
          <cell r="I4723">
            <v>600000</v>
          </cell>
        </row>
        <row r="4724">
          <cell r="C4724" t="str">
            <v>10000辣椒狂歡倍數卡(30天非綁定)</v>
          </cell>
          <cell r="D4724" t="str">
            <v>R_hg001_fg200x_10000_30_1</v>
          </cell>
          <cell r="E4724">
            <v>12</v>
          </cell>
          <cell r="I4724">
            <v>2000000</v>
          </cell>
        </row>
        <row r="4725">
          <cell r="C4725" t="str">
            <v>30000辣椒狂歡倍數卡(30天非綁定)</v>
          </cell>
          <cell r="D4725" t="str">
            <v>R_hg001_fg200x_30000_30_1</v>
          </cell>
          <cell r="E4725">
            <v>12</v>
          </cell>
          <cell r="I4725">
            <v>6000000</v>
          </cell>
        </row>
        <row r="4726">
          <cell r="C4726" t="str">
            <v>100000辣椒狂歡倍數卡(30天非綁定)</v>
          </cell>
          <cell r="D4726" t="str">
            <v>R_hg001_fg200x_100000_30_1</v>
          </cell>
          <cell r="E4726">
            <v>12</v>
          </cell>
          <cell r="I4726">
            <v>20000000</v>
          </cell>
        </row>
        <row r="4727">
          <cell r="C4727" t="str">
            <v>300000辣椒狂歡倍數卡(30天非綁定)</v>
          </cell>
          <cell r="D4727" t="str">
            <v>R_hg001_fg200x_300000_30_1</v>
          </cell>
          <cell r="E4727">
            <v>12</v>
          </cell>
          <cell r="I4727">
            <v>60000000</v>
          </cell>
        </row>
        <row r="4728">
          <cell r="C4728" t="str">
            <v>1000000辣椒狂歡倍數卡(30天非綁定)</v>
          </cell>
          <cell r="D4728" t="str">
            <v>R_hg001_fg200x_1000000_30_1</v>
          </cell>
          <cell r="E4728">
            <v>12</v>
          </cell>
          <cell r="I4728">
            <v>200000000</v>
          </cell>
        </row>
        <row r="4729">
          <cell r="C4729" t="str">
            <v>3000000辣椒狂歡倍數卡(30天非綁定)</v>
          </cell>
          <cell r="D4729" t="str">
            <v>R_hg001_fg200x_3000000_30_1</v>
          </cell>
          <cell r="E4729">
            <v>12</v>
          </cell>
          <cell r="I4729">
            <v>600000000</v>
          </cell>
        </row>
        <row r="4730">
          <cell r="C4730" t="str">
            <v>6000000辣椒狂歡倍數卡(30天非綁定)</v>
          </cell>
          <cell r="D4730" t="str">
            <v>R_hg001_fg200x_6000000_30_1</v>
          </cell>
          <cell r="E4730">
            <v>12</v>
          </cell>
          <cell r="I4730">
            <v>1200000000</v>
          </cell>
        </row>
        <row r="4731">
          <cell r="C4731" t="str">
            <v>9000000辣椒狂歡倍數卡(30天非綁定)</v>
          </cell>
          <cell r="D4731" t="str">
            <v>R_hg001_fg200x_9000000_30_1</v>
          </cell>
          <cell r="E4731">
            <v>12</v>
          </cell>
          <cell r="I4731">
            <v>1800000000</v>
          </cell>
        </row>
        <row r="4732">
          <cell r="C4732" t="str">
            <v>10000000辣椒狂歡倍數卡(30天非綁定)</v>
          </cell>
          <cell r="D4732" t="str">
            <v>R_hg001_fg200x_10000000_30_1</v>
          </cell>
          <cell r="E4732">
            <v>12</v>
          </cell>
          <cell r="I4732">
            <v>2000000000</v>
          </cell>
        </row>
        <row r="4733">
          <cell r="C4733" t="str">
            <v>15000000辣椒狂歡倍數卡(30天非綁定)</v>
          </cell>
          <cell r="D4733" t="str">
            <v>R_hg001_fg200x_15000000_30_1</v>
          </cell>
          <cell r="E4733">
            <v>12</v>
          </cell>
          <cell r="I4733">
            <v>3000000000</v>
          </cell>
        </row>
        <row r="4734">
          <cell r="C4734" t="str">
            <v>30000000辣椒狂歡倍數卡(30天非綁定)</v>
          </cell>
          <cell r="D4734" t="str">
            <v>R_hg001_fg200x_30000000_30_1</v>
          </cell>
          <cell r="E4734">
            <v>12</v>
          </cell>
          <cell r="I4734">
            <v>6000000000</v>
          </cell>
        </row>
        <row r="4735">
          <cell r="C4735" t="str">
            <v>50000000辣椒狂歡倍數卡(30天非綁定)</v>
          </cell>
          <cell r="D4735" t="str">
            <v>R_hg001_fg200x_50000000_30_1</v>
          </cell>
          <cell r="E4735">
            <v>12</v>
          </cell>
          <cell r="I4735">
            <v>10000000000</v>
          </cell>
        </row>
        <row r="4736">
          <cell r="C4736" t="str">
            <v>100000000辣椒狂歡倍數卡(30天非綁定)</v>
          </cell>
          <cell r="D4736" t="str">
            <v>R_hg001_fg200x_100000000_30_1</v>
          </cell>
          <cell r="E4736">
            <v>12</v>
          </cell>
          <cell r="I4736">
            <v>20000000000</v>
          </cell>
        </row>
        <row r="4737">
          <cell r="C4737" t="str">
            <v>200000000辣椒狂歡倍數卡(30天非綁定)</v>
          </cell>
          <cell r="D4737" t="str">
            <v>R_hg001_fg200x_200000000_30_1</v>
          </cell>
          <cell r="E4737">
            <v>12</v>
          </cell>
          <cell r="I4737">
            <v>40000000000</v>
          </cell>
        </row>
        <row r="4738">
          <cell r="C4738" t="str">
            <v>300000000辣椒狂歡倍數卡(30天非綁定)</v>
          </cell>
          <cell r="D4738" t="str">
            <v>R_hg001_fg200x_300000000_30_1</v>
          </cell>
          <cell r="E4738">
            <v>12</v>
          </cell>
          <cell r="I4738">
            <v>60000000000</v>
          </cell>
        </row>
        <row r="4739">
          <cell r="C4739" t="str">
            <v>500000000辣椒狂歡倍數卡(30天非綁定)</v>
          </cell>
          <cell r="D4739" t="str">
            <v>R_hg001_fg200x_500000000_30_1</v>
          </cell>
          <cell r="E4739">
            <v>12</v>
          </cell>
          <cell r="I4739">
            <v>100000000000</v>
          </cell>
        </row>
        <row r="4740">
          <cell r="C4740" t="str">
            <v>1000000000辣椒狂歡倍數卡(30天非綁定)</v>
          </cell>
          <cell r="D4740" t="str">
            <v>R_hg001_fg200x_1000000000_30_1</v>
          </cell>
          <cell r="E4740">
            <v>12</v>
          </cell>
          <cell r="I4740">
            <v>200000000000</v>
          </cell>
        </row>
        <row r="4741">
          <cell r="C4741" t="str">
            <v>2000000000辣椒狂歡倍數卡(30天非綁定)</v>
          </cell>
          <cell r="D4741" t="str">
            <v>R_hg001_fg200x_2000000000_30_1</v>
          </cell>
          <cell r="E4741">
            <v>12</v>
          </cell>
          <cell r="I4741">
            <v>400000000000</v>
          </cell>
        </row>
        <row r="4742">
          <cell r="C4742" t="str">
            <v>5000000000辣椒狂歡倍數卡(30天非綁定)</v>
          </cell>
          <cell r="D4742" t="str">
            <v>R_hg001_fg200x_5000000000_30_1</v>
          </cell>
          <cell r="E4742">
            <v>12</v>
          </cell>
          <cell r="I4742">
            <v>1000000000000</v>
          </cell>
        </row>
        <row r="4743">
          <cell r="C4743" t="str">
            <v>10000000000辣椒狂歡倍數卡(30天非綁定)</v>
          </cell>
          <cell r="D4743" t="str">
            <v>R_hg001_fg200x_10000000000_30_1</v>
          </cell>
          <cell r="E4743">
            <v>12</v>
          </cell>
          <cell r="I4743">
            <v>2000000000000</v>
          </cell>
        </row>
        <row r="4744">
          <cell r="C4744" t="str">
            <v>3000辣椒狂歡連爆卡(7天綁定)</v>
          </cell>
          <cell r="D4744" t="str">
            <v>R_hg001_fg500x_3000_7</v>
          </cell>
          <cell r="E4744">
            <v>12</v>
          </cell>
          <cell r="I4744">
            <v>1500000</v>
          </cell>
        </row>
        <row r="4745">
          <cell r="C4745" t="str">
            <v>10000辣椒狂歡連爆卡(7天綁定)</v>
          </cell>
          <cell r="D4745" t="str">
            <v>R_hg001_fg500x_10000_7</v>
          </cell>
          <cell r="E4745">
            <v>12</v>
          </cell>
          <cell r="I4745">
            <v>5000000</v>
          </cell>
        </row>
        <row r="4746">
          <cell r="C4746" t="str">
            <v>30000辣椒狂歡連爆卡(7天綁定)</v>
          </cell>
          <cell r="D4746" t="str">
            <v>R_hg001_fg500x_30000_7</v>
          </cell>
          <cell r="E4746">
            <v>12</v>
          </cell>
          <cell r="I4746">
            <v>15000000</v>
          </cell>
        </row>
        <row r="4747">
          <cell r="C4747" t="str">
            <v>100000辣椒狂歡連爆卡(7天綁定)</v>
          </cell>
          <cell r="D4747" t="str">
            <v>R_hg001_fg500x_100000_7</v>
          </cell>
          <cell r="E4747">
            <v>12</v>
          </cell>
          <cell r="I4747">
            <v>50000000</v>
          </cell>
        </row>
        <row r="4748">
          <cell r="C4748" t="str">
            <v>300000辣椒狂歡連爆卡(7天綁定)</v>
          </cell>
          <cell r="D4748" t="str">
            <v>R_hg001_fg500x_300000_7</v>
          </cell>
          <cell r="E4748">
            <v>12</v>
          </cell>
          <cell r="I4748">
            <v>150000000</v>
          </cell>
        </row>
        <row r="4749">
          <cell r="C4749" t="str">
            <v>1000000辣椒狂歡連爆卡(7天綁定)</v>
          </cell>
          <cell r="D4749" t="str">
            <v>R_hg001_fg500x_1000000_7</v>
          </cell>
          <cell r="E4749">
            <v>12</v>
          </cell>
          <cell r="I4749">
            <v>500000000</v>
          </cell>
        </row>
        <row r="4750">
          <cell r="C4750" t="str">
            <v>3000000辣椒狂歡連爆卡(7天綁定)</v>
          </cell>
          <cell r="D4750" t="str">
            <v>R_hg001_fg500x_3000000_7</v>
          </cell>
          <cell r="E4750">
            <v>12</v>
          </cell>
          <cell r="I4750">
            <v>1500000000</v>
          </cell>
        </row>
        <row r="4751">
          <cell r="C4751" t="str">
            <v>6000000辣椒狂歡連爆卡(7天綁定)</v>
          </cell>
          <cell r="D4751" t="str">
            <v>R_hg001_fg500x_6000000_7</v>
          </cell>
          <cell r="E4751">
            <v>12</v>
          </cell>
          <cell r="I4751">
            <v>3000000000</v>
          </cell>
        </row>
        <row r="4752">
          <cell r="C4752" t="str">
            <v>9000000辣椒狂歡連爆卡(7天綁定)</v>
          </cell>
          <cell r="D4752" t="str">
            <v>R_hg001_fg500x_9000000_7</v>
          </cell>
          <cell r="E4752">
            <v>12</v>
          </cell>
          <cell r="I4752">
            <v>4500000000</v>
          </cell>
        </row>
        <row r="4753">
          <cell r="C4753" t="str">
            <v>10000000辣椒狂歡連爆卡(7天綁定)</v>
          </cell>
          <cell r="D4753" t="str">
            <v>R_hg001_fg500x_10000000_7</v>
          </cell>
          <cell r="E4753">
            <v>12</v>
          </cell>
          <cell r="I4753">
            <v>5000000000</v>
          </cell>
        </row>
        <row r="4754">
          <cell r="C4754" t="str">
            <v>15000000辣椒狂歡連爆卡(7天綁定)</v>
          </cell>
          <cell r="D4754" t="str">
            <v>R_hg001_fg500x_15000000_7</v>
          </cell>
          <cell r="E4754">
            <v>12</v>
          </cell>
          <cell r="I4754">
            <v>7500000000</v>
          </cell>
        </row>
        <row r="4755">
          <cell r="C4755" t="str">
            <v>30000000辣椒狂歡連爆卡(7天綁定)</v>
          </cell>
          <cell r="D4755" t="str">
            <v>R_hg001_fg500x_30000000_7</v>
          </cell>
          <cell r="E4755">
            <v>12</v>
          </cell>
          <cell r="I4755">
            <v>15000000000</v>
          </cell>
        </row>
        <row r="4756">
          <cell r="C4756" t="str">
            <v>50000000辣椒狂歡連爆卡(7天綁定)</v>
          </cell>
          <cell r="D4756" t="str">
            <v>R_hg001_fg500x_50000000_7</v>
          </cell>
          <cell r="E4756">
            <v>12</v>
          </cell>
          <cell r="I4756">
            <v>25000000000</v>
          </cell>
        </row>
        <row r="4757">
          <cell r="C4757" t="str">
            <v>100000000辣椒狂歡連爆卡(7天綁定)</v>
          </cell>
          <cell r="D4757" t="str">
            <v>R_hg001_fg500x_100000000_7</v>
          </cell>
          <cell r="E4757">
            <v>12</v>
          </cell>
          <cell r="I4757">
            <v>50000000000</v>
          </cell>
        </row>
        <row r="4758">
          <cell r="C4758" t="str">
            <v>200000000辣椒狂歡連爆卡(7天綁定)</v>
          </cell>
          <cell r="D4758" t="str">
            <v>R_hg001_fg500x_200000000_7</v>
          </cell>
          <cell r="E4758">
            <v>12</v>
          </cell>
          <cell r="I4758">
            <v>100000000000</v>
          </cell>
        </row>
        <row r="4759">
          <cell r="C4759" t="str">
            <v>300000000辣椒狂歡連爆卡(7天綁定)</v>
          </cell>
          <cell r="D4759" t="str">
            <v>R_hg001_fg500x_300000000_7</v>
          </cell>
          <cell r="E4759">
            <v>12</v>
          </cell>
          <cell r="I4759">
            <v>150000000000</v>
          </cell>
        </row>
        <row r="4760">
          <cell r="C4760" t="str">
            <v>500000000辣椒狂歡連爆卡(7天綁定)</v>
          </cell>
          <cell r="D4760" t="str">
            <v>R_hg001_fg500x_500000000_7</v>
          </cell>
          <cell r="E4760">
            <v>12</v>
          </cell>
          <cell r="I4760">
            <v>250000000000</v>
          </cell>
        </row>
        <row r="4761">
          <cell r="C4761" t="str">
            <v>1000000000辣椒狂歡連爆卡(7天綁定)</v>
          </cell>
          <cell r="D4761" t="str">
            <v>R_hg001_fg500x_1000000000_7</v>
          </cell>
          <cell r="E4761">
            <v>12</v>
          </cell>
          <cell r="I4761">
            <v>500000000000</v>
          </cell>
        </row>
        <row r="4762">
          <cell r="C4762" t="str">
            <v>2000000000辣椒狂歡連爆卡(7天綁定)</v>
          </cell>
          <cell r="D4762" t="str">
            <v>R_hg001_fg500x_2000000000_7</v>
          </cell>
          <cell r="E4762">
            <v>12</v>
          </cell>
          <cell r="I4762">
            <v>1000000000000</v>
          </cell>
        </row>
        <row r="4763">
          <cell r="C4763" t="str">
            <v>5000000000辣椒狂歡連爆卡(7天綁定)</v>
          </cell>
          <cell r="D4763" t="str">
            <v>R_hg001_fg500x_5000000000_7</v>
          </cell>
          <cell r="E4763">
            <v>12</v>
          </cell>
          <cell r="I4763">
            <v>2500000000000</v>
          </cell>
        </row>
        <row r="4764">
          <cell r="C4764" t="str">
            <v>10000000000辣椒狂歡連爆卡(7天綁定)</v>
          </cell>
          <cell r="D4764" t="str">
            <v>R_hg001_fg500x_10000000000_7</v>
          </cell>
          <cell r="E4764">
            <v>12</v>
          </cell>
          <cell r="I4764">
            <v>5000000000000</v>
          </cell>
        </row>
        <row r="4765">
          <cell r="C4765" t="str">
            <v>3000辣椒狂歡連爆卡(30天非綁定)</v>
          </cell>
          <cell r="D4765" t="str">
            <v>R_hg001_fg500x_3000_30_1</v>
          </cell>
          <cell r="E4765">
            <v>12</v>
          </cell>
          <cell r="I4765">
            <v>1500000</v>
          </cell>
        </row>
        <row r="4766">
          <cell r="C4766" t="str">
            <v>10000辣椒狂歡連爆卡(30天非綁定)</v>
          </cell>
          <cell r="D4766" t="str">
            <v>R_hg001_fg500x_10000_30_1</v>
          </cell>
          <cell r="E4766">
            <v>12</v>
          </cell>
          <cell r="I4766">
            <v>5000000</v>
          </cell>
        </row>
        <row r="4767">
          <cell r="C4767" t="str">
            <v>30000辣椒狂歡連爆卡(30天非綁定)</v>
          </cell>
          <cell r="D4767" t="str">
            <v>R_hg001_fg500x_30000_30_1</v>
          </cell>
          <cell r="E4767">
            <v>12</v>
          </cell>
          <cell r="I4767">
            <v>15000000</v>
          </cell>
        </row>
        <row r="4768">
          <cell r="C4768" t="str">
            <v>100000辣椒狂歡連爆卡(30天非綁定)</v>
          </cell>
          <cell r="D4768" t="str">
            <v>R_hg001_fg500x_100000_30_1</v>
          </cell>
          <cell r="E4768">
            <v>12</v>
          </cell>
          <cell r="I4768">
            <v>50000000</v>
          </cell>
        </row>
        <row r="4769">
          <cell r="C4769" t="str">
            <v>300000辣椒狂歡連爆卡(30天非綁定)</v>
          </cell>
          <cell r="D4769" t="str">
            <v>R_hg001_fg500x_300000_30_1</v>
          </cell>
          <cell r="E4769">
            <v>12</v>
          </cell>
          <cell r="I4769">
            <v>150000000</v>
          </cell>
        </row>
        <row r="4770">
          <cell r="C4770" t="str">
            <v>1000000辣椒狂歡連爆卡(30天非綁定)</v>
          </cell>
          <cell r="D4770" t="str">
            <v>R_hg001_fg500x_1000000_30_1</v>
          </cell>
          <cell r="E4770">
            <v>12</v>
          </cell>
          <cell r="I4770">
            <v>500000000</v>
          </cell>
        </row>
        <row r="4771">
          <cell r="C4771" t="str">
            <v>3000000辣椒狂歡連爆卡(30天非綁定)</v>
          </cell>
          <cell r="D4771" t="str">
            <v>R_hg001_fg500x_3000000_30_1</v>
          </cell>
          <cell r="E4771">
            <v>12</v>
          </cell>
          <cell r="I4771">
            <v>1500000000</v>
          </cell>
        </row>
        <row r="4772">
          <cell r="C4772" t="str">
            <v>6000000辣椒狂歡連爆卡(30天非綁定)</v>
          </cell>
          <cell r="D4772" t="str">
            <v>R_hg001_fg500x_6000000_30_1</v>
          </cell>
          <cell r="E4772">
            <v>12</v>
          </cell>
          <cell r="I4772">
            <v>3000000000</v>
          </cell>
        </row>
        <row r="4773">
          <cell r="C4773" t="str">
            <v>9000000辣椒狂歡連爆卡(30天非綁定)</v>
          </cell>
          <cell r="D4773" t="str">
            <v>R_hg001_fg500x_9000000_30_1</v>
          </cell>
          <cell r="E4773">
            <v>12</v>
          </cell>
          <cell r="I4773">
            <v>4500000000</v>
          </cell>
        </row>
        <row r="4774">
          <cell r="C4774" t="str">
            <v>10000000辣椒狂歡連爆卡(30天非綁定)</v>
          </cell>
          <cell r="D4774" t="str">
            <v>R_hg001_fg500x_10000000_30_1</v>
          </cell>
          <cell r="E4774">
            <v>12</v>
          </cell>
          <cell r="I4774">
            <v>5000000000</v>
          </cell>
        </row>
        <row r="4775">
          <cell r="C4775" t="str">
            <v>15000000辣椒狂歡連爆卡(30天非綁定)</v>
          </cell>
          <cell r="D4775" t="str">
            <v>R_hg001_fg500x_15000000_30_1</v>
          </cell>
          <cell r="E4775">
            <v>12</v>
          </cell>
          <cell r="I4775">
            <v>7500000000</v>
          </cell>
        </row>
        <row r="4776">
          <cell r="C4776" t="str">
            <v>30000000辣椒狂歡連爆卡(30天非綁定)</v>
          </cell>
          <cell r="D4776" t="str">
            <v>R_hg001_fg500x_30000000_30_1</v>
          </cell>
          <cell r="E4776">
            <v>12</v>
          </cell>
          <cell r="I4776">
            <v>15000000000</v>
          </cell>
        </row>
        <row r="4777">
          <cell r="C4777" t="str">
            <v>50000000辣椒狂歡連爆卡(30天非綁定)</v>
          </cell>
          <cell r="D4777" t="str">
            <v>R_hg001_fg500x_50000000_30_1</v>
          </cell>
          <cell r="E4777">
            <v>12</v>
          </cell>
          <cell r="I4777">
            <v>25000000000</v>
          </cell>
        </row>
        <row r="4778">
          <cell r="C4778" t="str">
            <v>100000000辣椒狂歡連爆卡(30天非綁定)</v>
          </cell>
          <cell r="D4778" t="str">
            <v>R_hg001_fg500x_100000000_30_1</v>
          </cell>
          <cell r="E4778">
            <v>12</v>
          </cell>
          <cell r="I4778">
            <v>50000000000</v>
          </cell>
        </row>
        <row r="4779">
          <cell r="C4779" t="str">
            <v>200000000辣椒狂歡連爆卡(30天非綁定)</v>
          </cell>
          <cell r="D4779" t="str">
            <v>R_hg001_fg500x_200000000_30_1</v>
          </cell>
          <cell r="E4779">
            <v>12</v>
          </cell>
          <cell r="I4779">
            <v>100000000000</v>
          </cell>
        </row>
        <row r="4780">
          <cell r="C4780" t="str">
            <v>300000000辣椒狂歡連爆卡(30天非綁定)</v>
          </cell>
          <cell r="D4780" t="str">
            <v>R_hg001_fg500x_300000000_30_1</v>
          </cell>
          <cell r="E4780">
            <v>12</v>
          </cell>
          <cell r="I4780">
            <v>150000000000</v>
          </cell>
        </row>
        <row r="4781">
          <cell r="C4781" t="str">
            <v>500000000辣椒狂歡連爆卡(30天非綁定)</v>
          </cell>
          <cell r="D4781" t="str">
            <v>R_hg001_fg500x_500000000_30_1</v>
          </cell>
          <cell r="E4781">
            <v>12</v>
          </cell>
          <cell r="I4781">
            <v>250000000000</v>
          </cell>
        </row>
        <row r="4782">
          <cell r="C4782" t="str">
            <v>1000000000辣椒狂歡連爆卡(30天非綁定)</v>
          </cell>
          <cell r="D4782" t="str">
            <v>R_hg001_fg500x_1000000000_30_1</v>
          </cell>
          <cell r="E4782">
            <v>12</v>
          </cell>
          <cell r="I4782">
            <v>500000000000</v>
          </cell>
        </row>
        <row r="4783">
          <cell r="C4783" t="str">
            <v>2000000000辣椒狂歡連爆卡(30天非綁定)</v>
          </cell>
          <cell r="D4783" t="str">
            <v>R_hg001_fg500x_2000000000_30_1</v>
          </cell>
          <cell r="E4783">
            <v>12</v>
          </cell>
          <cell r="I4783">
            <v>1000000000000</v>
          </cell>
        </row>
        <row r="4784">
          <cell r="C4784" t="str">
            <v>5000000000辣椒狂歡連爆卡(30天非綁定)</v>
          </cell>
          <cell r="D4784" t="str">
            <v>R_hg001_fg500x_5000000000_30_1</v>
          </cell>
          <cell r="E4784">
            <v>12</v>
          </cell>
          <cell r="I4784">
            <v>2500000000000</v>
          </cell>
        </row>
        <row r="4785">
          <cell r="C4785" t="str">
            <v>10000000000辣椒狂歡連爆卡(30天非綁定)</v>
          </cell>
          <cell r="D4785" t="str">
            <v>R_hg001_fg500x_10000000000_30_1</v>
          </cell>
          <cell r="E4785">
            <v>12</v>
          </cell>
          <cell r="I4785">
            <v>5000000000000</v>
          </cell>
        </row>
        <row r="4786">
          <cell r="C4786" t="str">
            <v>3000辣椒狂歡超級連爆卡(7天綁定)</v>
          </cell>
          <cell r="D4786" t="str">
            <v>R_hg001_fg1200x_3000_7</v>
          </cell>
          <cell r="E4786">
            <v>12</v>
          </cell>
          <cell r="I4786">
            <v>3600000</v>
          </cell>
        </row>
        <row r="4787">
          <cell r="C4787" t="str">
            <v>10000辣椒狂歡超級連爆卡(7天綁定)</v>
          </cell>
          <cell r="D4787" t="str">
            <v>R_hg001_fg1200x_10000_7</v>
          </cell>
          <cell r="E4787">
            <v>12</v>
          </cell>
          <cell r="I4787">
            <v>12000000</v>
          </cell>
        </row>
        <row r="4788">
          <cell r="C4788" t="str">
            <v>30000辣椒狂歡超級連爆卡(7天綁定)</v>
          </cell>
          <cell r="D4788" t="str">
            <v>R_hg001_fg1200x_30000_7</v>
          </cell>
          <cell r="E4788">
            <v>12</v>
          </cell>
          <cell r="I4788">
            <v>36000000</v>
          </cell>
        </row>
        <row r="4789">
          <cell r="C4789" t="str">
            <v>100000辣椒狂歡超級連爆卡(7天綁定)</v>
          </cell>
          <cell r="D4789" t="str">
            <v>R_hg001_fg1200x_100000_7</v>
          </cell>
          <cell r="E4789">
            <v>12</v>
          </cell>
          <cell r="I4789">
            <v>120000000</v>
          </cell>
        </row>
        <row r="4790">
          <cell r="C4790" t="str">
            <v>300000辣椒狂歡超級連爆卡(7天綁定)</v>
          </cell>
          <cell r="D4790" t="str">
            <v>R_hg001_fg1200x_300000_7</v>
          </cell>
          <cell r="E4790">
            <v>12</v>
          </cell>
          <cell r="I4790">
            <v>360000000</v>
          </cell>
        </row>
        <row r="4791">
          <cell r="C4791" t="str">
            <v>1000000辣椒狂歡超級連爆卡(7天綁定)</v>
          </cell>
          <cell r="D4791" t="str">
            <v>R_hg001_fg1200x_1000000_7</v>
          </cell>
          <cell r="E4791">
            <v>12</v>
          </cell>
          <cell r="I4791">
            <v>1200000000</v>
          </cell>
        </row>
        <row r="4792">
          <cell r="C4792" t="str">
            <v>3000000辣椒狂歡超級連爆卡(7天綁定)</v>
          </cell>
          <cell r="D4792" t="str">
            <v>R_hg001_fg1200x_3000000_7</v>
          </cell>
          <cell r="E4792">
            <v>12</v>
          </cell>
          <cell r="I4792">
            <v>3600000000</v>
          </cell>
        </row>
        <row r="4793">
          <cell r="C4793" t="str">
            <v>6000000辣椒狂歡超級連爆卡(7天綁定)</v>
          </cell>
          <cell r="D4793" t="str">
            <v>R_hg001_fg1200x_6000000_7</v>
          </cell>
          <cell r="E4793">
            <v>12</v>
          </cell>
          <cell r="I4793">
            <v>7200000000</v>
          </cell>
        </row>
        <row r="4794">
          <cell r="C4794" t="str">
            <v>9000000辣椒狂歡超級連爆卡(7天綁定)</v>
          </cell>
          <cell r="D4794" t="str">
            <v>R_hg001_fg1200x_9000000_7</v>
          </cell>
          <cell r="E4794">
            <v>12</v>
          </cell>
          <cell r="I4794">
            <v>10800000000</v>
          </cell>
        </row>
        <row r="4795">
          <cell r="C4795" t="str">
            <v>10000000辣椒狂歡超級連爆卡(7天綁定)</v>
          </cell>
          <cell r="D4795" t="str">
            <v>R_hg001_fg1200x_10000000_7</v>
          </cell>
          <cell r="E4795">
            <v>12</v>
          </cell>
          <cell r="I4795">
            <v>12000000000</v>
          </cell>
        </row>
        <row r="4796">
          <cell r="C4796" t="str">
            <v>15000000辣椒狂歡超級連爆卡(7天綁定)</v>
          </cell>
          <cell r="D4796" t="str">
            <v>R_hg001_fg1200x_15000000_7</v>
          </cell>
          <cell r="E4796">
            <v>12</v>
          </cell>
          <cell r="I4796">
            <v>18000000000</v>
          </cell>
        </row>
        <row r="4797">
          <cell r="C4797" t="str">
            <v>30000000辣椒狂歡超級連爆卡(7天綁定)</v>
          </cell>
          <cell r="D4797" t="str">
            <v>R_hg001_fg1200x_30000000_7</v>
          </cell>
          <cell r="E4797">
            <v>12</v>
          </cell>
          <cell r="I4797">
            <v>36000000000</v>
          </cell>
        </row>
        <row r="4798">
          <cell r="C4798" t="str">
            <v>50000000辣椒狂歡超級連爆卡(7天綁定)</v>
          </cell>
          <cell r="D4798" t="str">
            <v>R_hg001_fg1200x_50000000_7</v>
          </cell>
          <cell r="E4798">
            <v>12</v>
          </cell>
          <cell r="I4798">
            <v>60000000000</v>
          </cell>
        </row>
        <row r="4799">
          <cell r="C4799" t="str">
            <v>100000000辣椒狂歡超級連爆卡(7天綁定)</v>
          </cell>
          <cell r="D4799" t="str">
            <v>R_hg001_fg1200x_100000000_7</v>
          </cell>
          <cell r="E4799">
            <v>12</v>
          </cell>
          <cell r="I4799">
            <v>120000000000</v>
          </cell>
        </row>
        <row r="4800">
          <cell r="C4800" t="str">
            <v>200000000辣椒狂歡超級連爆卡(7天綁定)</v>
          </cell>
          <cell r="D4800" t="str">
            <v>R_hg001_fg1200x_200000000_7</v>
          </cell>
          <cell r="E4800">
            <v>12</v>
          </cell>
          <cell r="I4800">
            <v>240000000000</v>
          </cell>
        </row>
        <row r="4801">
          <cell r="C4801" t="str">
            <v>300000000辣椒狂歡超級連爆卡(7天綁定)</v>
          </cell>
          <cell r="D4801" t="str">
            <v>R_hg001_fg1200x_300000000_7</v>
          </cell>
          <cell r="E4801">
            <v>12</v>
          </cell>
          <cell r="I4801">
            <v>360000000000</v>
          </cell>
        </row>
        <row r="4802">
          <cell r="C4802" t="str">
            <v>500000000辣椒狂歡超級連爆卡(7天綁定)</v>
          </cell>
          <cell r="D4802" t="str">
            <v>R_hg001_fg1200x_500000000_7</v>
          </cell>
          <cell r="E4802">
            <v>12</v>
          </cell>
          <cell r="I4802">
            <v>600000000000</v>
          </cell>
        </row>
        <row r="4803">
          <cell r="C4803" t="str">
            <v>1000000000辣椒狂歡超級連爆卡(7天綁定)</v>
          </cell>
          <cell r="D4803" t="str">
            <v>R_hg001_fg1200x_1000000000_7</v>
          </cell>
          <cell r="E4803">
            <v>12</v>
          </cell>
          <cell r="I4803">
            <v>1200000000000</v>
          </cell>
        </row>
        <row r="4804">
          <cell r="C4804" t="str">
            <v>2000000000辣椒狂歡超級連爆卡(7天綁定)</v>
          </cell>
          <cell r="D4804" t="str">
            <v>R_hg001_fg1200x_2000000000_7</v>
          </cell>
          <cell r="E4804">
            <v>12</v>
          </cell>
          <cell r="I4804">
            <v>2400000000000</v>
          </cell>
        </row>
        <row r="4805">
          <cell r="C4805" t="str">
            <v>5000000000辣椒狂歡超級連爆卡(7天綁定)</v>
          </cell>
          <cell r="D4805" t="str">
            <v>R_hg001_fg1200x_5000000000_7</v>
          </cell>
          <cell r="E4805">
            <v>12</v>
          </cell>
          <cell r="I4805">
            <v>6000000000000</v>
          </cell>
        </row>
        <row r="4806">
          <cell r="C4806" t="str">
            <v>10000000000辣椒狂歡超級連爆卡(7天綁定)</v>
          </cell>
          <cell r="D4806" t="str">
            <v>R_hg001_fg1200x_10000000000_7</v>
          </cell>
          <cell r="E4806">
            <v>12</v>
          </cell>
          <cell r="I4806">
            <v>12000000000000</v>
          </cell>
        </row>
        <row r="4807">
          <cell r="C4807" t="str">
            <v>3000辣椒狂歡超級連爆卡(30天非綁定)</v>
          </cell>
          <cell r="D4807" t="str">
            <v>R_hg001_fg1200x_3000_30_1</v>
          </cell>
          <cell r="E4807">
            <v>12</v>
          </cell>
          <cell r="I4807">
            <v>3600000</v>
          </cell>
        </row>
        <row r="4808">
          <cell r="C4808" t="str">
            <v>10000辣椒狂歡超級連爆卡(30天非綁定)</v>
          </cell>
          <cell r="D4808" t="str">
            <v>R_hg001_fg1200x_10000_30_1</v>
          </cell>
          <cell r="E4808">
            <v>12</v>
          </cell>
          <cell r="I4808">
            <v>12000000</v>
          </cell>
        </row>
        <row r="4809">
          <cell r="C4809" t="str">
            <v>30000辣椒狂歡超級連爆卡(30天非綁定)</v>
          </cell>
          <cell r="D4809" t="str">
            <v>R_hg001_fg1200x_30000_30_1</v>
          </cell>
          <cell r="E4809">
            <v>12</v>
          </cell>
          <cell r="I4809">
            <v>36000000</v>
          </cell>
        </row>
        <row r="4810">
          <cell r="C4810" t="str">
            <v>100000辣椒狂歡超級連爆卡(30天非綁定)</v>
          </cell>
          <cell r="D4810" t="str">
            <v>R_hg001_fg1200x_100000_30_1</v>
          </cell>
          <cell r="E4810">
            <v>12</v>
          </cell>
          <cell r="I4810">
            <v>120000000</v>
          </cell>
        </row>
        <row r="4811">
          <cell r="C4811" t="str">
            <v>300000辣椒狂歡超級連爆卡(30天非綁定)</v>
          </cell>
          <cell r="D4811" t="str">
            <v>R_hg001_fg1200x_300000_30_1</v>
          </cell>
          <cell r="E4811">
            <v>12</v>
          </cell>
          <cell r="I4811">
            <v>360000000</v>
          </cell>
        </row>
        <row r="4812">
          <cell r="C4812" t="str">
            <v>1000000辣椒狂歡超級連爆卡(30天非綁定)</v>
          </cell>
          <cell r="D4812" t="str">
            <v>R_hg001_fg1200x_1000000_30_1</v>
          </cell>
          <cell r="E4812">
            <v>12</v>
          </cell>
          <cell r="I4812">
            <v>1200000000</v>
          </cell>
        </row>
        <row r="4813">
          <cell r="C4813" t="str">
            <v>3000000辣椒狂歡超級連爆卡(30天非綁定)</v>
          </cell>
          <cell r="D4813" t="str">
            <v>R_hg001_fg1200x_3000000_30_1</v>
          </cell>
          <cell r="E4813">
            <v>12</v>
          </cell>
          <cell r="I4813">
            <v>3600000000</v>
          </cell>
        </row>
        <row r="4814">
          <cell r="C4814" t="str">
            <v>6000000辣椒狂歡超級連爆卡(30天非綁定)</v>
          </cell>
          <cell r="D4814" t="str">
            <v>R_hg001_fg1200x_6000000_30_1</v>
          </cell>
          <cell r="E4814">
            <v>12</v>
          </cell>
          <cell r="I4814">
            <v>7200000000</v>
          </cell>
        </row>
        <row r="4815">
          <cell r="C4815" t="str">
            <v>9000000辣椒狂歡超級連爆卡(30天非綁定)</v>
          </cell>
          <cell r="D4815" t="str">
            <v>R_hg001_fg1200x_9000000_30_1</v>
          </cell>
          <cell r="E4815">
            <v>12</v>
          </cell>
          <cell r="I4815">
            <v>10800000000</v>
          </cell>
        </row>
        <row r="4816">
          <cell r="C4816" t="str">
            <v>10000000辣椒狂歡超級連爆卡(30天非綁定)</v>
          </cell>
          <cell r="D4816" t="str">
            <v>R_hg001_fg1200x_10000000_30_1</v>
          </cell>
          <cell r="E4816">
            <v>12</v>
          </cell>
          <cell r="I4816">
            <v>12000000000</v>
          </cell>
        </row>
        <row r="4817">
          <cell r="C4817" t="str">
            <v>15000000辣椒狂歡超級連爆卡(30天非綁定)</v>
          </cell>
          <cell r="D4817" t="str">
            <v>R_hg001_fg1200x_15000000_30_1</v>
          </cell>
          <cell r="E4817">
            <v>12</v>
          </cell>
          <cell r="I4817">
            <v>18000000000</v>
          </cell>
        </row>
        <row r="4818">
          <cell r="C4818" t="str">
            <v>30000000辣椒狂歡超級連爆卡(30天非綁定)</v>
          </cell>
          <cell r="D4818" t="str">
            <v>R_hg001_fg1200x_30000000_30_1</v>
          </cell>
          <cell r="E4818">
            <v>12</v>
          </cell>
          <cell r="I4818">
            <v>36000000000</v>
          </cell>
        </row>
        <row r="4819">
          <cell r="C4819" t="str">
            <v>50000000辣椒狂歡超級連爆卡(30天非綁定)</v>
          </cell>
          <cell r="D4819" t="str">
            <v>R_hg001_fg1200x_50000000_30_1</v>
          </cell>
          <cell r="E4819">
            <v>12</v>
          </cell>
          <cell r="I4819">
            <v>60000000000</v>
          </cell>
        </row>
        <row r="4820">
          <cell r="C4820" t="str">
            <v>100000000辣椒狂歡超級連爆卡(30天非綁定)</v>
          </cell>
          <cell r="D4820" t="str">
            <v>R_hg001_fg1200x_100000000_30_1</v>
          </cell>
          <cell r="E4820">
            <v>12</v>
          </cell>
          <cell r="I4820">
            <v>120000000000</v>
          </cell>
        </row>
        <row r="4821">
          <cell r="C4821" t="str">
            <v>200000000辣椒狂歡超級連爆卡(30天非綁定)</v>
          </cell>
          <cell r="D4821" t="str">
            <v>R_hg001_fg1200x_200000000_30_1</v>
          </cell>
          <cell r="E4821">
            <v>12</v>
          </cell>
          <cell r="I4821">
            <v>240000000000</v>
          </cell>
        </row>
        <row r="4822">
          <cell r="C4822" t="str">
            <v>300000000辣椒狂歡超級連爆卡(30天非綁定)</v>
          </cell>
          <cell r="D4822" t="str">
            <v>R_hg001_fg1200x_300000000_30_1</v>
          </cell>
          <cell r="E4822">
            <v>12</v>
          </cell>
          <cell r="I4822">
            <v>360000000000</v>
          </cell>
        </row>
        <row r="4823">
          <cell r="C4823" t="str">
            <v>500000000辣椒狂歡超級連爆卡(30天非綁定)</v>
          </cell>
          <cell r="D4823" t="str">
            <v>R_hg001_fg1200x_500000000_30_1</v>
          </cell>
          <cell r="E4823">
            <v>12</v>
          </cell>
          <cell r="I4823">
            <v>600000000000</v>
          </cell>
        </row>
        <row r="4824">
          <cell r="C4824" t="str">
            <v>1000000000辣椒狂歡超級連爆卡(30天非綁定)</v>
          </cell>
          <cell r="D4824" t="str">
            <v>R_hg001_fg1200x_1000000000_30_1</v>
          </cell>
          <cell r="E4824">
            <v>12</v>
          </cell>
          <cell r="I4824">
            <v>1200000000000</v>
          </cell>
        </row>
        <row r="4825">
          <cell r="C4825" t="str">
            <v>2000000000辣椒狂歡超級連爆卡(30天非綁定)</v>
          </cell>
          <cell r="D4825" t="str">
            <v>R_hg001_fg1200x_2000000000_30_1</v>
          </cell>
          <cell r="E4825">
            <v>12</v>
          </cell>
          <cell r="I4825">
            <v>2400000000000</v>
          </cell>
        </row>
        <row r="4826">
          <cell r="C4826" t="str">
            <v>5000000000辣椒狂歡超級連爆卡(30天非綁定)</v>
          </cell>
          <cell r="D4826" t="str">
            <v>R_hg001_fg1200x_5000000000_30_1</v>
          </cell>
          <cell r="E4826">
            <v>12</v>
          </cell>
          <cell r="I4826">
            <v>6000000000000</v>
          </cell>
        </row>
        <row r="4827">
          <cell r="C4827" t="str">
            <v>10000000000辣椒狂歡超級連爆卡(30天非綁定)</v>
          </cell>
          <cell r="D4827" t="str">
            <v>R_hg001_fg1200x_10000000000_30_1</v>
          </cell>
          <cell r="E4827">
            <v>12</v>
          </cell>
          <cell r="I4827">
            <v>12000000000000</v>
          </cell>
        </row>
        <row r="4828">
          <cell r="C4828" t="str">
            <v>3000蒙面俠蘇洛紅利卡(7天綁定)</v>
          </cell>
          <cell r="D4828" t="str">
            <v>R_hg002_fg50x_3000_7</v>
          </cell>
          <cell r="E4828">
            <v>12</v>
          </cell>
          <cell r="I4828">
            <v>180000</v>
          </cell>
        </row>
        <row r="4829">
          <cell r="C4829" t="str">
            <v>10000蒙面俠蘇洛紅利卡(7天綁定)</v>
          </cell>
          <cell r="D4829" t="str">
            <v>R_hg002_fg50x_10000_7</v>
          </cell>
          <cell r="E4829">
            <v>12</v>
          </cell>
          <cell r="I4829">
            <v>600000</v>
          </cell>
        </row>
        <row r="4830">
          <cell r="C4830" t="str">
            <v>30000蒙面俠蘇洛紅利卡(7天綁定)</v>
          </cell>
          <cell r="D4830" t="str">
            <v>R_hg002_fg50x_30000_7</v>
          </cell>
          <cell r="E4830">
            <v>12</v>
          </cell>
          <cell r="I4830">
            <v>1800000</v>
          </cell>
        </row>
        <row r="4831">
          <cell r="C4831" t="str">
            <v>100000蒙面俠蘇洛紅利卡(7天綁定)</v>
          </cell>
          <cell r="D4831" t="str">
            <v>R_hg002_fg50x_100000_7</v>
          </cell>
          <cell r="E4831">
            <v>12</v>
          </cell>
          <cell r="I4831">
            <v>6000000</v>
          </cell>
        </row>
        <row r="4832">
          <cell r="C4832" t="str">
            <v>300000蒙面俠蘇洛紅利卡(7天綁定)</v>
          </cell>
          <cell r="D4832" t="str">
            <v>R_hg002_fg50x_300000_7</v>
          </cell>
          <cell r="E4832">
            <v>12</v>
          </cell>
          <cell r="I4832">
            <v>18000000</v>
          </cell>
        </row>
        <row r="4833">
          <cell r="C4833" t="str">
            <v>1000000蒙面俠蘇洛紅利卡(7天綁定)</v>
          </cell>
          <cell r="D4833" t="str">
            <v>R_hg002_fg50x_1000000_7</v>
          </cell>
          <cell r="E4833">
            <v>12</v>
          </cell>
          <cell r="I4833">
            <v>60000000</v>
          </cell>
        </row>
        <row r="4834">
          <cell r="C4834" t="str">
            <v>3000000蒙面俠蘇洛紅利卡(7天綁定)</v>
          </cell>
          <cell r="D4834" t="str">
            <v>R_hg002_fg50x_3000000_7</v>
          </cell>
          <cell r="E4834">
            <v>12</v>
          </cell>
          <cell r="I4834">
            <v>180000000</v>
          </cell>
        </row>
        <row r="4835">
          <cell r="C4835" t="str">
            <v>6000000蒙面俠蘇洛紅利卡(7天綁定)</v>
          </cell>
          <cell r="D4835" t="str">
            <v>R_hg002_fg50x_6000000_7</v>
          </cell>
          <cell r="E4835">
            <v>12</v>
          </cell>
          <cell r="I4835">
            <v>360000000</v>
          </cell>
        </row>
        <row r="4836">
          <cell r="C4836" t="str">
            <v>9000000蒙面俠蘇洛紅利卡(7天綁定)</v>
          </cell>
          <cell r="D4836" t="str">
            <v>R_hg002_fg50x_9000000_7</v>
          </cell>
          <cell r="E4836">
            <v>12</v>
          </cell>
          <cell r="I4836">
            <v>540000000</v>
          </cell>
        </row>
        <row r="4837">
          <cell r="C4837" t="str">
            <v>10000000蒙面俠蘇洛紅利卡(7天綁定)</v>
          </cell>
          <cell r="D4837" t="str">
            <v>R_hg002_fg50x_10000000_7</v>
          </cell>
          <cell r="E4837">
            <v>12</v>
          </cell>
          <cell r="I4837">
            <v>600000000</v>
          </cell>
        </row>
        <row r="4838">
          <cell r="C4838" t="str">
            <v>15000000蒙面俠蘇洛紅利卡(7天綁定)</v>
          </cell>
          <cell r="D4838" t="str">
            <v>R_hg002_fg50x_15000000_7</v>
          </cell>
          <cell r="E4838">
            <v>12</v>
          </cell>
          <cell r="I4838">
            <v>900000000</v>
          </cell>
        </row>
        <row r="4839">
          <cell r="C4839" t="str">
            <v>30000000蒙面俠蘇洛紅利卡(7天綁定)</v>
          </cell>
          <cell r="D4839" t="str">
            <v>R_hg002_fg50x_30000000_7</v>
          </cell>
          <cell r="E4839">
            <v>12</v>
          </cell>
          <cell r="I4839">
            <v>1800000000</v>
          </cell>
        </row>
        <row r="4840">
          <cell r="C4840" t="str">
            <v>50000000蒙面俠蘇洛紅利卡(7天綁定)</v>
          </cell>
          <cell r="D4840" t="str">
            <v>R_hg002_fg50x_50000000_7</v>
          </cell>
          <cell r="E4840">
            <v>12</v>
          </cell>
          <cell r="I4840">
            <v>3000000000</v>
          </cell>
        </row>
        <row r="4841">
          <cell r="C4841" t="str">
            <v>100000000蒙面俠蘇洛紅利卡(7天綁定)</v>
          </cell>
          <cell r="D4841" t="str">
            <v>R_hg002_fg50x_100000000_7</v>
          </cell>
          <cell r="E4841">
            <v>12</v>
          </cell>
          <cell r="I4841">
            <v>6000000000</v>
          </cell>
        </row>
        <row r="4842">
          <cell r="C4842" t="str">
            <v>200000000蒙面俠蘇洛紅利卡(7天綁定)</v>
          </cell>
          <cell r="D4842" t="str">
            <v>R_hg002_fg50x_200000000_7</v>
          </cell>
          <cell r="E4842">
            <v>12</v>
          </cell>
          <cell r="I4842">
            <v>12000000000</v>
          </cell>
        </row>
        <row r="4843">
          <cell r="C4843" t="str">
            <v>300000000蒙面俠蘇洛紅利卡(7天綁定)</v>
          </cell>
          <cell r="D4843" t="str">
            <v>R_hg002_fg50x_300000000_7</v>
          </cell>
          <cell r="E4843">
            <v>12</v>
          </cell>
          <cell r="I4843">
            <v>18000000000</v>
          </cell>
        </row>
        <row r="4844">
          <cell r="C4844" t="str">
            <v>500000000蒙面俠蘇洛紅利卡(7天綁定)</v>
          </cell>
          <cell r="D4844" t="str">
            <v>R_hg002_fg50x_500000000_7</v>
          </cell>
          <cell r="E4844">
            <v>12</v>
          </cell>
          <cell r="I4844">
            <v>30000000000</v>
          </cell>
        </row>
        <row r="4845">
          <cell r="C4845" t="str">
            <v>1000000000蒙面俠蘇洛紅利卡(7天綁定)</v>
          </cell>
          <cell r="D4845" t="str">
            <v>R_hg002_fg50x_1000000000_7</v>
          </cell>
          <cell r="E4845">
            <v>12</v>
          </cell>
          <cell r="I4845">
            <v>60000000000</v>
          </cell>
        </row>
        <row r="4846">
          <cell r="C4846" t="str">
            <v>2000000000蒙面俠蘇洛紅利卡(7天綁定)</v>
          </cell>
          <cell r="D4846" t="str">
            <v>R_hg002_fg50x_2000000000_7</v>
          </cell>
          <cell r="E4846">
            <v>12</v>
          </cell>
          <cell r="I4846">
            <v>120000000000</v>
          </cell>
        </row>
        <row r="4847">
          <cell r="C4847" t="str">
            <v>5000000000蒙面俠蘇洛紅利卡(7天綁定)</v>
          </cell>
          <cell r="D4847" t="str">
            <v>R_hg002_fg50x_5000000000_7</v>
          </cell>
          <cell r="E4847">
            <v>12</v>
          </cell>
          <cell r="I4847">
            <v>300000000000</v>
          </cell>
        </row>
        <row r="4848">
          <cell r="C4848" t="str">
            <v>10000000000蒙面俠蘇洛紅利卡(7天綁定)</v>
          </cell>
          <cell r="D4848" t="str">
            <v>R_hg002_fg50x_10000000000_7</v>
          </cell>
          <cell r="E4848">
            <v>12</v>
          </cell>
          <cell r="I4848">
            <v>600000000000</v>
          </cell>
        </row>
        <row r="4849">
          <cell r="C4849" t="str">
            <v>3000蒙面俠蘇洛紅利卡(30天非綁定)</v>
          </cell>
          <cell r="D4849" t="str">
            <v>R_hg002_fg50x_3000_30_1</v>
          </cell>
          <cell r="E4849">
            <v>12</v>
          </cell>
          <cell r="I4849">
            <v>180000</v>
          </cell>
        </row>
        <row r="4850">
          <cell r="C4850" t="str">
            <v>10000蒙面俠蘇洛紅利卡(30天非綁定)</v>
          </cell>
          <cell r="D4850" t="str">
            <v>R_hg002_fg50x_10000_30_1</v>
          </cell>
          <cell r="E4850">
            <v>12</v>
          </cell>
          <cell r="I4850">
            <v>600000</v>
          </cell>
        </row>
        <row r="4851">
          <cell r="C4851" t="str">
            <v>30000蒙面俠蘇洛紅利卡(30天非綁定)</v>
          </cell>
          <cell r="D4851" t="str">
            <v>R_hg002_fg50x_30000_30_1</v>
          </cell>
          <cell r="E4851">
            <v>12</v>
          </cell>
          <cell r="I4851">
            <v>1800000</v>
          </cell>
        </row>
        <row r="4852">
          <cell r="C4852" t="str">
            <v>100000蒙面俠蘇洛紅利卡(30天非綁定)</v>
          </cell>
          <cell r="D4852" t="str">
            <v>R_hg002_fg50x_100000_30_1</v>
          </cell>
          <cell r="E4852">
            <v>12</v>
          </cell>
          <cell r="I4852">
            <v>6000000</v>
          </cell>
        </row>
        <row r="4853">
          <cell r="C4853" t="str">
            <v>300000蒙面俠蘇洛紅利卡(30天非綁定)</v>
          </cell>
          <cell r="D4853" t="str">
            <v>R_hg002_fg50x_300000_30_1</v>
          </cell>
          <cell r="E4853">
            <v>12</v>
          </cell>
          <cell r="I4853">
            <v>18000000</v>
          </cell>
        </row>
        <row r="4854">
          <cell r="C4854" t="str">
            <v>1000000蒙面俠蘇洛紅利卡(30天非綁定)</v>
          </cell>
          <cell r="D4854" t="str">
            <v>R_hg002_fg50x_1000000_30_1</v>
          </cell>
          <cell r="E4854">
            <v>12</v>
          </cell>
          <cell r="I4854">
            <v>60000000</v>
          </cell>
        </row>
        <row r="4855">
          <cell r="C4855" t="str">
            <v>3000000蒙面俠蘇洛紅利卡(30天非綁定)</v>
          </cell>
          <cell r="D4855" t="str">
            <v>R_hg002_fg50x_3000000_30_1</v>
          </cell>
          <cell r="E4855">
            <v>12</v>
          </cell>
          <cell r="I4855">
            <v>180000000</v>
          </cell>
        </row>
        <row r="4856">
          <cell r="C4856" t="str">
            <v>6000000蒙面俠蘇洛紅利卡(30天非綁定)</v>
          </cell>
          <cell r="D4856" t="str">
            <v>R_hg002_fg50x_6000000_30_1</v>
          </cell>
          <cell r="E4856">
            <v>12</v>
          </cell>
          <cell r="I4856">
            <v>360000000</v>
          </cell>
        </row>
        <row r="4857">
          <cell r="C4857" t="str">
            <v>9000000蒙面俠蘇洛紅利卡(30天非綁定)</v>
          </cell>
          <cell r="D4857" t="str">
            <v>R_hg002_fg50x_9000000_30_1</v>
          </cell>
          <cell r="E4857">
            <v>12</v>
          </cell>
          <cell r="I4857">
            <v>540000000</v>
          </cell>
        </row>
        <row r="4858">
          <cell r="C4858" t="str">
            <v>10000000蒙面俠蘇洛紅利卡(30天非綁定)</v>
          </cell>
          <cell r="D4858" t="str">
            <v>R_hg002_fg50x_10000000_30_1</v>
          </cell>
          <cell r="E4858">
            <v>12</v>
          </cell>
          <cell r="I4858">
            <v>600000000</v>
          </cell>
        </row>
        <row r="4859">
          <cell r="C4859" t="str">
            <v>15000000蒙面俠蘇洛紅利卡(30天非綁定)</v>
          </cell>
          <cell r="D4859" t="str">
            <v>R_hg002_fg50x_15000000_30_1</v>
          </cell>
          <cell r="E4859">
            <v>12</v>
          </cell>
          <cell r="I4859">
            <v>900000000</v>
          </cell>
        </row>
        <row r="4860">
          <cell r="C4860" t="str">
            <v>30000000蒙面俠蘇洛紅利卡(30天非綁定)</v>
          </cell>
          <cell r="D4860" t="str">
            <v>R_hg002_fg50x_30000000_30_1</v>
          </cell>
          <cell r="E4860">
            <v>12</v>
          </cell>
          <cell r="I4860">
            <v>1800000000</v>
          </cell>
        </row>
        <row r="4861">
          <cell r="C4861" t="str">
            <v>50000000蒙面俠蘇洛紅利卡(30天非綁定)</v>
          </cell>
          <cell r="D4861" t="str">
            <v>R_hg002_fg50x_50000000_30_1</v>
          </cell>
          <cell r="E4861">
            <v>12</v>
          </cell>
          <cell r="I4861">
            <v>3000000000</v>
          </cell>
        </row>
        <row r="4862">
          <cell r="C4862" t="str">
            <v>100000000蒙面俠蘇洛紅利卡(30天非綁定)</v>
          </cell>
          <cell r="D4862" t="str">
            <v>R_hg002_fg50x_100000000_30_1</v>
          </cell>
          <cell r="E4862">
            <v>12</v>
          </cell>
          <cell r="I4862">
            <v>6000000000</v>
          </cell>
        </row>
        <row r="4863">
          <cell r="C4863" t="str">
            <v>200000000蒙面俠蘇洛紅利卡(30天非綁定)</v>
          </cell>
          <cell r="D4863" t="str">
            <v>R_hg002_fg50x_200000000_30_1</v>
          </cell>
          <cell r="E4863">
            <v>12</v>
          </cell>
          <cell r="I4863">
            <v>12000000000</v>
          </cell>
        </row>
        <row r="4864">
          <cell r="C4864" t="str">
            <v>300000000蒙面俠蘇洛紅利卡(30天非綁定)</v>
          </cell>
          <cell r="D4864" t="str">
            <v>R_hg002_fg50x_300000000_30_1</v>
          </cell>
          <cell r="E4864">
            <v>12</v>
          </cell>
          <cell r="I4864">
            <v>18000000000</v>
          </cell>
        </row>
        <row r="4865">
          <cell r="C4865" t="str">
            <v>500000000蒙面俠蘇洛紅利卡(30天非綁定)</v>
          </cell>
          <cell r="D4865" t="str">
            <v>R_hg002_fg50x_500000000_30_1</v>
          </cell>
          <cell r="E4865">
            <v>12</v>
          </cell>
          <cell r="I4865">
            <v>30000000000</v>
          </cell>
        </row>
        <row r="4866">
          <cell r="C4866" t="str">
            <v>1000000000蒙面俠蘇洛紅利卡(30天非綁定)</v>
          </cell>
          <cell r="D4866" t="str">
            <v>R_hg002_fg50x_1000000000_30_1</v>
          </cell>
          <cell r="E4866">
            <v>12</v>
          </cell>
          <cell r="I4866">
            <v>60000000000</v>
          </cell>
        </row>
        <row r="4867">
          <cell r="C4867" t="str">
            <v>2000000000蒙面俠蘇洛紅利卡(30天非綁定)</v>
          </cell>
          <cell r="D4867" t="str">
            <v>R_hg002_fg50x_2000000000_30_1</v>
          </cell>
          <cell r="E4867">
            <v>12</v>
          </cell>
          <cell r="I4867">
            <v>120000000000</v>
          </cell>
        </row>
        <row r="4868">
          <cell r="C4868" t="str">
            <v>5000000000蒙面俠蘇洛紅利卡(30天非綁定)</v>
          </cell>
          <cell r="D4868" t="str">
            <v>R_hg002_fg50x_5000000000_30_1</v>
          </cell>
          <cell r="E4868">
            <v>12</v>
          </cell>
          <cell r="I4868">
            <v>300000000000</v>
          </cell>
        </row>
        <row r="4869">
          <cell r="C4869" t="str">
            <v>10000000000蒙面俠蘇洛紅利卡(30天非綁定)</v>
          </cell>
          <cell r="D4869" t="str">
            <v>R_hg002_fg50x_10000000000_30_1</v>
          </cell>
          <cell r="E4869">
            <v>12</v>
          </cell>
          <cell r="I4869">
            <v>600000000000</v>
          </cell>
        </row>
        <row r="4870">
          <cell r="C4870" t="str">
            <v>3000蒙面俠蘇洛免費卡(7天綁定)</v>
          </cell>
          <cell r="D4870" t="str">
            <v>R_hg002_fg200x_3000_7</v>
          </cell>
          <cell r="E4870">
            <v>12</v>
          </cell>
          <cell r="I4870">
            <v>600000</v>
          </cell>
        </row>
        <row r="4871">
          <cell r="C4871" t="str">
            <v>10000蒙面俠蘇洛免費卡(7天綁定)</v>
          </cell>
          <cell r="D4871" t="str">
            <v>R_hg002_fg200x_10000_7</v>
          </cell>
          <cell r="E4871">
            <v>12</v>
          </cell>
          <cell r="I4871">
            <v>2000000</v>
          </cell>
        </row>
        <row r="4872">
          <cell r="C4872" t="str">
            <v>30000蒙面俠蘇洛免費卡(7天綁定)</v>
          </cell>
          <cell r="D4872" t="str">
            <v>R_hg002_fg200x_30000_7</v>
          </cell>
          <cell r="E4872">
            <v>12</v>
          </cell>
          <cell r="I4872">
            <v>6000000</v>
          </cell>
        </row>
        <row r="4873">
          <cell r="C4873" t="str">
            <v>100000蒙面俠蘇洛免費卡(7天綁定)</v>
          </cell>
          <cell r="D4873" t="str">
            <v>R_hg002_fg200x_100000_7</v>
          </cell>
          <cell r="E4873">
            <v>12</v>
          </cell>
          <cell r="I4873">
            <v>20000000</v>
          </cell>
        </row>
        <row r="4874">
          <cell r="C4874" t="str">
            <v>300000蒙面俠蘇洛免費卡(7天綁定)</v>
          </cell>
          <cell r="D4874" t="str">
            <v>R_hg002_fg200x_300000_7</v>
          </cell>
          <cell r="E4874">
            <v>12</v>
          </cell>
          <cell r="I4874">
            <v>60000000</v>
          </cell>
        </row>
        <row r="4875">
          <cell r="C4875" t="str">
            <v>1000000蒙面俠蘇洛免費卡(7天綁定)</v>
          </cell>
          <cell r="D4875" t="str">
            <v>R_hg002_fg200x_1000000_7</v>
          </cell>
          <cell r="E4875">
            <v>12</v>
          </cell>
          <cell r="I4875">
            <v>200000000</v>
          </cell>
        </row>
        <row r="4876">
          <cell r="C4876" t="str">
            <v>3000000蒙面俠蘇洛免費卡(7天綁定)</v>
          </cell>
          <cell r="D4876" t="str">
            <v>R_hg002_fg200x_3000000_7</v>
          </cell>
          <cell r="E4876">
            <v>12</v>
          </cell>
          <cell r="I4876">
            <v>600000000</v>
          </cell>
        </row>
        <row r="4877">
          <cell r="C4877" t="str">
            <v>6000000蒙面俠蘇洛免費卡(7天綁定)</v>
          </cell>
          <cell r="D4877" t="str">
            <v>R_hg002_fg200x_6000000_7</v>
          </cell>
          <cell r="E4877">
            <v>12</v>
          </cell>
          <cell r="I4877">
            <v>1200000000</v>
          </cell>
        </row>
        <row r="4878">
          <cell r="C4878" t="str">
            <v>9000000蒙面俠蘇洛免費卡(7天綁定)</v>
          </cell>
          <cell r="D4878" t="str">
            <v>R_hg002_fg200x_9000000_7</v>
          </cell>
          <cell r="E4878">
            <v>12</v>
          </cell>
          <cell r="I4878">
            <v>1800000000</v>
          </cell>
        </row>
        <row r="4879">
          <cell r="C4879" t="str">
            <v>10000000蒙面俠蘇洛免費卡(7天綁定)</v>
          </cell>
          <cell r="D4879" t="str">
            <v>R_hg002_fg200x_10000000_7</v>
          </cell>
          <cell r="E4879">
            <v>12</v>
          </cell>
          <cell r="I4879">
            <v>2000000000</v>
          </cell>
        </row>
        <row r="4880">
          <cell r="C4880" t="str">
            <v>15000000蒙面俠蘇洛免費卡(7天綁定)</v>
          </cell>
          <cell r="D4880" t="str">
            <v>R_hg002_fg200x_15000000_7</v>
          </cell>
          <cell r="E4880">
            <v>12</v>
          </cell>
          <cell r="I4880">
            <v>3000000000</v>
          </cell>
        </row>
        <row r="4881">
          <cell r="C4881" t="str">
            <v>30000000蒙面俠蘇洛免費卡(7天綁定)</v>
          </cell>
          <cell r="D4881" t="str">
            <v>R_hg002_fg200x_30000000_7</v>
          </cell>
          <cell r="E4881">
            <v>12</v>
          </cell>
          <cell r="I4881">
            <v>6000000000</v>
          </cell>
        </row>
        <row r="4882">
          <cell r="C4882" t="str">
            <v>50000000蒙面俠蘇洛免費卡(7天綁定)</v>
          </cell>
          <cell r="D4882" t="str">
            <v>R_hg002_fg200x_50000000_7</v>
          </cell>
          <cell r="E4882">
            <v>12</v>
          </cell>
          <cell r="I4882">
            <v>10000000000</v>
          </cell>
        </row>
        <row r="4883">
          <cell r="C4883" t="str">
            <v>100000000蒙面俠蘇洛免費卡(7天綁定)</v>
          </cell>
          <cell r="D4883" t="str">
            <v>R_hg002_fg200x_100000000_7</v>
          </cell>
          <cell r="E4883">
            <v>12</v>
          </cell>
          <cell r="I4883">
            <v>20000000000</v>
          </cell>
        </row>
        <row r="4884">
          <cell r="C4884" t="str">
            <v>200000000蒙面俠蘇洛免費卡(7天綁定)</v>
          </cell>
          <cell r="D4884" t="str">
            <v>R_hg002_fg200x_200000000_7</v>
          </cell>
          <cell r="E4884">
            <v>12</v>
          </cell>
          <cell r="I4884">
            <v>40000000000</v>
          </cell>
        </row>
        <row r="4885">
          <cell r="C4885" t="str">
            <v>300000000蒙面俠蘇洛免費卡(7天綁定)</v>
          </cell>
          <cell r="D4885" t="str">
            <v>R_hg002_fg200x_300000000_7</v>
          </cell>
          <cell r="E4885">
            <v>12</v>
          </cell>
          <cell r="I4885">
            <v>60000000000</v>
          </cell>
        </row>
        <row r="4886">
          <cell r="C4886" t="str">
            <v>500000000蒙面俠蘇洛免費卡(7天綁定)</v>
          </cell>
          <cell r="D4886" t="str">
            <v>R_hg002_fg200x_500000000_7</v>
          </cell>
          <cell r="E4886">
            <v>12</v>
          </cell>
          <cell r="I4886">
            <v>100000000000</v>
          </cell>
        </row>
        <row r="4887">
          <cell r="C4887" t="str">
            <v>1000000000蒙面俠蘇洛免費卡(7天綁定)</v>
          </cell>
          <cell r="D4887" t="str">
            <v>R_hg002_fg200x_1000000000_7</v>
          </cell>
          <cell r="E4887">
            <v>12</v>
          </cell>
          <cell r="I4887">
            <v>200000000000</v>
          </cell>
        </row>
        <row r="4888">
          <cell r="C4888" t="str">
            <v>2000000000蒙面俠蘇洛免費卡(7天綁定)</v>
          </cell>
          <cell r="D4888" t="str">
            <v>R_hg002_fg200x_2000000000_7</v>
          </cell>
          <cell r="E4888">
            <v>12</v>
          </cell>
          <cell r="I4888">
            <v>400000000000</v>
          </cell>
        </row>
        <row r="4889">
          <cell r="C4889" t="str">
            <v>5000000000蒙面俠蘇洛免費卡(7天綁定)</v>
          </cell>
          <cell r="D4889" t="str">
            <v>R_hg002_fg200x_5000000000_7</v>
          </cell>
          <cell r="E4889">
            <v>12</v>
          </cell>
          <cell r="I4889">
            <v>1000000000000</v>
          </cell>
        </row>
        <row r="4890">
          <cell r="C4890" t="str">
            <v>10000000000蒙面俠蘇洛免費卡(7天綁定)</v>
          </cell>
          <cell r="D4890" t="str">
            <v>R_hg002_fg200x_10000000000_7</v>
          </cell>
          <cell r="E4890">
            <v>12</v>
          </cell>
          <cell r="I4890">
            <v>2000000000000</v>
          </cell>
        </row>
        <row r="4891">
          <cell r="C4891" t="str">
            <v>3000蒙面俠蘇洛免費卡(30天非綁定)</v>
          </cell>
          <cell r="D4891" t="str">
            <v>R_hg002_fg200x_3000_30_1</v>
          </cell>
          <cell r="E4891">
            <v>12</v>
          </cell>
          <cell r="I4891">
            <v>600000</v>
          </cell>
        </row>
        <row r="4892">
          <cell r="C4892" t="str">
            <v>10000蒙面俠蘇洛免費卡(30天非綁定)</v>
          </cell>
          <cell r="D4892" t="str">
            <v>R_hg002_fg200x_10000_30_1</v>
          </cell>
          <cell r="E4892">
            <v>12</v>
          </cell>
          <cell r="I4892">
            <v>2000000</v>
          </cell>
        </row>
        <row r="4893">
          <cell r="C4893" t="str">
            <v>30000蒙面俠蘇洛免費卡(30天非綁定)</v>
          </cell>
          <cell r="D4893" t="str">
            <v>R_hg002_fg200x_30000_30_1</v>
          </cell>
          <cell r="E4893">
            <v>12</v>
          </cell>
          <cell r="I4893">
            <v>6000000</v>
          </cell>
        </row>
        <row r="4894">
          <cell r="C4894" t="str">
            <v>100000蒙面俠蘇洛免費卡(30天非綁定)</v>
          </cell>
          <cell r="D4894" t="str">
            <v>R_hg002_fg200x_100000_30_1</v>
          </cell>
          <cell r="E4894">
            <v>12</v>
          </cell>
          <cell r="I4894">
            <v>20000000</v>
          </cell>
        </row>
        <row r="4895">
          <cell r="C4895" t="str">
            <v>300000蒙面俠蘇洛免費卡(30天非綁定)</v>
          </cell>
          <cell r="D4895" t="str">
            <v>R_hg002_fg200x_300000_30_1</v>
          </cell>
          <cell r="E4895">
            <v>12</v>
          </cell>
          <cell r="I4895">
            <v>60000000</v>
          </cell>
        </row>
        <row r="4896">
          <cell r="C4896" t="str">
            <v>1000000蒙面俠蘇洛免費卡(30天非綁定)</v>
          </cell>
          <cell r="D4896" t="str">
            <v>R_hg002_fg200x_1000000_30_1</v>
          </cell>
          <cell r="E4896">
            <v>12</v>
          </cell>
          <cell r="I4896">
            <v>200000000</v>
          </cell>
        </row>
        <row r="4897">
          <cell r="C4897" t="str">
            <v>3000000蒙面俠蘇洛免費卡(30天非綁定)</v>
          </cell>
          <cell r="D4897" t="str">
            <v>R_hg002_fg200x_3000000_30_1</v>
          </cell>
          <cell r="E4897">
            <v>12</v>
          </cell>
          <cell r="I4897">
            <v>600000000</v>
          </cell>
        </row>
        <row r="4898">
          <cell r="C4898" t="str">
            <v>6000000蒙面俠蘇洛免費卡(30天非綁定)</v>
          </cell>
          <cell r="D4898" t="str">
            <v>R_hg002_fg200x_6000000_30_1</v>
          </cell>
          <cell r="E4898">
            <v>12</v>
          </cell>
          <cell r="I4898">
            <v>1200000000</v>
          </cell>
        </row>
        <row r="4899">
          <cell r="C4899" t="str">
            <v>9000000蒙面俠蘇洛免費卡(30天非綁定)</v>
          </cell>
          <cell r="D4899" t="str">
            <v>R_hg002_fg200x_9000000_30_1</v>
          </cell>
          <cell r="E4899">
            <v>12</v>
          </cell>
          <cell r="I4899">
            <v>1800000000</v>
          </cell>
        </row>
        <row r="4900">
          <cell r="C4900" t="str">
            <v>10000000蒙面俠蘇洛免費卡(30天非綁定)</v>
          </cell>
          <cell r="D4900" t="str">
            <v>R_hg002_fg200x_10000000_30_1</v>
          </cell>
          <cell r="E4900">
            <v>12</v>
          </cell>
          <cell r="I4900">
            <v>2000000000</v>
          </cell>
        </row>
        <row r="4901">
          <cell r="C4901" t="str">
            <v>15000000蒙面俠蘇洛免費卡(30天非綁定)</v>
          </cell>
          <cell r="D4901" t="str">
            <v>R_hg002_fg200x_15000000_30_1</v>
          </cell>
          <cell r="E4901">
            <v>12</v>
          </cell>
          <cell r="I4901">
            <v>3000000000</v>
          </cell>
        </row>
        <row r="4902">
          <cell r="C4902" t="str">
            <v>30000000蒙面俠蘇洛免費卡(30天非綁定)</v>
          </cell>
          <cell r="D4902" t="str">
            <v>R_hg002_fg200x_30000000_30_1</v>
          </cell>
          <cell r="E4902">
            <v>12</v>
          </cell>
          <cell r="I4902">
            <v>6000000000</v>
          </cell>
        </row>
        <row r="4903">
          <cell r="C4903" t="str">
            <v>50000000蒙面俠蘇洛免費卡(30天非綁定)</v>
          </cell>
          <cell r="D4903" t="str">
            <v>R_hg002_fg200x_50000000_30_1</v>
          </cell>
          <cell r="E4903">
            <v>12</v>
          </cell>
          <cell r="I4903">
            <v>10000000000</v>
          </cell>
        </row>
        <row r="4904">
          <cell r="C4904" t="str">
            <v>100000000蒙面俠蘇洛免費卡(30天非綁定)</v>
          </cell>
          <cell r="D4904" t="str">
            <v>R_hg002_fg200x_100000000_30_1</v>
          </cell>
          <cell r="E4904">
            <v>12</v>
          </cell>
          <cell r="I4904">
            <v>20000000000</v>
          </cell>
        </row>
        <row r="4905">
          <cell r="C4905" t="str">
            <v>200000000蒙面俠蘇洛免費卡(30天非綁定)</v>
          </cell>
          <cell r="D4905" t="str">
            <v>R_hg002_fg200x_200000000_30_1</v>
          </cell>
          <cell r="E4905">
            <v>12</v>
          </cell>
          <cell r="I4905">
            <v>40000000000</v>
          </cell>
        </row>
        <row r="4906">
          <cell r="C4906" t="str">
            <v>300000000蒙面俠蘇洛免費卡(30天非綁定)</v>
          </cell>
          <cell r="D4906" t="str">
            <v>R_hg002_fg200x_300000000_30_1</v>
          </cell>
          <cell r="E4906">
            <v>12</v>
          </cell>
          <cell r="I4906">
            <v>60000000000</v>
          </cell>
        </row>
        <row r="4907">
          <cell r="C4907" t="str">
            <v>500000000蒙面俠蘇洛免費卡(30天非綁定)</v>
          </cell>
          <cell r="D4907" t="str">
            <v>R_hg002_fg200x_500000000_30_1</v>
          </cell>
          <cell r="E4907">
            <v>12</v>
          </cell>
          <cell r="I4907">
            <v>100000000000</v>
          </cell>
        </row>
        <row r="4908">
          <cell r="C4908" t="str">
            <v>1000000000蒙面俠蘇洛免費卡(30天非綁定)</v>
          </cell>
          <cell r="D4908" t="str">
            <v>R_hg002_fg200x_1000000000_30_1</v>
          </cell>
          <cell r="E4908">
            <v>12</v>
          </cell>
          <cell r="I4908">
            <v>200000000000</v>
          </cell>
        </row>
        <row r="4909">
          <cell r="C4909" t="str">
            <v>2000000000蒙面俠蘇洛免費卡(30天非綁定)</v>
          </cell>
          <cell r="D4909" t="str">
            <v>R_hg002_fg200x_2000000000_30_1</v>
          </cell>
          <cell r="E4909">
            <v>12</v>
          </cell>
          <cell r="I4909">
            <v>400000000000</v>
          </cell>
        </row>
        <row r="4910">
          <cell r="C4910" t="str">
            <v>5000000000蒙面俠蘇洛免費卡(30天非綁定)</v>
          </cell>
          <cell r="D4910" t="str">
            <v>R_hg002_fg200x_5000000000_30_1</v>
          </cell>
          <cell r="E4910">
            <v>12</v>
          </cell>
          <cell r="I4910">
            <v>1000000000000</v>
          </cell>
        </row>
        <row r="4911">
          <cell r="C4911" t="str">
            <v>10000000000蒙面俠蘇洛免費卡(30天非綁定)</v>
          </cell>
          <cell r="D4911" t="str">
            <v>R_hg002_fg200x_10000000000_30_1</v>
          </cell>
          <cell r="E4911">
            <v>12</v>
          </cell>
          <cell r="I4911">
            <v>2000000000000</v>
          </cell>
        </row>
        <row r="4912">
          <cell r="C4912" t="str">
            <v>3000蒙面俠蘇洛超級免費卡(7天綁定)</v>
          </cell>
          <cell r="D4912" t="str">
            <v>R_hg002_fg500x_3000_7</v>
          </cell>
          <cell r="E4912">
            <v>12</v>
          </cell>
          <cell r="I4912">
            <v>1560000</v>
          </cell>
        </row>
        <row r="4913">
          <cell r="C4913" t="str">
            <v>10000蒙面俠蘇洛超級免費卡(7天綁定)</v>
          </cell>
          <cell r="D4913" t="str">
            <v>R_hg002_fg500x_10000_7</v>
          </cell>
          <cell r="E4913">
            <v>12</v>
          </cell>
          <cell r="I4913">
            <v>5200000</v>
          </cell>
        </row>
        <row r="4914">
          <cell r="C4914" t="str">
            <v>30000蒙面俠蘇洛超級免費卡(7天綁定)</v>
          </cell>
          <cell r="D4914" t="str">
            <v>R_hg002_fg500x_30000_7</v>
          </cell>
          <cell r="E4914">
            <v>12</v>
          </cell>
          <cell r="I4914">
            <v>15600000</v>
          </cell>
        </row>
        <row r="4915">
          <cell r="C4915" t="str">
            <v>100000蒙面俠蘇洛超級免費卡(7天綁定)</v>
          </cell>
          <cell r="D4915" t="str">
            <v>R_hg002_fg500x_100000_7</v>
          </cell>
          <cell r="E4915">
            <v>12</v>
          </cell>
          <cell r="I4915">
            <v>52000000</v>
          </cell>
        </row>
        <row r="4916">
          <cell r="C4916" t="str">
            <v>300000蒙面俠蘇洛超級免費卡(7天綁定)</v>
          </cell>
          <cell r="D4916" t="str">
            <v>R_hg002_fg500x_300000_7</v>
          </cell>
          <cell r="E4916">
            <v>12</v>
          </cell>
          <cell r="I4916">
            <v>156000000</v>
          </cell>
        </row>
        <row r="4917">
          <cell r="C4917" t="str">
            <v>1000000蒙面俠蘇洛超級免費卡(7天綁定)</v>
          </cell>
          <cell r="D4917" t="str">
            <v>R_hg002_fg500x_1000000_7</v>
          </cell>
          <cell r="E4917">
            <v>12</v>
          </cell>
          <cell r="I4917">
            <v>520000000</v>
          </cell>
        </row>
        <row r="4918">
          <cell r="C4918" t="str">
            <v>3000000蒙面俠蘇洛超級免費卡(7天綁定)</v>
          </cell>
          <cell r="D4918" t="str">
            <v>R_hg002_fg500x_3000000_7</v>
          </cell>
          <cell r="E4918">
            <v>12</v>
          </cell>
          <cell r="I4918">
            <v>1560000000</v>
          </cell>
        </row>
        <row r="4919">
          <cell r="C4919" t="str">
            <v>6000000蒙面俠蘇洛超級免費卡(7天綁定)</v>
          </cell>
          <cell r="D4919" t="str">
            <v>R_hg002_fg500x_6000000_7</v>
          </cell>
          <cell r="E4919">
            <v>12</v>
          </cell>
          <cell r="I4919">
            <v>3120000000</v>
          </cell>
        </row>
        <row r="4920">
          <cell r="C4920" t="str">
            <v>9000000蒙面俠蘇洛超級免費卡(7天綁定)</v>
          </cell>
          <cell r="D4920" t="str">
            <v>R_hg002_fg500x_9000000_7</v>
          </cell>
          <cell r="E4920">
            <v>12</v>
          </cell>
          <cell r="I4920">
            <v>4680000000</v>
          </cell>
        </row>
        <row r="4921">
          <cell r="C4921" t="str">
            <v>10000000蒙面俠蘇洛超級免費卡(7天綁定)</v>
          </cell>
          <cell r="D4921" t="str">
            <v>R_hg002_fg500x_10000000_7</v>
          </cell>
          <cell r="E4921">
            <v>12</v>
          </cell>
          <cell r="I4921">
            <v>5200000000</v>
          </cell>
        </row>
        <row r="4922">
          <cell r="C4922" t="str">
            <v>15000000蒙面俠蘇洛超級免費卡(7天綁定)</v>
          </cell>
          <cell r="D4922" t="str">
            <v>R_hg002_fg500x_15000000_7</v>
          </cell>
          <cell r="E4922">
            <v>12</v>
          </cell>
          <cell r="I4922">
            <v>7800000000</v>
          </cell>
        </row>
        <row r="4923">
          <cell r="C4923" t="str">
            <v>30000000蒙面俠蘇洛超級免費卡(7天綁定)</v>
          </cell>
          <cell r="D4923" t="str">
            <v>R_hg002_fg500x_30000000_7</v>
          </cell>
          <cell r="E4923">
            <v>12</v>
          </cell>
          <cell r="I4923">
            <v>15600000000</v>
          </cell>
        </row>
        <row r="4924">
          <cell r="C4924" t="str">
            <v>50000000蒙面俠蘇洛超級免費卡(7天綁定)</v>
          </cell>
          <cell r="D4924" t="str">
            <v>R_hg002_fg500x_50000000_7</v>
          </cell>
          <cell r="E4924">
            <v>12</v>
          </cell>
          <cell r="I4924">
            <v>26000000000</v>
          </cell>
        </row>
        <row r="4925">
          <cell r="C4925" t="str">
            <v>100000000蒙面俠蘇洛超級免費卡(7天綁定)</v>
          </cell>
          <cell r="D4925" t="str">
            <v>R_hg002_fg500x_100000000_7</v>
          </cell>
          <cell r="E4925">
            <v>12</v>
          </cell>
          <cell r="I4925">
            <v>52000000000</v>
          </cell>
        </row>
        <row r="4926">
          <cell r="C4926" t="str">
            <v>200000000蒙面俠蘇洛超級免費卡(7天綁定)</v>
          </cell>
          <cell r="D4926" t="str">
            <v>R_hg002_fg500x_200000000_7</v>
          </cell>
          <cell r="E4926">
            <v>12</v>
          </cell>
          <cell r="I4926">
            <v>104000000000</v>
          </cell>
        </row>
        <row r="4927">
          <cell r="C4927" t="str">
            <v>300000000蒙面俠蘇洛超級免費卡(7天綁定)</v>
          </cell>
          <cell r="D4927" t="str">
            <v>R_hg002_fg500x_300000000_7</v>
          </cell>
          <cell r="E4927">
            <v>12</v>
          </cell>
          <cell r="I4927">
            <v>156000000000</v>
          </cell>
        </row>
        <row r="4928">
          <cell r="C4928" t="str">
            <v>500000000蒙面俠蘇洛超級免費卡(7天綁定)</v>
          </cell>
          <cell r="D4928" t="str">
            <v>R_hg002_fg500x_500000000_7</v>
          </cell>
          <cell r="E4928">
            <v>12</v>
          </cell>
          <cell r="I4928">
            <v>260000000000</v>
          </cell>
        </row>
        <row r="4929">
          <cell r="C4929" t="str">
            <v>1000000000蒙面俠蘇洛超級免費卡(7天綁定)</v>
          </cell>
          <cell r="D4929" t="str">
            <v>R_hg002_fg500x_1000000000_7</v>
          </cell>
          <cell r="E4929">
            <v>12</v>
          </cell>
          <cell r="I4929">
            <v>520000000000</v>
          </cell>
        </row>
        <row r="4930">
          <cell r="C4930" t="str">
            <v>2000000000蒙面俠蘇洛超級免費卡(7天綁定)</v>
          </cell>
          <cell r="D4930" t="str">
            <v>R_hg002_fg500x_2000000000_7</v>
          </cell>
          <cell r="E4930">
            <v>12</v>
          </cell>
          <cell r="I4930">
            <v>1040000000000</v>
          </cell>
        </row>
        <row r="4931">
          <cell r="C4931" t="str">
            <v>5000000000蒙面俠蘇洛超級免費卡(7天綁定)</v>
          </cell>
          <cell r="D4931" t="str">
            <v>R_hg002_fg500x_5000000000_7</v>
          </cell>
          <cell r="E4931">
            <v>12</v>
          </cell>
          <cell r="I4931">
            <v>2600000000000</v>
          </cell>
        </row>
        <row r="4932">
          <cell r="C4932" t="str">
            <v>10000000000蒙面俠蘇洛超級免費卡(7天綁定)</v>
          </cell>
          <cell r="D4932" t="str">
            <v>R_hg002_fg500x_10000000000_7</v>
          </cell>
          <cell r="E4932">
            <v>12</v>
          </cell>
          <cell r="I4932">
            <v>5200000000000</v>
          </cell>
        </row>
        <row r="4933">
          <cell r="C4933" t="str">
            <v>3000蒙面俠蘇洛超級免費卡(30天非綁定)</v>
          </cell>
          <cell r="D4933" t="str">
            <v>R_hg002_fg500x_3000_30_1</v>
          </cell>
          <cell r="E4933">
            <v>12</v>
          </cell>
          <cell r="I4933">
            <v>1560000</v>
          </cell>
        </row>
        <row r="4934">
          <cell r="C4934" t="str">
            <v>10000蒙面俠蘇洛超級免費卡(30天非綁定)</v>
          </cell>
          <cell r="D4934" t="str">
            <v>R_hg002_fg500x_10000_30_1</v>
          </cell>
          <cell r="E4934">
            <v>12</v>
          </cell>
          <cell r="I4934">
            <v>5200000</v>
          </cell>
        </row>
        <row r="4935">
          <cell r="C4935" t="str">
            <v>30000蒙面俠蘇洛超級免費卡(30天非綁定)</v>
          </cell>
          <cell r="D4935" t="str">
            <v>R_hg002_fg500x_30000_30_1</v>
          </cell>
          <cell r="E4935">
            <v>12</v>
          </cell>
          <cell r="I4935">
            <v>15600000</v>
          </cell>
        </row>
        <row r="4936">
          <cell r="C4936" t="str">
            <v>100000蒙面俠蘇洛超級免費卡(30天非綁定)</v>
          </cell>
          <cell r="D4936" t="str">
            <v>R_hg002_fg500x_100000_30_1</v>
          </cell>
          <cell r="E4936">
            <v>12</v>
          </cell>
          <cell r="I4936">
            <v>52000000</v>
          </cell>
        </row>
        <row r="4937">
          <cell r="C4937" t="str">
            <v>300000蒙面俠蘇洛超級免費卡(30天非綁定)</v>
          </cell>
          <cell r="D4937" t="str">
            <v>R_hg002_fg500x_300000_30_1</v>
          </cell>
          <cell r="E4937">
            <v>12</v>
          </cell>
          <cell r="I4937">
            <v>156000000</v>
          </cell>
        </row>
        <row r="4938">
          <cell r="C4938" t="str">
            <v>1000000蒙面俠蘇洛超級免費卡(30天非綁定)</v>
          </cell>
          <cell r="D4938" t="str">
            <v>R_hg002_fg500x_1000000_30_1</v>
          </cell>
          <cell r="E4938">
            <v>12</v>
          </cell>
          <cell r="I4938">
            <v>520000000</v>
          </cell>
        </row>
        <row r="4939">
          <cell r="C4939" t="str">
            <v>3000000蒙面俠蘇洛超級免費卡(30天非綁定)</v>
          </cell>
          <cell r="D4939" t="str">
            <v>R_hg002_fg500x_3000000_30_1</v>
          </cell>
          <cell r="E4939">
            <v>12</v>
          </cell>
          <cell r="I4939">
            <v>1560000000</v>
          </cell>
        </row>
        <row r="4940">
          <cell r="C4940" t="str">
            <v>6000000蒙面俠蘇洛超級免費卡(30天非綁定)</v>
          </cell>
          <cell r="D4940" t="str">
            <v>R_hg002_fg500x_6000000_30_1</v>
          </cell>
          <cell r="E4940">
            <v>12</v>
          </cell>
          <cell r="I4940">
            <v>3120000000</v>
          </cell>
        </row>
        <row r="4941">
          <cell r="C4941" t="str">
            <v>9000000蒙面俠蘇洛超級免費卡(30天非綁定)</v>
          </cell>
          <cell r="D4941" t="str">
            <v>R_hg002_fg500x_9000000_30_1</v>
          </cell>
          <cell r="E4941">
            <v>12</v>
          </cell>
          <cell r="I4941">
            <v>4680000000</v>
          </cell>
        </row>
        <row r="4942">
          <cell r="C4942" t="str">
            <v>10000000蒙面俠蘇洛超級免費卡(30天非綁定)</v>
          </cell>
          <cell r="D4942" t="str">
            <v>R_hg002_fg500x_10000000_30_1</v>
          </cell>
          <cell r="E4942">
            <v>12</v>
          </cell>
          <cell r="I4942">
            <v>5200000000</v>
          </cell>
        </row>
        <row r="4943">
          <cell r="C4943" t="str">
            <v>15000000蒙面俠蘇洛超級免費卡(30天非綁定)</v>
          </cell>
          <cell r="D4943" t="str">
            <v>R_hg002_fg500x_15000000_30_1</v>
          </cell>
          <cell r="E4943">
            <v>12</v>
          </cell>
          <cell r="I4943">
            <v>7800000000</v>
          </cell>
        </row>
        <row r="4944">
          <cell r="C4944" t="str">
            <v>30000000蒙面俠蘇洛超級免費卡(30天非綁定)</v>
          </cell>
          <cell r="D4944" t="str">
            <v>R_hg002_fg500x_30000000_30_1</v>
          </cell>
          <cell r="E4944">
            <v>12</v>
          </cell>
          <cell r="I4944">
            <v>15600000000</v>
          </cell>
        </row>
        <row r="4945">
          <cell r="C4945" t="str">
            <v>50000000蒙面俠蘇洛超級免費卡(30天非綁定)</v>
          </cell>
          <cell r="D4945" t="str">
            <v>R_hg002_fg500x_50000000_30_1</v>
          </cell>
          <cell r="E4945">
            <v>12</v>
          </cell>
          <cell r="I4945">
            <v>26000000000</v>
          </cell>
        </row>
        <row r="4946">
          <cell r="C4946" t="str">
            <v>100000000蒙面俠蘇洛超級免費卡(30天非綁定)</v>
          </cell>
          <cell r="D4946" t="str">
            <v>R_hg002_fg500x_100000000_30_1</v>
          </cell>
          <cell r="E4946">
            <v>12</v>
          </cell>
          <cell r="I4946">
            <v>52000000000</v>
          </cell>
        </row>
        <row r="4947">
          <cell r="C4947" t="str">
            <v>200000000蒙面俠蘇洛超級免費卡(30天非綁定)</v>
          </cell>
          <cell r="D4947" t="str">
            <v>R_hg002_fg500x_200000000_30_1</v>
          </cell>
          <cell r="E4947">
            <v>12</v>
          </cell>
          <cell r="I4947">
            <v>104000000000</v>
          </cell>
        </row>
        <row r="4948">
          <cell r="C4948" t="str">
            <v>300000000蒙面俠蘇洛超級免費卡(30天非綁定)</v>
          </cell>
          <cell r="D4948" t="str">
            <v>R_hg002_fg500x_300000000_30_1</v>
          </cell>
          <cell r="E4948">
            <v>12</v>
          </cell>
          <cell r="I4948">
            <v>156000000000</v>
          </cell>
        </row>
        <row r="4949">
          <cell r="C4949" t="str">
            <v>500000000蒙面俠蘇洛超級免費卡(30天非綁定)</v>
          </cell>
          <cell r="D4949" t="str">
            <v>R_hg002_fg500x_500000000_30_1</v>
          </cell>
          <cell r="E4949">
            <v>12</v>
          </cell>
          <cell r="I4949">
            <v>260000000000</v>
          </cell>
        </row>
        <row r="4950">
          <cell r="C4950" t="str">
            <v>1000000000蒙面俠蘇洛超級免費卡(30天非綁定)</v>
          </cell>
          <cell r="D4950" t="str">
            <v>R_hg002_fg500x_1000000000_30_1</v>
          </cell>
          <cell r="E4950">
            <v>12</v>
          </cell>
          <cell r="I4950">
            <v>520000000000</v>
          </cell>
        </row>
        <row r="4951">
          <cell r="C4951" t="str">
            <v>2000000000蒙面俠蘇洛超級免費卡(30天非綁定)</v>
          </cell>
          <cell r="D4951" t="str">
            <v>R_hg002_fg500x_2000000000_30_1</v>
          </cell>
          <cell r="E4951">
            <v>12</v>
          </cell>
          <cell r="I4951">
            <v>1040000000000</v>
          </cell>
        </row>
        <row r="4952">
          <cell r="C4952" t="str">
            <v>5000000000蒙面俠蘇洛超級免費卡(30天非綁定)</v>
          </cell>
          <cell r="D4952" t="str">
            <v>R_hg002_fg500x_5000000000_30_1</v>
          </cell>
          <cell r="E4952">
            <v>12</v>
          </cell>
          <cell r="I4952">
            <v>2600000000000</v>
          </cell>
        </row>
        <row r="4953">
          <cell r="C4953" t="str">
            <v>10000000000蒙面俠蘇洛超級免費卡(30天非綁定)</v>
          </cell>
          <cell r="D4953" t="str">
            <v>R_hg002_fg500x_10000000000_30_1</v>
          </cell>
          <cell r="E4953">
            <v>12</v>
          </cell>
          <cell r="I4953">
            <v>5200000000000</v>
          </cell>
        </row>
        <row r="4954">
          <cell r="C4954" t="str">
            <v>3000蒙面俠蘇洛超級全盤卡(7天綁定)</v>
          </cell>
          <cell r="D4954" t="str">
            <v>R_hg002_fg1200x_3000_7</v>
          </cell>
          <cell r="E4954">
            <v>12</v>
          </cell>
          <cell r="I4954">
            <v>3600000</v>
          </cell>
        </row>
        <row r="4955">
          <cell r="C4955" t="str">
            <v>10000蒙面俠蘇洛超級全盤卡(7天綁定)</v>
          </cell>
          <cell r="D4955" t="str">
            <v>R_hg002_fg1200x_10000_7</v>
          </cell>
          <cell r="E4955">
            <v>12</v>
          </cell>
          <cell r="I4955">
            <v>12000000</v>
          </cell>
        </row>
        <row r="4956">
          <cell r="C4956" t="str">
            <v>30000蒙面俠蘇洛超級全盤卡(7天綁定)</v>
          </cell>
          <cell r="D4956" t="str">
            <v>R_hg002_fg1200x_30000_7</v>
          </cell>
          <cell r="E4956">
            <v>12</v>
          </cell>
          <cell r="I4956">
            <v>36000000</v>
          </cell>
        </row>
        <row r="4957">
          <cell r="C4957" t="str">
            <v>100000蒙面俠蘇洛超級全盤卡(7天綁定)</v>
          </cell>
          <cell r="D4957" t="str">
            <v>R_hg002_fg1200x_100000_7</v>
          </cell>
          <cell r="E4957">
            <v>12</v>
          </cell>
          <cell r="I4957">
            <v>120000000</v>
          </cell>
        </row>
        <row r="4958">
          <cell r="C4958" t="str">
            <v>300000蒙面俠蘇洛超級全盤卡(7天綁定)</v>
          </cell>
          <cell r="D4958" t="str">
            <v>R_hg002_fg1200x_300000_7</v>
          </cell>
          <cell r="E4958">
            <v>12</v>
          </cell>
          <cell r="I4958">
            <v>360000000</v>
          </cell>
        </row>
        <row r="4959">
          <cell r="C4959" t="str">
            <v>1000000蒙面俠蘇洛超級全盤卡(7天綁定)</v>
          </cell>
          <cell r="D4959" t="str">
            <v>R_hg002_fg1200x_1000000_7</v>
          </cell>
          <cell r="E4959">
            <v>12</v>
          </cell>
          <cell r="I4959">
            <v>1200000000</v>
          </cell>
        </row>
        <row r="4960">
          <cell r="C4960" t="str">
            <v>3000000蒙面俠蘇洛超級全盤卡(7天綁定)</v>
          </cell>
          <cell r="D4960" t="str">
            <v>R_hg002_fg1200x_3000000_7</v>
          </cell>
          <cell r="E4960">
            <v>12</v>
          </cell>
          <cell r="I4960">
            <v>3600000000</v>
          </cell>
        </row>
        <row r="4961">
          <cell r="C4961" t="str">
            <v>6000000蒙面俠蘇洛超級全盤卡(7天綁定)</v>
          </cell>
          <cell r="D4961" t="str">
            <v>R_hg002_fg1200x_6000000_7</v>
          </cell>
          <cell r="E4961">
            <v>12</v>
          </cell>
          <cell r="I4961">
            <v>7200000000</v>
          </cell>
        </row>
        <row r="4962">
          <cell r="C4962" t="str">
            <v>9000000蒙面俠蘇洛超級全盤卡(7天綁定)</v>
          </cell>
          <cell r="D4962" t="str">
            <v>R_hg002_fg1200x_9000000_7</v>
          </cell>
          <cell r="E4962">
            <v>12</v>
          </cell>
          <cell r="I4962">
            <v>10800000000</v>
          </cell>
        </row>
        <row r="4963">
          <cell r="C4963" t="str">
            <v>10000000蒙面俠蘇洛超級全盤卡(7天綁定)</v>
          </cell>
          <cell r="D4963" t="str">
            <v>R_hg002_fg1200x_10000000_7</v>
          </cell>
          <cell r="E4963">
            <v>12</v>
          </cell>
          <cell r="I4963">
            <v>12000000000</v>
          </cell>
        </row>
        <row r="4964">
          <cell r="C4964" t="str">
            <v>15000000蒙面俠蘇洛超級全盤卡(7天綁定)</v>
          </cell>
          <cell r="D4964" t="str">
            <v>R_hg002_fg1200x_15000000_7</v>
          </cell>
          <cell r="E4964">
            <v>12</v>
          </cell>
          <cell r="I4964">
            <v>18000000000</v>
          </cell>
        </row>
        <row r="4965">
          <cell r="C4965" t="str">
            <v>30000000蒙面俠蘇洛超級全盤卡(7天綁定)</v>
          </cell>
          <cell r="D4965" t="str">
            <v>R_hg002_fg1200x_30000000_7</v>
          </cell>
          <cell r="E4965">
            <v>12</v>
          </cell>
          <cell r="I4965">
            <v>36000000000</v>
          </cell>
        </row>
        <row r="4966">
          <cell r="C4966" t="str">
            <v>50000000蒙面俠蘇洛超級全盤卡(7天綁定)</v>
          </cell>
          <cell r="D4966" t="str">
            <v>R_hg002_fg1200x_50000000_7</v>
          </cell>
          <cell r="E4966">
            <v>12</v>
          </cell>
          <cell r="I4966">
            <v>60000000000</v>
          </cell>
        </row>
        <row r="4967">
          <cell r="C4967" t="str">
            <v>100000000蒙面俠蘇洛超級全盤卡(7天綁定)</v>
          </cell>
          <cell r="D4967" t="str">
            <v>R_hg002_fg1200x_100000000_7</v>
          </cell>
          <cell r="E4967">
            <v>12</v>
          </cell>
          <cell r="I4967">
            <v>120000000000</v>
          </cell>
        </row>
        <row r="4968">
          <cell r="C4968" t="str">
            <v>200000000蒙面俠蘇洛超級全盤卡(7天綁定)</v>
          </cell>
          <cell r="D4968" t="str">
            <v>R_hg002_fg1200x_200000000_7</v>
          </cell>
          <cell r="E4968">
            <v>12</v>
          </cell>
          <cell r="I4968">
            <v>240000000000</v>
          </cell>
        </row>
        <row r="4969">
          <cell r="C4969" t="str">
            <v>300000000蒙面俠蘇洛超級全盤卡(7天綁定)</v>
          </cell>
          <cell r="D4969" t="str">
            <v>R_hg002_fg1200x_300000000_7</v>
          </cell>
          <cell r="E4969">
            <v>12</v>
          </cell>
          <cell r="I4969">
            <v>360000000000</v>
          </cell>
        </row>
        <row r="4970">
          <cell r="C4970" t="str">
            <v>500000000蒙面俠蘇洛超級全盤卡(7天綁定)</v>
          </cell>
          <cell r="D4970" t="str">
            <v>R_hg002_fg1200x_500000000_7</v>
          </cell>
          <cell r="E4970">
            <v>12</v>
          </cell>
          <cell r="I4970">
            <v>600000000000</v>
          </cell>
        </row>
        <row r="4971">
          <cell r="C4971" t="str">
            <v>1000000000蒙面俠蘇洛超級全盤卡(7天綁定)</v>
          </cell>
          <cell r="D4971" t="str">
            <v>R_hg002_fg1200x_1000000000_7</v>
          </cell>
          <cell r="E4971">
            <v>12</v>
          </cell>
          <cell r="I4971">
            <v>1200000000000</v>
          </cell>
        </row>
        <row r="4972">
          <cell r="C4972" t="str">
            <v>2000000000蒙面俠蘇洛超級全盤卡(7天綁定)</v>
          </cell>
          <cell r="D4972" t="str">
            <v>R_hg002_fg1200x_2000000000_7</v>
          </cell>
          <cell r="E4972">
            <v>12</v>
          </cell>
          <cell r="I4972">
            <v>2400000000000</v>
          </cell>
        </row>
        <row r="4973">
          <cell r="C4973" t="str">
            <v>5000000000蒙面俠蘇洛超級全盤卡(7天綁定)</v>
          </cell>
          <cell r="D4973" t="str">
            <v>R_hg002_fg1200x_5000000000_7</v>
          </cell>
          <cell r="E4973">
            <v>12</v>
          </cell>
          <cell r="I4973">
            <v>6000000000000</v>
          </cell>
        </row>
        <row r="4974">
          <cell r="C4974" t="str">
            <v>10000000000蒙面俠蘇洛超級全盤卡(7天綁定)</v>
          </cell>
          <cell r="D4974" t="str">
            <v>R_hg002_fg1200x_10000000000_7</v>
          </cell>
          <cell r="E4974">
            <v>12</v>
          </cell>
          <cell r="I4974">
            <v>12000000000000</v>
          </cell>
        </row>
        <row r="4975">
          <cell r="C4975" t="str">
            <v>3000蒙面俠蘇洛超級全盤卡(30天非綁定)</v>
          </cell>
          <cell r="D4975" t="str">
            <v>R_hg002_fg1200x_3000_30_1</v>
          </cell>
          <cell r="E4975">
            <v>12</v>
          </cell>
          <cell r="I4975">
            <v>3600000</v>
          </cell>
        </row>
        <row r="4976">
          <cell r="C4976" t="str">
            <v>10000蒙面俠蘇洛超級全盤卡(30天非綁定)</v>
          </cell>
          <cell r="D4976" t="str">
            <v>R_hg002_fg1200x_10000_30_1</v>
          </cell>
          <cell r="E4976">
            <v>12</v>
          </cell>
          <cell r="I4976">
            <v>12000000</v>
          </cell>
        </row>
        <row r="4977">
          <cell r="C4977" t="str">
            <v>30000蒙面俠蘇洛超級全盤卡(30天非綁定)</v>
          </cell>
          <cell r="D4977" t="str">
            <v>R_hg002_fg1200x_30000_30_1</v>
          </cell>
          <cell r="E4977">
            <v>12</v>
          </cell>
          <cell r="I4977">
            <v>36000000</v>
          </cell>
        </row>
        <row r="4978">
          <cell r="C4978" t="str">
            <v>100000蒙面俠蘇洛超級全盤卡(30天非綁定)</v>
          </cell>
          <cell r="D4978" t="str">
            <v>R_hg002_fg1200x_100000_30_1</v>
          </cell>
          <cell r="E4978">
            <v>12</v>
          </cell>
          <cell r="I4978">
            <v>120000000</v>
          </cell>
        </row>
        <row r="4979">
          <cell r="C4979" t="str">
            <v>300000蒙面俠蘇洛超級全盤卡(30天非綁定)</v>
          </cell>
          <cell r="D4979" t="str">
            <v>R_hg002_fg1200x_300000_30_1</v>
          </cell>
          <cell r="E4979">
            <v>12</v>
          </cell>
          <cell r="I4979">
            <v>360000000</v>
          </cell>
        </row>
        <row r="4980">
          <cell r="C4980" t="str">
            <v>1000000蒙面俠蘇洛超級全盤卡(30天非綁定)</v>
          </cell>
          <cell r="D4980" t="str">
            <v>R_hg002_fg1200x_1000000_30_1</v>
          </cell>
          <cell r="E4980">
            <v>12</v>
          </cell>
          <cell r="I4980">
            <v>1200000000</v>
          </cell>
        </row>
        <row r="4981">
          <cell r="C4981" t="str">
            <v>3000000蒙面俠蘇洛超級全盤卡(30天非綁定)</v>
          </cell>
          <cell r="D4981" t="str">
            <v>R_hg002_fg1200x_3000000_30_1</v>
          </cell>
          <cell r="E4981">
            <v>12</v>
          </cell>
          <cell r="I4981">
            <v>3600000000</v>
          </cell>
        </row>
        <row r="4982">
          <cell r="C4982" t="str">
            <v>6000000蒙面俠蘇洛超級全盤卡(30天非綁定)</v>
          </cell>
          <cell r="D4982" t="str">
            <v>R_hg002_fg1200x_6000000_30_1</v>
          </cell>
          <cell r="E4982">
            <v>12</v>
          </cell>
          <cell r="I4982">
            <v>7200000000</v>
          </cell>
        </row>
        <row r="4983">
          <cell r="C4983" t="str">
            <v>9000000蒙面俠蘇洛超級全盤卡(30天非綁定)</v>
          </cell>
          <cell r="D4983" t="str">
            <v>R_hg002_fg1200x_9000000_30_1</v>
          </cell>
          <cell r="E4983">
            <v>12</v>
          </cell>
          <cell r="I4983">
            <v>10800000000</v>
          </cell>
        </row>
        <row r="4984">
          <cell r="C4984" t="str">
            <v>10000000蒙面俠蘇洛超級全盤卡(30天非綁定)</v>
          </cell>
          <cell r="D4984" t="str">
            <v>R_hg002_fg1200x_10000000_30_1</v>
          </cell>
          <cell r="E4984">
            <v>12</v>
          </cell>
          <cell r="I4984">
            <v>12000000000</v>
          </cell>
        </row>
        <row r="4985">
          <cell r="C4985" t="str">
            <v>15000000蒙面俠蘇洛超級全盤卡(30天非綁定)</v>
          </cell>
          <cell r="D4985" t="str">
            <v>R_hg002_fg1200x_15000000_30_1</v>
          </cell>
          <cell r="E4985">
            <v>12</v>
          </cell>
          <cell r="I4985">
            <v>18000000000</v>
          </cell>
        </row>
        <row r="4986">
          <cell r="C4986" t="str">
            <v>30000000蒙面俠蘇洛超級全盤卡(30天非綁定)</v>
          </cell>
          <cell r="D4986" t="str">
            <v>R_hg002_fg1200x_30000000_30_1</v>
          </cell>
          <cell r="E4986">
            <v>12</v>
          </cell>
          <cell r="I4986">
            <v>36000000000</v>
          </cell>
        </row>
        <row r="4987">
          <cell r="C4987" t="str">
            <v>50000000蒙面俠蘇洛超級全盤卡(30天非綁定)</v>
          </cell>
          <cell r="D4987" t="str">
            <v>R_hg002_fg1200x_50000000_30_1</v>
          </cell>
          <cell r="E4987">
            <v>12</v>
          </cell>
          <cell r="I4987">
            <v>60000000000</v>
          </cell>
        </row>
        <row r="4988">
          <cell r="C4988" t="str">
            <v>100000000蒙面俠蘇洛超級全盤卡(30天非綁定)</v>
          </cell>
          <cell r="D4988" t="str">
            <v>R_hg002_fg1200x_100000000_30_1</v>
          </cell>
          <cell r="E4988">
            <v>12</v>
          </cell>
          <cell r="I4988">
            <v>120000000000</v>
          </cell>
        </row>
        <row r="4989">
          <cell r="C4989" t="str">
            <v>200000000蒙面俠蘇洛超級全盤卡(30天非綁定)</v>
          </cell>
          <cell r="D4989" t="str">
            <v>R_hg002_fg1200x_200000000_30_1</v>
          </cell>
          <cell r="E4989">
            <v>12</v>
          </cell>
          <cell r="I4989">
            <v>240000000000</v>
          </cell>
        </row>
        <row r="4990">
          <cell r="C4990" t="str">
            <v>300000000蒙面俠蘇洛超級全盤卡(30天非綁定)</v>
          </cell>
          <cell r="D4990" t="str">
            <v>R_hg002_fg1200x_300000000_30_1</v>
          </cell>
          <cell r="E4990">
            <v>12</v>
          </cell>
          <cell r="I4990">
            <v>360000000000</v>
          </cell>
        </row>
        <row r="4991">
          <cell r="C4991" t="str">
            <v>500000000蒙面俠蘇洛超級全盤卡(30天非綁定)</v>
          </cell>
          <cell r="D4991" t="str">
            <v>R_hg002_fg1200x_500000000_30_1</v>
          </cell>
          <cell r="E4991">
            <v>12</v>
          </cell>
          <cell r="I4991">
            <v>600000000000</v>
          </cell>
        </row>
        <row r="4992">
          <cell r="C4992" t="str">
            <v>1000000000蒙面俠蘇洛超級全盤卡(30天非綁定)</v>
          </cell>
          <cell r="D4992" t="str">
            <v>R_hg002_fg1200x_1000000000_30_1</v>
          </cell>
          <cell r="E4992">
            <v>12</v>
          </cell>
          <cell r="I4992">
            <v>1200000000000</v>
          </cell>
        </row>
        <row r="4993">
          <cell r="C4993" t="str">
            <v>2000000000蒙面俠蘇洛超級全盤卡(30天非綁定)</v>
          </cell>
          <cell r="D4993" t="str">
            <v>R_hg002_fg1200x_2000000000_30_1</v>
          </cell>
          <cell r="E4993">
            <v>12</v>
          </cell>
          <cell r="I4993">
            <v>2400000000000</v>
          </cell>
        </row>
        <row r="4994">
          <cell r="C4994" t="str">
            <v>5000000000蒙面俠蘇洛超級全盤卡(30天非綁定)</v>
          </cell>
          <cell r="D4994" t="str">
            <v>R_hg002_fg1200x_5000000000_30_1</v>
          </cell>
          <cell r="E4994">
            <v>12</v>
          </cell>
          <cell r="I4994">
            <v>6000000000000</v>
          </cell>
        </row>
        <row r="4995">
          <cell r="C4995" t="str">
            <v>10000000000蒙面俠蘇洛超級全盤卡(30天非綁定)</v>
          </cell>
          <cell r="D4995" t="str">
            <v>R_hg002_fg1200x_10000000000_30_1</v>
          </cell>
          <cell r="E4995">
            <v>12</v>
          </cell>
          <cell r="I4995">
            <v>12000000000000</v>
          </cell>
        </row>
        <row r="4996">
          <cell r="C4996" t="str">
            <v>3000龍王爭霸免費卡(7天綁定)</v>
          </cell>
          <cell r="D4996" t="str">
            <v>R_hg003_fg50x_3000_7</v>
          </cell>
          <cell r="E4996">
            <v>12</v>
          </cell>
          <cell r="I4996">
            <v>150000</v>
          </cell>
        </row>
        <row r="4997">
          <cell r="C4997" t="str">
            <v>9960龍王爭霸免費卡(7天綁定)</v>
          </cell>
          <cell r="D4997" t="str">
            <v>R_hg003_fg50x_9960_7</v>
          </cell>
          <cell r="E4997">
            <v>12</v>
          </cell>
          <cell r="I4997">
            <v>498000</v>
          </cell>
        </row>
        <row r="4998">
          <cell r="C4998" t="str">
            <v>30000龍王爭霸免費卡(7天綁定)</v>
          </cell>
          <cell r="D4998" t="str">
            <v>R_hg003_fg50x_30000_7</v>
          </cell>
          <cell r="E4998">
            <v>12</v>
          </cell>
          <cell r="I4998">
            <v>1500000</v>
          </cell>
        </row>
        <row r="4999">
          <cell r="C4999" t="str">
            <v>96000龍王爭霸免費卡(7天綁定)</v>
          </cell>
          <cell r="D4999" t="str">
            <v>R_hg003_fg50x_96000_7</v>
          </cell>
          <cell r="E4999">
            <v>12</v>
          </cell>
          <cell r="I4999">
            <v>4800000</v>
          </cell>
        </row>
        <row r="5000">
          <cell r="C5000" t="str">
            <v>300000龍王爭霸免費卡(7天綁定)</v>
          </cell>
          <cell r="D5000" t="str">
            <v>R_hg003_fg50x_300000_7</v>
          </cell>
          <cell r="E5000">
            <v>12</v>
          </cell>
          <cell r="I5000">
            <v>15000000</v>
          </cell>
        </row>
        <row r="5001">
          <cell r="C5001" t="str">
            <v>996000龍王爭霸免費卡(7天綁定)</v>
          </cell>
          <cell r="D5001" t="str">
            <v>R_hg003_fg50x_996000_7</v>
          </cell>
          <cell r="E5001">
            <v>12</v>
          </cell>
          <cell r="I5001">
            <v>49800000</v>
          </cell>
        </row>
        <row r="5002">
          <cell r="C5002" t="str">
            <v>3000000龍王爭霸免費卡(7天綁定)</v>
          </cell>
          <cell r="D5002" t="str">
            <v>R_hg003_fg50x_3000000_7</v>
          </cell>
          <cell r="E5002">
            <v>12</v>
          </cell>
          <cell r="I5002">
            <v>150000000</v>
          </cell>
        </row>
        <row r="5003">
          <cell r="C5003" t="str">
            <v>6000000龍王爭霸免費卡(7天綁定)</v>
          </cell>
          <cell r="D5003" t="str">
            <v>R_hg003_fg50x_6000000_7</v>
          </cell>
          <cell r="E5003">
            <v>12</v>
          </cell>
          <cell r="I5003">
            <v>300000000</v>
          </cell>
        </row>
        <row r="5004">
          <cell r="C5004" t="str">
            <v>9000000龍王爭霸免費卡(7天綁定)</v>
          </cell>
          <cell r="D5004" t="str">
            <v>R_hg003_fg50x_9000000_7</v>
          </cell>
          <cell r="E5004">
            <v>12</v>
          </cell>
          <cell r="I5004">
            <v>450000000</v>
          </cell>
        </row>
        <row r="5005">
          <cell r="C5005" t="str">
            <v>9960000龍王爭霸免費卡(7天綁定)</v>
          </cell>
          <cell r="D5005" t="str">
            <v>R_hg003_fg50x_9960000_7</v>
          </cell>
          <cell r="E5005">
            <v>12</v>
          </cell>
          <cell r="I5005">
            <v>498000000</v>
          </cell>
        </row>
        <row r="5006">
          <cell r="C5006" t="str">
            <v>15000000龍王爭霸免費卡(7天綁定)</v>
          </cell>
          <cell r="D5006" t="str">
            <v>R_hg003_fg50x_15000000_7</v>
          </cell>
          <cell r="E5006">
            <v>12</v>
          </cell>
          <cell r="I5006">
            <v>750000000</v>
          </cell>
        </row>
        <row r="5007">
          <cell r="C5007" t="str">
            <v>30000000龍王爭霸免費卡(7天綁定)</v>
          </cell>
          <cell r="D5007" t="str">
            <v>R_hg003_fg50x_30000000_7</v>
          </cell>
          <cell r="E5007">
            <v>12</v>
          </cell>
          <cell r="I5007">
            <v>1500000000</v>
          </cell>
        </row>
        <row r="5008">
          <cell r="C5008" t="str">
            <v>49860000龍王爭霸免費卡(7天綁定)</v>
          </cell>
          <cell r="D5008" t="str">
            <v>R_hg003_fg50x_49860000_7</v>
          </cell>
          <cell r="E5008">
            <v>12</v>
          </cell>
          <cell r="I5008">
            <v>2493000000</v>
          </cell>
        </row>
        <row r="5009">
          <cell r="C5009" t="str">
            <v>99600000龍王爭霸免費卡(7天綁定)</v>
          </cell>
          <cell r="D5009" t="str">
            <v>R_hg003_fg50x_99600000_7</v>
          </cell>
          <cell r="E5009">
            <v>12</v>
          </cell>
          <cell r="I5009">
            <v>4980000000</v>
          </cell>
        </row>
        <row r="5010">
          <cell r="C5010" t="str">
            <v>198000000龍王爭霸免費卡(7天綁定)</v>
          </cell>
          <cell r="D5010" t="str">
            <v>R_hg003_fg50x_198000000_7</v>
          </cell>
          <cell r="E5010">
            <v>12</v>
          </cell>
          <cell r="I5010">
            <v>9900000000</v>
          </cell>
        </row>
        <row r="5011">
          <cell r="C5011" t="str">
            <v>300000000龍王爭霸免費卡(7天綁定)</v>
          </cell>
          <cell r="D5011" t="str">
            <v>R_hg003_fg50x_300000000_7</v>
          </cell>
          <cell r="E5011">
            <v>12</v>
          </cell>
          <cell r="I5011">
            <v>15000000000</v>
          </cell>
        </row>
        <row r="5012">
          <cell r="C5012" t="str">
            <v>498000000龍王爭霸免費卡(7天綁定)</v>
          </cell>
          <cell r="D5012" t="str">
            <v>R_hg003_fg50x_498000000_7</v>
          </cell>
          <cell r="E5012">
            <v>12</v>
          </cell>
          <cell r="I5012">
            <v>24900000000</v>
          </cell>
        </row>
        <row r="5013">
          <cell r="C5013" t="str">
            <v>996000000龍王爭霸免費卡(7天綁定)</v>
          </cell>
          <cell r="D5013" t="str">
            <v>R_hg003_fg50x_996000000_7</v>
          </cell>
          <cell r="E5013">
            <v>12</v>
          </cell>
          <cell r="I5013">
            <v>49800000000</v>
          </cell>
        </row>
        <row r="5014">
          <cell r="C5014" t="str">
            <v>1980000000龍王爭霸免費卡(7天綁定)</v>
          </cell>
          <cell r="D5014" t="str">
            <v>R_hg003_fg50x_1980000000_7</v>
          </cell>
          <cell r="E5014">
            <v>12</v>
          </cell>
          <cell r="I5014">
            <v>99000000000</v>
          </cell>
        </row>
        <row r="5015">
          <cell r="C5015" t="str">
            <v>4980000000龍王爭霸免費卡(7天綁定)</v>
          </cell>
          <cell r="D5015" t="str">
            <v>R_hg003_fg50x_4980000000_7</v>
          </cell>
          <cell r="E5015">
            <v>12</v>
          </cell>
          <cell r="I5015">
            <v>249000000000</v>
          </cell>
        </row>
        <row r="5016">
          <cell r="C5016" t="str">
            <v>9960000000龍王爭霸免費卡(7天綁定)</v>
          </cell>
          <cell r="D5016" t="str">
            <v>R_hg003_fg50x_9960000000_7</v>
          </cell>
          <cell r="E5016">
            <v>12</v>
          </cell>
          <cell r="I5016">
            <v>498000000000</v>
          </cell>
        </row>
        <row r="5017">
          <cell r="C5017" t="str">
            <v>3000龍王爭霸免費卡(30天非綁定)</v>
          </cell>
          <cell r="D5017" t="str">
            <v>R_hg003_fg50x_3000_30_1</v>
          </cell>
          <cell r="E5017">
            <v>12</v>
          </cell>
          <cell r="I5017">
            <v>150000</v>
          </cell>
        </row>
        <row r="5018">
          <cell r="C5018" t="str">
            <v>9960龍王爭霸免費卡(30天非綁定)</v>
          </cell>
          <cell r="D5018" t="str">
            <v>R_hg003_fg50x_9960_30_1</v>
          </cell>
          <cell r="E5018">
            <v>12</v>
          </cell>
          <cell r="I5018">
            <v>498000</v>
          </cell>
        </row>
        <row r="5019">
          <cell r="C5019" t="str">
            <v>30000龍王爭霸免費卡(30天非綁定)</v>
          </cell>
          <cell r="D5019" t="str">
            <v>R_hg003_fg50x_30000_30_1</v>
          </cell>
          <cell r="E5019">
            <v>12</v>
          </cell>
          <cell r="I5019">
            <v>1500000</v>
          </cell>
        </row>
        <row r="5020">
          <cell r="C5020" t="str">
            <v>96000龍王爭霸免費卡(30天非綁定)</v>
          </cell>
          <cell r="D5020" t="str">
            <v>R_hg003_fg50x_96000_30_1</v>
          </cell>
          <cell r="E5020">
            <v>12</v>
          </cell>
          <cell r="I5020">
            <v>4800000</v>
          </cell>
        </row>
        <row r="5021">
          <cell r="C5021" t="str">
            <v>300000龍王爭霸免費卡(30天非綁定)</v>
          </cell>
          <cell r="D5021" t="str">
            <v>R_hg003_fg50x_300000_30_1</v>
          </cell>
          <cell r="E5021">
            <v>12</v>
          </cell>
          <cell r="I5021">
            <v>15000000</v>
          </cell>
        </row>
        <row r="5022">
          <cell r="C5022" t="str">
            <v>996000龍王爭霸免費卡(30天非綁定)</v>
          </cell>
          <cell r="D5022" t="str">
            <v>R_hg003_fg50x_996000_30_1</v>
          </cell>
          <cell r="E5022">
            <v>12</v>
          </cell>
          <cell r="I5022">
            <v>49800000</v>
          </cell>
        </row>
        <row r="5023">
          <cell r="C5023" t="str">
            <v>3000000龍王爭霸免費卡(30天非綁定)</v>
          </cell>
          <cell r="D5023" t="str">
            <v>R_hg003_fg50x_3000000_30_1</v>
          </cell>
          <cell r="E5023">
            <v>12</v>
          </cell>
          <cell r="I5023">
            <v>150000000</v>
          </cell>
        </row>
        <row r="5024">
          <cell r="C5024" t="str">
            <v>6000000龍王爭霸免費卡(30天非綁定)</v>
          </cell>
          <cell r="D5024" t="str">
            <v>R_hg003_fg50x_6000000_30_1</v>
          </cell>
          <cell r="E5024">
            <v>12</v>
          </cell>
          <cell r="I5024">
            <v>300000000</v>
          </cell>
        </row>
        <row r="5025">
          <cell r="C5025" t="str">
            <v>9000000龍王爭霸免費卡(30天非綁定)</v>
          </cell>
          <cell r="D5025" t="str">
            <v>R_hg003_fg50x_9000000_30_1</v>
          </cell>
          <cell r="E5025">
            <v>12</v>
          </cell>
          <cell r="I5025">
            <v>450000000</v>
          </cell>
        </row>
        <row r="5026">
          <cell r="C5026" t="str">
            <v>9960000龍王爭霸免費卡(30天非綁定)</v>
          </cell>
          <cell r="D5026" t="str">
            <v>R_hg003_fg50x_9960000_30_1</v>
          </cell>
          <cell r="E5026">
            <v>12</v>
          </cell>
          <cell r="I5026">
            <v>498000000</v>
          </cell>
        </row>
        <row r="5027">
          <cell r="C5027" t="str">
            <v>15000000龍王爭霸免費卡(30天非綁定)</v>
          </cell>
          <cell r="D5027" t="str">
            <v>R_hg003_fg50x_15000000_30_1</v>
          </cell>
          <cell r="E5027">
            <v>12</v>
          </cell>
          <cell r="I5027">
            <v>750000000</v>
          </cell>
        </row>
        <row r="5028">
          <cell r="C5028" t="str">
            <v>30000000龍王爭霸免費卡(30天非綁定)</v>
          </cell>
          <cell r="D5028" t="str">
            <v>R_hg003_fg50x_30000000_30_1</v>
          </cell>
          <cell r="E5028">
            <v>12</v>
          </cell>
          <cell r="I5028">
            <v>1500000000</v>
          </cell>
        </row>
        <row r="5029">
          <cell r="C5029" t="str">
            <v>49860000龍王爭霸免費卡(30天非綁定)</v>
          </cell>
          <cell r="D5029" t="str">
            <v>R_hg003_fg50x_49860000_30_1</v>
          </cell>
          <cell r="E5029">
            <v>12</v>
          </cell>
          <cell r="I5029">
            <v>2493000000</v>
          </cell>
        </row>
        <row r="5030">
          <cell r="C5030" t="str">
            <v>99600000龍王爭霸免費卡(30天非綁定)</v>
          </cell>
          <cell r="D5030" t="str">
            <v>R_hg003_fg50x_99600000_30_1</v>
          </cell>
          <cell r="E5030">
            <v>12</v>
          </cell>
          <cell r="I5030">
            <v>4980000000</v>
          </cell>
        </row>
        <row r="5031">
          <cell r="C5031" t="str">
            <v>198000000龍王爭霸免費卡(30天非綁定)</v>
          </cell>
          <cell r="D5031" t="str">
            <v>R_hg003_fg50x_198000000_30_1</v>
          </cell>
          <cell r="E5031">
            <v>12</v>
          </cell>
          <cell r="I5031">
            <v>9900000000</v>
          </cell>
        </row>
        <row r="5032">
          <cell r="C5032" t="str">
            <v>300000000龍王爭霸免費卡(30天非綁定)</v>
          </cell>
          <cell r="D5032" t="str">
            <v>R_hg003_fg50x_300000000_30_1</v>
          </cell>
          <cell r="E5032">
            <v>12</v>
          </cell>
          <cell r="I5032">
            <v>15000000000</v>
          </cell>
        </row>
        <row r="5033">
          <cell r="C5033" t="str">
            <v>498000000龍王爭霸免費卡(30天非綁定)</v>
          </cell>
          <cell r="D5033" t="str">
            <v>R_hg003_fg50x_498000000_30_1</v>
          </cell>
          <cell r="E5033">
            <v>12</v>
          </cell>
          <cell r="I5033">
            <v>24900000000</v>
          </cell>
        </row>
        <row r="5034">
          <cell r="C5034" t="str">
            <v>996000000龍王爭霸免費卡(30天非綁定)</v>
          </cell>
          <cell r="D5034" t="str">
            <v>R_hg003_fg50x_996000000_30_1</v>
          </cell>
          <cell r="E5034">
            <v>12</v>
          </cell>
          <cell r="I5034">
            <v>49800000000</v>
          </cell>
        </row>
        <row r="5035">
          <cell r="C5035" t="str">
            <v>1980000000龍王爭霸免費卡(30天非綁定)</v>
          </cell>
          <cell r="D5035" t="str">
            <v>R_hg003_fg50x_1980000000_30_1</v>
          </cell>
          <cell r="E5035">
            <v>12</v>
          </cell>
          <cell r="I5035">
            <v>99000000000</v>
          </cell>
        </row>
        <row r="5036">
          <cell r="C5036" t="str">
            <v>4980000000龍王爭霸免費卡(30天非綁定)</v>
          </cell>
          <cell r="D5036" t="str">
            <v>R_hg003_fg50x_4980000000_30_1</v>
          </cell>
          <cell r="E5036">
            <v>12</v>
          </cell>
          <cell r="I5036">
            <v>249000000000</v>
          </cell>
        </row>
        <row r="5037">
          <cell r="C5037" t="str">
            <v>9960000000龍王爭霸免費卡(30天非綁定)</v>
          </cell>
          <cell r="D5037" t="str">
            <v>R_hg003_fg50x_9960000000_30_1</v>
          </cell>
          <cell r="E5037">
            <v>12</v>
          </cell>
          <cell r="I5037">
            <v>498000000000</v>
          </cell>
        </row>
        <row r="5038">
          <cell r="C5038" t="str">
            <v>3000龍王爭霸冰龍卡(7天綁定)</v>
          </cell>
          <cell r="D5038" t="str">
            <v>R_hg003_fg200x_3000_7</v>
          </cell>
          <cell r="E5038">
            <v>12</v>
          </cell>
          <cell r="I5038">
            <v>600000</v>
          </cell>
        </row>
        <row r="5039">
          <cell r="C5039" t="str">
            <v>9960龍王爭霸冰龍卡(7天綁定)</v>
          </cell>
          <cell r="D5039" t="str">
            <v>R_hg003_fg200x_9960_7</v>
          </cell>
          <cell r="E5039">
            <v>12</v>
          </cell>
          <cell r="I5039">
            <v>1992000</v>
          </cell>
        </row>
        <row r="5040">
          <cell r="C5040" t="str">
            <v>30000龍王爭霸冰龍卡(7天綁定)</v>
          </cell>
          <cell r="D5040" t="str">
            <v>R_hg003_fg200x_30000_7</v>
          </cell>
          <cell r="E5040">
            <v>12</v>
          </cell>
          <cell r="I5040">
            <v>6000000</v>
          </cell>
        </row>
        <row r="5041">
          <cell r="C5041" t="str">
            <v>96000龍王爭霸冰龍卡(7天綁定)</v>
          </cell>
          <cell r="D5041" t="str">
            <v>R_hg003_fg200x_96000_7</v>
          </cell>
          <cell r="E5041">
            <v>12</v>
          </cell>
          <cell r="I5041">
            <v>19200000</v>
          </cell>
        </row>
        <row r="5042">
          <cell r="C5042" t="str">
            <v>300000龍王爭霸冰龍卡(7天綁定)</v>
          </cell>
          <cell r="D5042" t="str">
            <v>R_hg003_fg200x_300000_7</v>
          </cell>
          <cell r="E5042">
            <v>12</v>
          </cell>
          <cell r="I5042">
            <v>60000000</v>
          </cell>
        </row>
        <row r="5043">
          <cell r="C5043" t="str">
            <v>996000龍王爭霸冰龍卡(7天綁定)</v>
          </cell>
          <cell r="D5043" t="str">
            <v>R_hg003_fg200x_996000_7</v>
          </cell>
          <cell r="E5043">
            <v>12</v>
          </cell>
          <cell r="I5043">
            <v>199200000</v>
          </cell>
        </row>
        <row r="5044">
          <cell r="C5044" t="str">
            <v>3000000龍王爭霸冰龍卡(7天綁定)</v>
          </cell>
          <cell r="D5044" t="str">
            <v>R_hg003_fg200x_3000000_7</v>
          </cell>
          <cell r="E5044">
            <v>12</v>
          </cell>
          <cell r="I5044">
            <v>600000000</v>
          </cell>
        </row>
        <row r="5045">
          <cell r="C5045" t="str">
            <v>6000000龍王爭霸冰龍卡(7天綁定)</v>
          </cell>
          <cell r="D5045" t="str">
            <v>R_hg003_fg200x_6000000_7</v>
          </cell>
          <cell r="E5045">
            <v>12</v>
          </cell>
          <cell r="I5045">
            <v>1200000000</v>
          </cell>
        </row>
        <row r="5046">
          <cell r="C5046" t="str">
            <v>9000000龍王爭霸冰龍卡(7天綁定)</v>
          </cell>
          <cell r="D5046" t="str">
            <v>R_hg003_fg200x_9000000_7</v>
          </cell>
          <cell r="E5046">
            <v>12</v>
          </cell>
          <cell r="I5046">
            <v>1800000000</v>
          </cell>
        </row>
        <row r="5047">
          <cell r="C5047" t="str">
            <v>9960000龍王爭霸冰龍卡(7天綁定)</v>
          </cell>
          <cell r="D5047" t="str">
            <v>R_hg003_fg200x_9960000_7</v>
          </cell>
          <cell r="E5047">
            <v>12</v>
          </cell>
          <cell r="I5047">
            <v>1992000000</v>
          </cell>
        </row>
        <row r="5048">
          <cell r="C5048" t="str">
            <v>15000000龍王爭霸冰龍卡(7天綁定)</v>
          </cell>
          <cell r="D5048" t="str">
            <v>R_hg003_fg200x_15000000_7</v>
          </cell>
          <cell r="E5048">
            <v>12</v>
          </cell>
          <cell r="I5048">
            <v>3000000000</v>
          </cell>
        </row>
        <row r="5049">
          <cell r="C5049" t="str">
            <v>30000000龍王爭霸冰龍卡(7天綁定)</v>
          </cell>
          <cell r="D5049" t="str">
            <v>R_hg003_fg200x_30000000_7</v>
          </cell>
          <cell r="E5049">
            <v>12</v>
          </cell>
          <cell r="I5049">
            <v>6000000000</v>
          </cell>
        </row>
        <row r="5050">
          <cell r="C5050" t="str">
            <v>49860000龍王爭霸冰龍卡(7天綁定)</v>
          </cell>
          <cell r="D5050" t="str">
            <v>R_hg003_fg200x_49860000_7</v>
          </cell>
          <cell r="E5050">
            <v>12</v>
          </cell>
          <cell r="I5050">
            <v>9972000000</v>
          </cell>
        </row>
        <row r="5051">
          <cell r="C5051" t="str">
            <v>99600000龍王爭霸冰龍卡(7天綁定)</v>
          </cell>
          <cell r="D5051" t="str">
            <v>R_hg003_fg200x_99600000_7</v>
          </cell>
          <cell r="E5051">
            <v>12</v>
          </cell>
          <cell r="I5051">
            <v>19920000000</v>
          </cell>
        </row>
        <row r="5052">
          <cell r="C5052" t="str">
            <v>198000000龍王爭霸冰龍卡(7天綁定)</v>
          </cell>
          <cell r="D5052" t="str">
            <v>R_hg003_fg200x_198000000_7</v>
          </cell>
          <cell r="E5052">
            <v>12</v>
          </cell>
          <cell r="I5052">
            <v>39600000000</v>
          </cell>
        </row>
        <row r="5053">
          <cell r="C5053" t="str">
            <v>300000000龍王爭霸冰龍卡(7天綁定)</v>
          </cell>
          <cell r="D5053" t="str">
            <v>R_hg003_fg200x_300000000_7</v>
          </cell>
          <cell r="E5053">
            <v>12</v>
          </cell>
          <cell r="I5053">
            <v>60000000000</v>
          </cell>
        </row>
        <row r="5054">
          <cell r="C5054" t="str">
            <v>498000000龍王爭霸冰龍卡(7天綁定)</v>
          </cell>
          <cell r="D5054" t="str">
            <v>R_hg003_fg200x_498000000_7</v>
          </cell>
          <cell r="E5054">
            <v>12</v>
          </cell>
          <cell r="I5054">
            <v>99600000000</v>
          </cell>
        </row>
        <row r="5055">
          <cell r="C5055" t="str">
            <v>996000000龍王爭霸冰龍卡(7天綁定)</v>
          </cell>
          <cell r="D5055" t="str">
            <v>R_hg003_fg200x_996000000_7</v>
          </cell>
          <cell r="E5055">
            <v>12</v>
          </cell>
          <cell r="I5055">
            <v>199200000000</v>
          </cell>
        </row>
        <row r="5056">
          <cell r="C5056" t="str">
            <v>1980000000龍王爭霸冰龍卡(7天綁定)</v>
          </cell>
          <cell r="D5056" t="str">
            <v>R_hg003_fg200x_1980000000_7</v>
          </cell>
          <cell r="E5056">
            <v>12</v>
          </cell>
          <cell r="I5056">
            <v>396000000000</v>
          </cell>
        </row>
        <row r="5057">
          <cell r="C5057" t="str">
            <v>4980000000龍王爭霸冰龍卡(7天綁定)</v>
          </cell>
          <cell r="D5057" t="str">
            <v>R_hg003_fg200x_4980000000_7</v>
          </cell>
          <cell r="E5057">
            <v>12</v>
          </cell>
          <cell r="I5057">
            <v>996000000000</v>
          </cell>
        </row>
        <row r="5058">
          <cell r="C5058" t="str">
            <v>9960000000龍王爭霸冰龍卡(7天綁定)</v>
          </cell>
          <cell r="D5058" t="str">
            <v>R_hg003_fg200x_9960000000_7</v>
          </cell>
          <cell r="E5058">
            <v>12</v>
          </cell>
          <cell r="I5058">
            <v>1992000000000</v>
          </cell>
        </row>
        <row r="5059">
          <cell r="C5059" t="str">
            <v>3000龍王爭霸冰龍卡(30天非綁定)</v>
          </cell>
          <cell r="D5059" t="str">
            <v>R_hg003_fg200x_3000_30_1</v>
          </cell>
          <cell r="E5059">
            <v>12</v>
          </cell>
          <cell r="I5059">
            <v>600000</v>
          </cell>
        </row>
        <row r="5060">
          <cell r="C5060" t="str">
            <v>9960龍王爭霸冰龍卡(30天非綁定)</v>
          </cell>
          <cell r="D5060" t="str">
            <v>R_hg003_fg200x_9960_30_1</v>
          </cell>
          <cell r="E5060">
            <v>12</v>
          </cell>
          <cell r="I5060">
            <v>1992000</v>
          </cell>
        </row>
        <row r="5061">
          <cell r="C5061" t="str">
            <v>30000龍王爭霸冰龍卡(30天非綁定)</v>
          </cell>
          <cell r="D5061" t="str">
            <v>R_hg003_fg200x_30000_30_1</v>
          </cell>
          <cell r="E5061">
            <v>12</v>
          </cell>
          <cell r="I5061">
            <v>6000000</v>
          </cell>
        </row>
        <row r="5062">
          <cell r="C5062" t="str">
            <v>96000龍王爭霸冰龍卡(30天非綁定)</v>
          </cell>
          <cell r="D5062" t="str">
            <v>R_hg003_fg200x_96000_30_1</v>
          </cell>
          <cell r="E5062">
            <v>12</v>
          </cell>
          <cell r="I5062">
            <v>19200000</v>
          </cell>
        </row>
        <row r="5063">
          <cell r="C5063" t="str">
            <v>300000龍王爭霸冰龍卡(30天非綁定)</v>
          </cell>
          <cell r="D5063" t="str">
            <v>R_hg003_fg200x_300000_30_1</v>
          </cell>
          <cell r="E5063">
            <v>12</v>
          </cell>
          <cell r="I5063">
            <v>60000000</v>
          </cell>
        </row>
        <row r="5064">
          <cell r="C5064" t="str">
            <v>996000龍王爭霸冰龍卡(30天非綁定)</v>
          </cell>
          <cell r="D5064" t="str">
            <v>R_hg003_fg200x_996000_30_1</v>
          </cell>
          <cell r="E5064">
            <v>12</v>
          </cell>
          <cell r="I5064">
            <v>199200000</v>
          </cell>
        </row>
        <row r="5065">
          <cell r="C5065" t="str">
            <v>3000000龍王爭霸冰龍卡(30天非綁定)</v>
          </cell>
          <cell r="D5065" t="str">
            <v>R_hg003_fg200x_3000000_30_1</v>
          </cell>
          <cell r="E5065">
            <v>12</v>
          </cell>
          <cell r="I5065">
            <v>600000000</v>
          </cell>
        </row>
        <row r="5066">
          <cell r="C5066" t="str">
            <v>6000000龍王爭霸冰龍卡(30天非綁定)</v>
          </cell>
          <cell r="D5066" t="str">
            <v>R_hg003_fg200x_6000000_30_1</v>
          </cell>
          <cell r="E5066">
            <v>12</v>
          </cell>
          <cell r="I5066">
            <v>1200000000</v>
          </cell>
        </row>
        <row r="5067">
          <cell r="C5067" t="str">
            <v>9000000龍王爭霸冰龍卡(30天非綁定)</v>
          </cell>
          <cell r="D5067" t="str">
            <v>R_hg003_fg200x_9000000_30_1</v>
          </cell>
          <cell r="E5067">
            <v>12</v>
          </cell>
          <cell r="I5067">
            <v>1800000000</v>
          </cell>
        </row>
        <row r="5068">
          <cell r="C5068" t="str">
            <v>9960000龍王爭霸冰龍卡(30天非綁定)</v>
          </cell>
          <cell r="D5068" t="str">
            <v>R_hg003_fg200x_9960000_30_1</v>
          </cell>
          <cell r="E5068">
            <v>12</v>
          </cell>
          <cell r="I5068">
            <v>1992000000</v>
          </cell>
        </row>
        <row r="5069">
          <cell r="C5069" t="str">
            <v>15000000龍王爭霸冰龍卡(30天非綁定)</v>
          </cell>
          <cell r="D5069" t="str">
            <v>R_hg003_fg200x_15000000_30_1</v>
          </cell>
          <cell r="E5069">
            <v>12</v>
          </cell>
          <cell r="I5069">
            <v>3000000000</v>
          </cell>
        </row>
        <row r="5070">
          <cell r="C5070" t="str">
            <v>30000000龍王爭霸冰龍卡(30天非綁定)</v>
          </cell>
          <cell r="D5070" t="str">
            <v>R_hg003_fg200x_30000000_30_1</v>
          </cell>
          <cell r="E5070">
            <v>12</v>
          </cell>
          <cell r="I5070">
            <v>6000000000</v>
          </cell>
        </row>
        <row r="5071">
          <cell r="C5071" t="str">
            <v>49860000龍王爭霸冰龍卡(30天非綁定)</v>
          </cell>
          <cell r="D5071" t="str">
            <v>R_hg003_fg200x_49860000_30_1</v>
          </cell>
          <cell r="E5071">
            <v>12</v>
          </cell>
          <cell r="I5071">
            <v>9972000000</v>
          </cell>
        </row>
        <row r="5072">
          <cell r="C5072" t="str">
            <v>99600000龍王爭霸冰龍卡(30天非綁定)</v>
          </cell>
          <cell r="D5072" t="str">
            <v>R_hg003_fg200x_99600000_30_1</v>
          </cell>
          <cell r="E5072">
            <v>12</v>
          </cell>
          <cell r="I5072">
            <v>19920000000</v>
          </cell>
        </row>
        <row r="5073">
          <cell r="C5073" t="str">
            <v>198000000龍王爭霸冰龍卡(30天非綁定)</v>
          </cell>
          <cell r="D5073" t="str">
            <v>R_hg003_fg200x_198000000_30_1</v>
          </cell>
          <cell r="E5073">
            <v>12</v>
          </cell>
          <cell r="I5073">
            <v>39600000000</v>
          </cell>
        </row>
        <row r="5074">
          <cell r="C5074" t="str">
            <v>300000000龍王爭霸冰龍卡(30天非綁定)</v>
          </cell>
          <cell r="D5074" t="str">
            <v>R_hg003_fg200x_300000000_30_1</v>
          </cell>
          <cell r="E5074">
            <v>12</v>
          </cell>
          <cell r="I5074">
            <v>60000000000</v>
          </cell>
        </row>
        <row r="5075">
          <cell r="C5075" t="str">
            <v>498000000龍王爭霸冰龍卡(30天非綁定)</v>
          </cell>
          <cell r="D5075" t="str">
            <v>R_hg003_fg200x_498000000_30_1</v>
          </cell>
          <cell r="E5075">
            <v>12</v>
          </cell>
          <cell r="I5075">
            <v>99600000000</v>
          </cell>
        </row>
        <row r="5076">
          <cell r="C5076" t="str">
            <v>996000000龍王爭霸冰龍卡(30天非綁定)</v>
          </cell>
          <cell r="D5076" t="str">
            <v>R_hg003_fg200x_996000000_30_1</v>
          </cell>
          <cell r="E5076">
            <v>12</v>
          </cell>
          <cell r="I5076">
            <v>199200000000</v>
          </cell>
        </row>
        <row r="5077">
          <cell r="C5077" t="str">
            <v>1980000000龍王爭霸冰龍卡(30天非綁定)</v>
          </cell>
          <cell r="D5077" t="str">
            <v>R_hg003_fg200x_1980000000_30_1</v>
          </cell>
          <cell r="E5077">
            <v>12</v>
          </cell>
          <cell r="I5077">
            <v>396000000000</v>
          </cell>
        </row>
        <row r="5078">
          <cell r="C5078" t="str">
            <v>4980000000龍王爭霸冰龍卡(30天非綁定)</v>
          </cell>
          <cell r="D5078" t="str">
            <v>R_hg003_fg200x_4980000000_30_1</v>
          </cell>
          <cell r="E5078">
            <v>12</v>
          </cell>
          <cell r="I5078">
            <v>996000000000</v>
          </cell>
        </row>
        <row r="5079">
          <cell r="C5079" t="str">
            <v>9960000000龍王爭霸冰龍卡(30天非綁定)</v>
          </cell>
          <cell r="D5079" t="str">
            <v>R_hg003_fg200x_9960000000_30_1</v>
          </cell>
          <cell r="E5079">
            <v>12</v>
          </cell>
          <cell r="I5079">
            <v>1992000000000</v>
          </cell>
        </row>
        <row r="5080">
          <cell r="C5080" t="str">
            <v>3000龍王爭霸火龍卡(7天綁定)</v>
          </cell>
          <cell r="D5080" t="str">
            <v>R_hg003_fg500x_3000_7</v>
          </cell>
          <cell r="E5080">
            <v>12</v>
          </cell>
          <cell r="I5080">
            <v>1500000</v>
          </cell>
        </row>
        <row r="5081">
          <cell r="C5081" t="str">
            <v>9960龍王爭霸火龍卡(7天綁定)</v>
          </cell>
          <cell r="D5081" t="str">
            <v>R_hg003_fg500x_9960_7</v>
          </cell>
          <cell r="E5081">
            <v>12</v>
          </cell>
          <cell r="I5081">
            <v>4980000</v>
          </cell>
        </row>
        <row r="5082">
          <cell r="C5082" t="str">
            <v>30000龍王爭霸火龍卡(7天綁定)</v>
          </cell>
          <cell r="D5082" t="str">
            <v>R_hg003_fg500x_30000_7</v>
          </cell>
          <cell r="E5082">
            <v>12</v>
          </cell>
          <cell r="I5082">
            <v>15000000</v>
          </cell>
        </row>
        <row r="5083">
          <cell r="C5083" t="str">
            <v>96000龍王爭霸火龍卡(7天綁定)</v>
          </cell>
          <cell r="D5083" t="str">
            <v>R_hg003_fg500x_96000_7</v>
          </cell>
          <cell r="E5083">
            <v>12</v>
          </cell>
          <cell r="I5083">
            <v>48000000</v>
          </cell>
        </row>
        <row r="5084">
          <cell r="C5084" t="str">
            <v>300000龍王爭霸火龍卡(7天綁定)</v>
          </cell>
          <cell r="D5084" t="str">
            <v>R_hg003_fg500x_300000_7</v>
          </cell>
          <cell r="E5084">
            <v>12</v>
          </cell>
          <cell r="I5084">
            <v>150000000</v>
          </cell>
        </row>
        <row r="5085">
          <cell r="C5085" t="str">
            <v>996000龍王爭霸火龍卡(7天綁定)</v>
          </cell>
          <cell r="D5085" t="str">
            <v>R_hg003_fg500x_996000_7</v>
          </cell>
          <cell r="E5085">
            <v>12</v>
          </cell>
          <cell r="I5085">
            <v>498000000</v>
          </cell>
        </row>
        <row r="5086">
          <cell r="C5086" t="str">
            <v>3000000龍王爭霸火龍卡(7天綁定)</v>
          </cell>
          <cell r="D5086" t="str">
            <v>R_hg003_fg500x_3000000_7</v>
          </cell>
          <cell r="E5086">
            <v>12</v>
          </cell>
          <cell r="I5086">
            <v>1500000000</v>
          </cell>
        </row>
        <row r="5087">
          <cell r="C5087" t="str">
            <v>6000000龍王爭霸火龍卡(7天綁定)</v>
          </cell>
          <cell r="D5087" t="str">
            <v>R_hg003_fg500x_6000000_7</v>
          </cell>
          <cell r="E5087">
            <v>12</v>
          </cell>
          <cell r="I5087">
            <v>3000000000</v>
          </cell>
        </row>
        <row r="5088">
          <cell r="C5088" t="str">
            <v>9000000龍王爭霸火龍卡(7天綁定)</v>
          </cell>
          <cell r="D5088" t="str">
            <v>R_hg003_fg500x_9000000_7</v>
          </cell>
          <cell r="E5088">
            <v>12</v>
          </cell>
          <cell r="I5088">
            <v>4500000000</v>
          </cell>
        </row>
        <row r="5089">
          <cell r="C5089" t="str">
            <v>9960000龍王爭霸火龍卡(7天綁定)</v>
          </cell>
          <cell r="D5089" t="str">
            <v>R_hg003_fg500x_9960000_7</v>
          </cell>
          <cell r="E5089">
            <v>12</v>
          </cell>
          <cell r="I5089">
            <v>4980000000</v>
          </cell>
        </row>
        <row r="5090">
          <cell r="C5090" t="str">
            <v>15000000龍王爭霸火龍卡(7天綁定)</v>
          </cell>
          <cell r="D5090" t="str">
            <v>R_hg003_fg500x_15000000_7</v>
          </cell>
          <cell r="E5090">
            <v>12</v>
          </cell>
          <cell r="I5090">
            <v>7500000000</v>
          </cell>
        </row>
        <row r="5091">
          <cell r="C5091" t="str">
            <v>30000000龍王爭霸火龍卡(7天綁定)</v>
          </cell>
          <cell r="D5091" t="str">
            <v>R_hg003_fg500x_30000000_7</v>
          </cell>
          <cell r="E5091">
            <v>12</v>
          </cell>
          <cell r="I5091">
            <v>15000000000</v>
          </cell>
        </row>
        <row r="5092">
          <cell r="C5092" t="str">
            <v>49860000龍王爭霸火龍卡(7天綁定)</v>
          </cell>
          <cell r="D5092" t="str">
            <v>R_hg003_fg500x_49860000_7</v>
          </cell>
          <cell r="E5092">
            <v>12</v>
          </cell>
          <cell r="I5092">
            <v>24930000000</v>
          </cell>
        </row>
        <row r="5093">
          <cell r="C5093" t="str">
            <v>99600000龍王爭霸火龍卡(7天綁定)</v>
          </cell>
          <cell r="D5093" t="str">
            <v>R_hg003_fg500x_99600000_7</v>
          </cell>
          <cell r="E5093">
            <v>12</v>
          </cell>
          <cell r="I5093">
            <v>49800000000</v>
          </cell>
        </row>
        <row r="5094">
          <cell r="C5094" t="str">
            <v>198000000龍王爭霸火龍卡(7天綁定)</v>
          </cell>
          <cell r="D5094" t="str">
            <v>R_hg003_fg500x_198000000_7</v>
          </cell>
          <cell r="E5094">
            <v>12</v>
          </cell>
          <cell r="I5094">
            <v>99000000000</v>
          </cell>
        </row>
        <row r="5095">
          <cell r="C5095" t="str">
            <v>300000000龍王爭霸火龍卡(7天綁定)</v>
          </cell>
          <cell r="D5095" t="str">
            <v>R_hg003_fg500x_300000000_7</v>
          </cell>
          <cell r="E5095">
            <v>12</v>
          </cell>
          <cell r="I5095">
            <v>150000000000</v>
          </cell>
        </row>
        <row r="5096">
          <cell r="C5096" t="str">
            <v>498000000龍王爭霸火龍卡(7天綁定)</v>
          </cell>
          <cell r="D5096" t="str">
            <v>R_hg003_fg500x_498000000_7</v>
          </cell>
          <cell r="E5096">
            <v>12</v>
          </cell>
          <cell r="I5096">
            <v>249000000000</v>
          </cell>
        </row>
        <row r="5097">
          <cell r="C5097" t="str">
            <v>996000000龍王爭霸火龍卡(7天綁定)</v>
          </cell>
          <cell r="D5097" t="str">
            <v>R_hg003_fg500x_996000000_7</v>
          </cell>
          <cell r="E5097">
            <v>12</v>
          </cell>
          <cell r="I5097">
            <v>498000000000</v>
          </cell>
        </row>
        <row r="5098">
          <cell r="C5098" t="str">
            <v>1980000000龍王爭霸火龍卡(7天綁定)</v>
          </cell>
          <cell r="D5098" t="str">
            <v>R_hg003_fg500x_1980000000_7</v>
          </cell>
          <cell r="E5098">
            <v>12</v>
          </cell>
          <cell r="I5098">
            <v>990000000000</v>
          </cell>
        </row>
        <row r="5099">
          <cell r="C5099" t="str">
            <v>4980000000龍王爭霸火龍卡(7天綁定)</v>
          </cell>
          <cell r="D5099" t="str">
            <v>R_hg003_fg500x_4980000000_7</v>
          </cell>
          <cell r="E5099">
            <v>12</v>
          </cell>
          <cell r="I5099">
            <v>2490000000000</v>
          </cell>
        </row>
        <row r="5100">
          <cell r="C5100" t="str">
            <v>9960000000龍王爭霸火龍卡(7天綁定)</v>
          </cell>
          <cell r="D5100" t="str">
            <v>R_hg003_fg500x_9960000000_7</v>
          </cell>
          <cell r="E5100">
            <v>12</v>
          </cell>
          <cell r="I5100">
            <v>4980000000000</v>
          </cell>
        </row>
        <row r="5101">
          <cell r="C5101" t="str">
            <v>3000龍王爭霸火龍卡(30天非綁定)</v>
          </cell>
          <cell r="D5101" t="str">
            <v>R_hg003_fg500x_3000_30_1</v>
          </cell>
          <cell r="E5101">
            <v>12</v>
          </cell>
          <cell r="I5101">
            <v>1500000</v>
          </cell>
        </row>
        <row r="5102">
          <cell r="C5102" t="str">
            <v>9960龍王爭霸火龍卡(30天非綁定)</v>
          </cell>
          <cell r="D5102" t="str">
            <v>R_hg003_fg500x_9960_30_1</v>
          </cell>
          <cell r="E5102">
            <v>12</v>
          </cell>
          <cell r="I5102">
            <v>4980000</v>
          </cell>
        </row>
        <row r="5103">
          <cell r="C5103" t="str">
            <v>30000龍王爭霸火龍卡(30天非綁定)</v>
          </cell>
          <cell r="D5103" t="str">
            <v>R_hg003_fg500x_30000_30_1</v>
          </cell>
          <cell r="E5103">
            <v>12</v>
          </cell>
          <cell r="I5103">
            <v>15000000</v>
          </cell>
        </row>
        <row r="5104">
          <cell r="C5104" t="str">
            <v>96000龍王爭霸火龍卡(30天非綁定)</v>
          </cell>
          <cell r="D5104" t="str">
            <v>R_hg003_fg500x_96000_30_1</v>
          </cell>
          <cell r="E5104">
            <v>12</v>
          </cell>
          <cell r="I5104">
            <v>48000000</v>
          </cell>
        </row>
        <row r="5105">
          <cell r="C5105" t="str">
            <v>300000龍王爭霸火龍卡(30天非綁定)</v>
          </cell>
          <cell r="D5105" t="str">
            <v>R_hg003_fg500x_300000_30_1</v>
          </cell>
          <cell r="E5105">
            <v>12</v>
          </cell>
          <cell r="I5105">
            <v>150000000</v>
          </cell>
        </row>
        <row r="5106">
          <cell r="C5106" t="str">
            <v>996000龍王爭霸火龍卡(30天非綁定)</v>
          </cell>
          <cell r="D5106" t="str">
            <v>R_hg003_fg500x_996000_30_1</v>
          </cell>
          <cell r="E5106">
            <v>12</v>
          </cell>
          <cell r="I5106">
            <v>498000000</v>
          </cell>
        </row>
        <row r="5107">
          <cell r="C5107" t="str">
            <v>3000000龍王爭霸火龍卡(30天非綁定)</v>
          </cell>
          <cell r="D5107" t="str">
            <v>R_hg003_fg500x_3000000_30_1</v>
          </cell>
          <cell r="E5107">
            <v>12</v>
          </cell>
          <cell r="I5107">
            <v>1500000000</v>
          </cell>
        </row>
        <row r="5108">
          <cell r="C5108" t="str">
            <v>6000000龍王爭霸火龍卡(30天非綁定)</v>
          </cell>
          <cell r="D5108" t="str">
            <v>R_hg003_fg500x_6000000_30_1</v>
          </cell>
          <cell r="E5108">
            <v>12</v>
          </cell>
          <cell r="I5108">
            <v>3000000000</v>
          </cell>
        </row>
        <row r="5109">
          <cell r="C5109" t="str">
            <v>9000000龍王爭霸火龍卡(30天非綁定)</v>
          </cell>
          <cell r="D5109" t="str">
            <v>R_hg003_fg500x_9000000_30_1</v>
          </cell>
          <cell r="E5109">
            <v>12</v>
          </cell>
          <cell r="I5109">
            <v>4500000000</v>
          </cell>
        </row>
        <row r="5110">
          <cell r="C5110" t="str">
            <v>9960000龍王爭霸火龍卡(30天非綁定)</v>
          </cell>
          <cell r="D5110" t="str">
            <v>R_hg003_fg500x_9960000_30_1</v>
          </cell>
          <cell r="E5110">
            <v>12</v>
          </cell>
          <cell r="I5110">
            <v>4980000000</v>
          </cell>
        </row>
        <row r="5111">
          <cell r="C5111" t="str">
            <v>15000000龍王爭霸火龍卡(30天非綁定)</v>
          </cell>
          <cell r="D5111" t="str">
            <v>R_hg003_fg500x_15000000_30_1</v>
          </cell>
          <cell r="E5111">
            <v>12</v>
          </cell>
          <cell r="I5111">
            <v>7500000000</v>
          </cell>
        </row>
        <row r="5112">
          <cell r="C5112" t="str">
            <v>30000000龍王爭霸火龍卡(30天非綁定)</v>
          </cell>
          <cell r="D5112" t="str">
            <v>R_hg003_fg500x_30000000_30_1</v>
          </cell>
          <cell r="E5112">
            <v>12</v>
          </cell>
          <cell r="I5112">
            <v>15000000000</v>
          </cell>
        </row>
        <row r="5113">
          <cell r="C5113" t="str">
            <v>49860000龍王爭霸火龍卡(30天非綁定)</v>
          </cell>
          <cell r="D5113" t="str">
            <v>R_hg003_fg500x_49860000_30_1</v>
          </cell>
          <cell r="E5113">
            <v>12</v>
          </cell>
          <cell r="I5113">
            <v>24930000000</v>
          </cell>
        </row>
        <row r="5114">
          <cell r="C5114" t="str">
            <v>99600000龍王爭霸火龍卡(30天非綁定)</v>
          </cell>
          <cell r="D5114" t="str">
            <v>R_hg003_fg500x_99600000_30_1</v>
          </cell>
          <cell r="E5114">
            <v>12</v>
          </cell>
          <cell r="I5114">
            <v>49800000000</v>
          </cell>
        </row>
        <row r="5115">
          <cell r="C5115" t="str">
            <v>198000000龍王爭霸火龍卡(30天非綁定)</v>
          </cell>
          <cell r="D5115" t="str">
            <v>R_hg003_fg500x_198000000_30_1</v>
          </cell>
          <cell r="E5115">
            <v>12</v>
          </cell>
          <cell r="I5115">
            <v>99000000000</v>
          </cell>
        </row>
        <row r="5116">
          <cell r="C5116" t="str">
            <v>300000000龍王爭霸火龍卡(30天非綁定)</v>
          </cell>
          <cell r="D5116" t="str">
            <v>R_hg003_fg500x_300000000_30_1</v>
          </cell>
          <cell r="E5116">
            <v>12</v>
          </cell>
          <cell r="I5116">
            <v>150000000000</v>
          </cell>
        </row>
        <row r="5117">
          <cell r="C5117" t="str">
            <v>498000000龍王爭霸火龍卡(30天非綁定)</v>
          </cell>
          <cell r="D5117" t="str">
            <v>R_hg003_fg500x_498000000_30_1</v>
          </cell>
          <cell r="E5117">
            <v>12</v>
          </cell>
          <cell r="I5117">
            <v>249000000000</v>
          </cell>
        </row>
        <row r="5118">
          <cell r="C5118" t="str">
            <v>996000000龍王爭霸火龍卡(30天非綁定)</v>
          </cell>
          <cell r="D5118" t="str">
            <v>R_hg003_fg500x_996000000_30_1</v>
          </cell>
          <cell r="E5118">
            <v>12</v>
          </cell>
          <cell r="I5118">
            <v>498000000000</v>
          </cell>
        </row>
        <row r="5119">
          <cell r="C5119" t="str">
            <v>1980000000龍王爭霸火龍卡(30天非綁定)</v>
          </cell>
          <cell r="D5119" t="str">
            <v>R_hg003_fg500x_1980000000_30_1</v>
          </cell>
          <cell r="E5119">
            <v>12</v>
          </cell>
          <cell r="I5119">
            <v>990000000000</v>
          </cell>
        </row>
        <row r="5120">
          <cell r="C5120" t="str">
            <v>4980000000龍王爭霸火龍卡(30天非綁定)</v>
          </cell>
          <cell r="D5120" t="str">
            <v>R_hg003_fg500x_4980000000_30_1</v>
          </cell>
          <cell r="E5120">
            <v>12</v>
          </cell>
          <cell r="I5120">
            <v>2490000000000</v>
          </cell>
        </row>
        <row r="5121">
          <cell r="C5121" t="str">
            <v>9960000000龍王爭霸火龍卡(30天非綁定)</v>
          </cell>
          <cell r="D5121" t="str">
            <v>R_hg003_fg500x_9960000000_30_1</v>
          </cell>
          <cell r="E5121">
            <v>12</v>
          </cell>
          <cell r="I5121">
            <v>4980000000000</v>
          </cell>
        </row>
        <row r="5122">
          <cell r="C5122" t="str">
            <v>3000龍王爭霸金龍全盤卡(7天綁定)</v>
          </cell>
          <cell r="D5122" t="str">
            <v>R_hg003_fg1200x_3000_7</v>
          </cell>
          <cell r="E5122">
            <v>12</v>
          </cell>
          <cell r="I5122">
            <v>5400000</v>
          </cell>
        </row>
        <row r="5123">
          <cell r="C5123" t="str">
            <v>9960龍王爭霸金龍全盤卡(7天綁定)</v>
          </cell>
          <cell r="D5123" t="str">
            <v>R_hg003_fg1200x_9960_7</v>
          </cell>
          <cell r="E5123">
            <v>12</v>
          </cell>
          <cell r="I5123">
            <v>17928000</v>
          </cell>
        </row>
        <row r="5124">
          <cell r="C5124" t="str">
            <v>30000龍王爭霸金龍全盤卡(7天綁定)</v>
          </cell>
          <cell r="D5124" t="str">
            <v>R_hg003_fg1200x_30000_7</v>
          </cell>
          <cell r="E5124">
            <v>12</v>
          </cell>
          <cell r="I5124">
            <v>54000000</v>
          </cell>
        </row>
        <row r="5125">
          <cell r="C5125" t="str">
            <v>96000龍王爭霸金龍全盤卡(7天綁定)</v>
          </cell>
          <cell r="D5125" t="str">
            <v>R_hg003_fg1200x_96000_7</v>
          </cell>
          <cell r="E5125">
            <v>12</v>
          </cell>
          <cell r="I5125">
            <v>172800000</v>
          </cell>
        </row>
        <row r="5126">
          <cell r="C5126" t="str">
            <v>300000龍王爭霸金龍全盤卡(7天綁定)</v>
          </cell>
          <cell r="D5126" t="str">
            <v>R_hg003_fg1200x_300000_7</v>
          </cell>
          <cell r="E5126">
            <v>12</v>
          </cell>
          <cell r="I5126">
            <v>540000000</v>
          </cell>
        </row>
        <row r="5127">
          <cell r="C5127" t="str">
            <v>996000龍王爭霸金龍全盤卡(7天綁定)</v>
          </cell>
          <cell r="D5127" t="str">
            <v>R_hg003_fg1200x_996000_7</v>
          </cell>
          <cell r="E5127">
            <v>12</v>
          </cell>
          <cell r="I5127">
            <v>1792800000</v>
          </cell>
        </row>
        <row r="5128">
          <cell r="C5128" t="str">
            <v>3000000龍王爭霸金龍全盤卡(7天綁定)</v>
          </cell>
          <cell r="D5128" t="str">
            <v>R_hg003_fg1200x_3000000_7</v>
          </cell>
          <cell r="E5128">
            <v>12</v>
          </cell>
          <cell r="I5128">
            <v>5400000000</v>
          </cell>
        </row>
        <row r="5129">
          <cell r="C5129" t="str">
            <v>6000000龍王爭霸金龍全盤卡(7天綁定)</v>
          </cell>
          <cell r="D5129" t="str">
            <v>R_hg003_fg1200x_6000000_7</v>
          </cell>
          <cell r="E5129">
            <v>12</v>
          </cell>
          <cell r="I5129">
            <v>10800000000</v>
          </cell>
        </row>
        <row r="5130">
          <cell r="C5130" t="str">
            <v>9000000龍王爭霸金龍全盤卡(7天綁定)</v>
          </cell>
          <cell r="D5130" t="str">
            <v>R_hg003_fg1200x_9000000_7</v>
          </cell>
          <cell r="E5130">
            <v>12</v>
          </cell>
          <cell r="I5130">
            <v>16200000000</v>
          </cell>
        </row>
        <row r="5131">
          <cell r="C5131" t="str">
            <v>9960000龍王爭霸金龍全盤卡(7天綁定)</v>
          </cell>
          <cell r="D5131" t="str">
            <v>R_hg003_fg1200x_9960000_7</v>
          </cell>
          <cell r="E5131">
            <v>12</v>
          </cell>
          <cell r="I5131">
            <v>17928000000</v>
          </cell>
        </row>
        <row r="5132">
          <cell r="C5132" t="str">
            <v>15000000龍王爭霸金龍全盤卡(7天綁定)</v>
          </cell>
          <cell r="D5132" t="str">
            <v>R_hg003_fg1200x_15000000_7</v>
          </cell>
          <cell r="E5132">
            <v>12</v>
          </cell>
          <cell r="I5132">
            <v>27000000000</v>
          </cell>
        </row>
        <row r="5133">
          <cell r="C5133" t="str">
            <v>30000000龍王爭霸金龍全盤卡(7天綁定)</v>
          </cell>
          <cell r="D5133" t="str">
            <v>R_hg003_fg1200x_30000000_7</v>
          </cell>
          <cell r="E5133">
            <v>12</v>
          </cell>
          <cell r="I5133">
            <v>54000000000</v>
          </cell>
        </row>
        <row r="5134">
          <cell r="C5134" t="str">
            <v>49860000龍王爭霸金龍全盤卡(7天綁定)</v>
          </cell>
          <cell r="D5134" t="str">
            <v>R_hg003_fg1200x_49860000_7</v>
          </cell>
          <cell r="E5134">
            <v>12</v>
          </cell>
          <cell r="I5134">
            <v>89748000000</v>
          </cell>
        </row>
        <row r="5135">
          <cell r="C5135" t="str">
            <v>99600000龍王爭霸金龍全盤卡(7天綁定)</v>
          </cell>
          <cell r="D5135" t="str">
            <v>R_hg003_fg1200x_99600000_7</v>
          </cell>
          <cell r="E5135">
            <v>12</v>
          </cell>
          <cell r="I5135">
            <v>179280000000</v>
          </cell>
        </row>
        <row r="5136">
          <cell r="C5136" t="str">
            <v>198000000龍王爭霸金龍全盤卡(7天綁定)</v>
          </cell>
          <cell r="D5136" t="str">
            <v>R_hg003_fg1200x_198000000_7</v>
          </cell>
          <cell r="E5136">
            <v>12</v>
          </cell>
          <cell r="I5136">
            <v>356400000000</v>
          </cell>
        </row>
        <row r="5137">
          <cell r="C5137" t="str">
            <v>300000000龍王爭霸金龍全盤卡(7天綁定)</v>
          </cell>
          <cell r="D5137" t="str">
            <v>R_hg003_fg1200x_300000000_7</v>
          </cell>
          <cell r="E5137">
            <v>12</v>
          </cell>
          <cell r="I5137">
            <v>540000000000</v>
          </cell>
        </row>
        <row r="5138">
          <cell r="C5138" t="str">
            <v>498000000龍王爭霸金龍全盤卡(7天綁定)</v>
          </cell>
          <cell r="D5138" t="str">
            <v>R_hg003_fg1200x_498000000_7</v>
          </cell>
          <cell r="E5138">
            <v>12</v>
          </cell>
          <cell r="I5138">
            <v>896400000000</v>
          </cell>
        </row>
        <row r="5139">
          <cell r="C5139" t="str">
            <v>996000000龍王爭霸金龍全盤卡(7天綁定)</v>
          </cell>
          <cell r="D5139" t="str">
            <v>R_hg003_fg1200x_996000000_7</v>
          </cell>
          <cell r="E5139">
            <v>12</v>
          </cell>
          <cell r="I5139">
            <v>1792800000000</v>
          </cell>
        </row>
        <row r="5140">
          <cell r="C5140" t="str">
            <v>1980000000龍王爭霸金龍全盤卡(7天綁定)</v>
          </cell>
          <cell r="D5140" t="str">
            <v>R_hg003_fg1200x_1980000000_7</v>
          </cell>
          <cell r="E5140">
            <v>12</v>
          </cell>
          <cell r="I5140">
            <v>3564000000000</v>
          </cell>
        </row>
        <row r="5141">
          <cell r="C5141" t="str">
            <v>4980000000龍王爭霸金龍全盤卡(7天綁定)</v>
          </cell>
          <cell r="D5141" t="str">
            <v>R_hg003_fg1200x_4980000000_7</v>
          </cell>
          <cell r="E5141">
            <v>12</v>
          </cell>
          <cell r="I5141">
            <v>8964000000000</v>
          </cell>
        </row>
        <row r="5142">
          <cell r="C5142" t="str">
            <v>9960000000龍王爭霸金龍全盤卡(7天綁定)</v>
          </cell>
          <cell r="D5142" t="str">
            <v>R_hg003_fg1200x_9960000000_7</v>
          </cell>
          <cell r="E5142">
            <v>12</v>
          </cell>
          <cell r="I5142">
            <v>17928000000000</v>
          </cell>
        </row>
        <row r="5143">
          <cell r="C5143" t="str">
            <v>3000龍王爭霸金龍全盤卡(30天非綁定)</v>
          </cell>
          <cell r="D5143" t="str">
            <v>R_hg003_fg1200x_3000_30_1</v>
          </cell>
          <cell r="E5143">
            <v>12</v>
          </cell>
          <cell r="I5143">
            <v>5400000</v>
          </cell>
        </row>
        <row r="5144">
          <cell r="C5144" t="str">
            <v>9960龍王爭霸金龍全盤卡(30天非綁定)</v>
          </cell>
          <cell r="D5144" t="str">
            <v>R_hg003_fg1200x_9960_30_1</v>
          </cell>
          <cell r="E5144">
            <v>12</v>
          </cell>
          <cell r="I5144">
            <v>17928000</v>
          </cell>
        </row>
        <row r="5145">
          <cell r="C5145" t="str">
            <v>30000龍王爭霸金龍全盤卡(30天非綁定)</v>
          </cell>
          <cell r="D5145" t="str">
            <v>R_hg003_fg1200x_30000_30_1</v>
          </cell>
          <cell r="E5145">
            <v>12</v>
          </cell>
          <cell r="I5145">
            <v>54000000</v>
          </cell>
        </row>
        <row r="5146">
          <cell r="C5146" t="str">
            <v>96000龍王爭霸金龍全盤卡(30天非綁定)</v>
          </cell>
          <cell r="D5146" t="str">
            <v>R_hg003_fg1200x_96000_30_1</v>
          </cell>
          <cell r="E5146">
            <v>12</v>
          </cell>
          <cell r="I5146">
            <v>172800000</v>
          </cell>
        </row>
        <row r="5147">
          <cell r="C5147" t="str">
            <v>300000龍王爭霸金龍全盤卡(30天非綁定)</v>
          </cell>
          <cell r="D5147" t="str">
            <v>R_hg003_fg1200x_300000_30_1</v>
          </cell>
          <cell r="E5147">
            <v>12</v>
          </cell>
          <cell r="I5147">
            <v>540000000</v>
          </cell>
        </row>
        <row r="5148">
          <cell r="C5148" t="str">
            <v>996000龍王爭霸金龍全盤卡(30天非綁定)</v>
          </cell>
          <cell r="D5148" t="str">
            <v>R_hg003_fg1200x_996000_30_1</v>
          </cell>
          <cell r="E5148">
            <v>12</v>
          </cell>
          <cell r="I5148">
            <v>1792800000</v>
          </cell>
        </row>
        <row r="5149">
          <cell r="C5149" t="str">
            <v>3000000龍王爭霸金龍全盤卡(30天非綁定)</v>
          </cell>
          <cell r="D5149" t="str">
            <v>R_hg003_fg1200x_3000000_30_1</v>
          </cell>
          <cell r="E5149">
            <v>12</v>
          </cell>
          <cell r="I5149">
            <v>5400000000</v>
          </cell>
        </row>
        <row r="5150">
          <cell r="C5150" t="str">
            <v>6000000龍王爭霸金龍全盤卡(30天非綁定)</v>
          </cell>
          <cell r="D5150" t="str">
            <v>R_hg003_fg1200x_6000000_30_1</v>
          </cell>
          <cell r="E5150">
            <v>12</v>
          </cell>
          <cell r="I5150">
            <v>10800000000</v>
          </cell>
        </row>
        <row r="5151">
          <cell r="C5151" t="str">
            <v>9000000龍王爭霸金龍全盤卡(30天非綁定)</v>
          </cell>
          <cell r="D5151" t="str">
            <v>R_hg003_fg1200x_9000000_30_1</v>
          </cell>
          <cell r="E5151">
            <v>12</v>
          </cell>
          <cell r="I5151">
            <v>16200000000</v>
          </cell>
        </row>
        <row r="5152">
          <cell r="C5152" t="str">
            <v>9960000龍王爭霸金龍全盤卡(30天非綁定)</v>
          </cell>
          <cell r="D5152" t="str">
            <v>R_hg003_fg1200x_9960000_30_1</v>
          </cell>
          <cell r="E5152">
            <v>12</v>
          </cell>
          <cell r="I5152">
            <v>17928000000</v>
          </cell>
        </row>
        <row r="5153">
          <cell r="C5153" t="str">
            <v>15000000龍王爭霸金龍全盤卡(30天非綁定)</v>
          </cell>
          <cell r="D5153" t="str">
            <v>R_hg003_fg1200x_15000000_30_1</v>
          </cell>
          <cell r="E5153">
            <v>12</v>
          </cell>
          <cell r="I5153">
            <v>27000000000</v>
          </cell>
        </row>
        <row r="5154">
          <cell r="C5154" t="str">
            <v>30000000龍王爭霸金龍全盤卡(30天非綁定)</v>
          </cell>
          <cell r="D5154" t="str">
            <v>R_hg003_fg1200x_30000000_30_1</v>
          </cell>
          <cell r="E5154">
            <v>12</v>
          </cell>
          <cell r="I5154">
            <v>54000000000</v>
          </cell>
        </row>
        <row r="5155">
          <cell r="C5155" t="str">
            <v>49860000龍王爭霸金龍全盤卡(30天非綁定)</v>
          </cell>
          <cell r="D5155" t="str">
            <v>R_hg003_fg1200x_49860000_30_1</v>
          </cell>
          <cell r="E5155">
            <v>12</v>
          </cell>
          <cell r="I5155">
            <v>89748000000</v>
          </cell>
        </row>
        <row r="5156">
          <cell r="C5156" t="str">
            <v>99600000龍王爭霸金龍全盤卡(30天非綁定)</v>
          </cell>
          <cell r="D5156" t="str">
            <v>R_hg003_fg1200x_99600000_30_1</v>
          </cell>
          <cell r="E5156">
            <v>12</v>
          </cell>
          <cell r="I5156">
            <v>179280000000</v>
          </cell>
        </row>
        <row r="5157">
          <cell r="C5157" t="str">
            <v>198000000龍王爭霸金龍全盤卡(30天非綁定)</v>
          </cell>
          <cell r="D5157" t="str">
            <v>R_hg003_fg1200x_198000000_30_1</v>
          </cell>
          <cell r="E5157">
            <v>12</v>
          </cell>
          <cell r="I5157">
            <v>356400000000</v>
          </cell>
        </row>
        <row r="5158">
          <cell r="C5158" t="str">
            <v>300000000龍王爭霸金龍全盤卡(30天非綁定)</v>
          </cell>
          <cell r="D5158" t="str">
            <v>R_hg003_fg1200x_300000000_30_1</v>
          </cell>
          <cell r="E5158">
            <v>12</v>
          </cell>
          <cell r="I5158">
            <v>540000000000</v>
          </cell>
        </row>
        <row r="5159">
          <cell r="C5159" t="str">
            <v>498000000龍王爭霸金龍全盤卡(30天非綁定)</v>
          </cell>
          <cell r="D5159" t="str">
            <v>R_hg003_fg1200x_498000000_30_1</v>
          </cell>
          <cell r="E5159">
            <v>12</v>
          </cell>
          <cell r="I5159">
            <v>896400000000</v>
          </cell>
        </row>
        <row r="5160">
          <cell r="C5160" t="str">
            <v>996000000龍王爭霸金龍全盤卡(30天非綁定)</v>
          </cell>
          <cell r="D5160" t="str">
            <v>R_hg003_fg1200x_996000000_30_1</v>
          </cell>
          <cell r="E5160">
            <v>12</v>
          </cell>
          <cell r="I5160">
            <v>1792800000000</v>
          </cell>
        </row>
        <row r="5161">
          <cell r="C5161" t="str">
            <v>1980000000龍王爭霸金龍全盤卡(30天非綁定)</v>
          </cell>
          <cell r="D5161" t="str">
            <v>R_hg003_fg1200x_1980000000_30_1</v>
          </cell>
          <cell r="E5161">
            <v>12</v>
          </cell>
          <cell r="I5161">
            <v>3564000000000</v>
          </cell>
        </row>
        <row r="5162">
          <cell r="C5162" t="str">
            <v>4980000000龍王爭霸金龍全盤卡(30天非綁定)</v>
          </cell>
          <cell r="D5162" t="str">
            <v>R_hg003_fg1200x_4980000000_30_1</v>
          </cell>
          <cell r="E5162">
            <v>12</v>
          </cell>
          <cell r="I5162">
            <v>8964000000000</v>
          </cell>
        </row>
        <row r="5163">
          <cell r="C5163" t="str">
            <v>9960000000龍王爭霸金龍全盤卡(30天非綁定)</v>
          </cell>
          <cell r="D5163" t="str">
            <v>R_hg003_fg1200x_9960000000_30_1</v>
          </cell>
          <cell r="E5163">
            <v>12</v>
          </cell>
          <cell r="I5163">
            <v>17928000000000</v>
          </cell>
        </row>
        <row r="5164">
          <cell r="C5164" t="str">
            <v>3000國士無雙免費卡(7天綁定)</v>
          </cell>
          <cell r="D5164" t="str">
            <v>R_hg004_fg50x_3000_7</v>
          </cell>
          <cell r="E5164">
            <v>12</v>
          </cell>
          <cell r="I5164">
            <v>150000</v>
          </cell>
        </row>
        <row r="5165">
          <cell r="C5165" t="str">
            <v>10000國士無雙免費卡(7天綁定)</v>
          </cell>
          <cell r="D5165" t="str">
            <v>R_hg004_fg50x_10000_7</v>
          </cell>
          <cell r="E5165">
            <v>12</v>
          </cell>
          <cell r="I5165">
            <v>500000</v>
          </cell>
        </row>
        <row r="5166">
          <cell r="C5166" t="str">
            <v>30000國士無雙免費卡(7天綁定)</v>
          </cell>
          <cell r="D5166" t="str">
            <v>R_hg004_fg50x_30000_7</v>
          </cell>
          <cell r="E5166">
            <v>12</v>
          </cell>
          <cell r="I5166">
            <v>1500000</v>
          </cell>
        </row>
        <row r="5167">
          <cell r="C5167" t="str">
            <v>100000國士無雙免費卡(7天綁定)</v>
          </cell>
          <cell r="D5167" t="str">
            <v>R_hg004_fg50x_100000_7</v>
          </cell>
          <cell r="E5167">
            <v>12</v>
          </cell>
          <cell r="I5167">
            <v>5000000</v>
          </cell>
        </row>
        <row r="5168">
          <cell r="C5168" t="str">
            <v>300000國士無雙免費卡(7天綁定)</v>
          </cell>
          <cell r="D5168" t="str">
            <v>R_hg004_fg50x_300000_7</v>
          </cell>
          <cell r="E5168">
            <v>12</v>
          </cell>
          <cell r="I5168">
            <v>15000000</v>
          </cell>
        </row>
        <row r="5169">
          <cell r="C5169" t="str">
            <v>1000000國士無雙免費卡(7天綁定)</v>
          </cell>
          <cell r="D5169" t="str">
            <v>R_hg004_fg50x_1000000_7</v>
          </cell>
          <cell r="E5169">
            <v>12</v>
          </cell>
          <cell r="I5169">
            <v>50000000</v>
          </cell>
        </row>
        <row r="5170">
          <cell r="C5170" t="str">
            <v>3000000國士無雙免費卡(7天綁定)</v>
          </cell>
          <cell r="D5170" t="str">
            <v>R_hg004_fg50x_3000000_7</v>
          </cell>
          <cell r="E5170">
            <v>12</v>
          </cell>
          <cell r="I5170">
            <v>150000000</v>
          </cell>
        </row>
        <row r="5171">
          <cell r="C5171" t="str">
            <v>6000000國士無雙免費卡(7天綁定)</v>
          </cell>
          <cell r="D5171" t="str">
            <v>R_hg004_fg50x_6000000_7</v>
          </cell>
          <cell r="E5171">
            <v>12</v>
          </cell>
          <cell r="I5171">
            <v>300000000</v>
          </cell>
        </row>
        <row r="5172">
          <cell r="C5172" t="str">
            <v>9000000國士無雙免費卡(7天綁定)</v>
          </cell>
          <cell r="D5172" t="str">
            <v>R_hg004_fg50x_9000000_7</v>
          </cell>
          <cell r="E5172">
            <v>12</v>
          </cell>
          <cell r="I5172">
            <v>450000000</v>
          </cell>
        </row>
        <row r="5173">
          <cell r="C5173" t="str">
            <v>10000000國士無雙免費卡(7天綁定)</v>
          </cell>
          <cell r="D5173" t="str">
            <v>R_hg004_fg50x_10000000_7</v>
          </cell>
          <cell r="E5173">
            <v>12</v>
          </cell>
          <cell r="I5173">
            <v>500000000</v>
          </cell>
        </row>
        <row r="5174">
          <cell r="C5174" t="str">
            <v>15000000國士無雙免費卡(7天綁定)</v>
          </cell>
          <cell r="D5174" t="str">
            <v>R_hg004_fg50x_15000000_7</v>
          </cell>
          <cell r="E5174">
            <v>12</v>
          </cell>
          <cell r="I5174">
            <v>750000000</v>
          </cell>
        </row>
        <row r="5175">
          <cell r="C5175" t="str">
            <v>30000000國士無雙免費卡(7天綁定)</v>
          </cell>
          <cell r="D5175" t="str">
            <v>R_hg004_fg50x_30000000_7</v>
          </cell>
          <cell r="E5175">
            <v>12</v>
          </cell>
          <cell r="I5175">
            <v>1500000000</v>
          </cell>
        </row>
        <row r="5176">
          <cell r="C5176" t="str">
            <v>50000000國士無雙免費卡(7天綁定)</v>
          </cell>
          <cell r="D5176" t="str">
            <v>R_hg004_fg50x_50000000_7</v>
          </cell>
          <cell r="E5176">
            <v>12</v>
          </cell>
          <cell r="I5176">
            <v>2500000000</v>
          </cell>
        </row>
        <row r="5177">
          <cell r="C5177" t="str">
            <v>100000000國士無雙免費卡(7天綁定)</v>
          </cell>
          <cell r="D5177" t="str">
            <v>R_hg004_fg50x_100000000_7</v>
          </cell>
          <cell r="E5177">
            <v>12</v>
          </cell>
          <cell r="I5177">
            <v>5000000000</v>
          </cell>
        </row>
        <row r="5178">
          <cell r="C5178" t="str">
            <v>200000000國士無雙免費卡(7天綁定)</v>
          </cell>
          <cell r="D5178" t="str">
            <v>R_hg004_fg50x_200000000_7</v>
          </cell>
          <cell r="E5178">
            <v>12</v>
          </cell>
          <cell r="I5178">
            <v>10000000000</v>
          </cell>
        </row>
        <row r="5179">
          <cell r="C5179" t="str">
            <v>300000000國士無雙免費卡(7天綁定)</v>
          </cell>
          <cell r="D5179" t="str">
            <v>R_hg004_fg50x_300000000_7</v>
          </cell>
          <cell r="E5179">
            <v>12</v>
          </cell>
          <cell r="I5179">
            <v>15000000000</v>
          </cell>
        </row>
        <row r="5180">
          <cell r="C5180" t="str">
            <v>500000000國士無雙免費卡(7天綁定)</v>
          </cell>
          <cell r="D5180" t="str">
            <v>R_hg004_fg50x_500000000_7</v>
          </cell>
          <cell r="E5180">
            <v>12</v>
          </cell>
          <cell r="I5180">
            <v>25000000000</v>
          </cell>
        </row>
        <row r="5181">
          <cell r="C5181" t="str">
            <v>1000000000國士無雙免費卡(7天綁定)</v>
          </cell>
          <cell r="D5181" t="str">
            <v>R_hg004_fg50x_1000000000_7</v>
          </cell>
          <cell r="E5181">
            <v>12</v>
          </cell>
          <cell r="I5181">
            <v>50000000000</v>
          </cell>
        </row>
        <row r="5182">
          <cell r="C5182" t="str">
            <v>2000000000國士無雙免費卡(7天綁定)</v>
          </cell>
          <cell r="D5182" t="str">
            <v>R_hg004_fg50x_2000000000_7</v>
          </cell>
          <cell r="E5182">
            <v>12</v>
          </cell>
          <cell r="I5182">
            <v>100000000000</v>
          </cell>
        </row>
        <row r="5183">
          <cell r="C5183" t="str">
            <v>5000000000國士無雙免費卡(7天綁定)</v>
          </cell>
          <cell r="D5183" t="str">
            <v>R_hg004_fg50x_5000000000_7</v>
          </cell>
          <cell r="E5183">
            <v>12</v>
          </cell>
          <cell r="I5183">
            <v>250000000000</v>
          </cell>
        </row>
        <row r="5184">
          <cell r="C5184" t="str">
            <v>10000000000國士無雙免費卡(7天綁定)</v>
          </cell>
          <cell r="D5184" t="str">
            <v>R_hg004_fg50x_10000000000_7</v>
          </cell>
          <cell r="E5184">
            <v>12</v>
          </cell>
          <cell r="I5184">
            <v>500000000000</v>
          </cell>
        </row>
        <row r="5185">
          <cell r="C5185" t="str">
            <v>3000國士無雙免費卡(30天非綁定)</v>
          </cell>
          <cell r="D5185" t="str">
            <v>R_hg004_fg50x_3000_30_1</v>
          </cell>
          <cell r="E5185">
            <v>12</v>
          </cell>
          <cell r="I5185">
            <v>150000</v>
          </cell>
        </row>
        <row r="5186">
          <cell r="C5186" t="str">
            <v>10000國士無雙免費卡(30天非綁定)</v>
          </cell>
          <cell r="D5186" t="str">
            <v>R_hg004_fg50x_10000_30_1</v>
          </cell>
          <cell r="E5186">
            <v>12</v>
          </cell>
          <cell r="I5186">
            <v>500000</v>
          </cell>
        </row>
        <row r="5187">
          <cell r="C5187" t="str">
            <v>30000國士無雙免費卡(30天非綁定)</v>
          </cell>
          <cell r="D5187" t="str">
            <v>R_hg004_fg50x_30000_30_1</v>
          </cell>
          <cell r="E5187">
            <v>12</v>
          </cell>
          <cell r="I5187">
            <v>1500000</v>
          </cell>
        </row>
        <row r="5188">
          <cell r="C5188" t="str">
            <v>100000國士無雙免費卡(30天非綁定)</v>
          </cell>
          <cell r="D5188" t="str">
            <v>R_hg004_fg50x_100000_30_1</v>
          </cell>
          <cell r="E5188">
            <v>12</v>
          </cell>
          <cell r="I5188">
            <v>5000000</v>
          </cell>
        </row>
        <row r="5189">
          <cell r="C5189" t="str">
            <v>300000國士無雙免費卡(30天非綁定)</v>
          </cell>
          <cell r="D5189" t="str">
            <v>R_hg004_fg50x_300000_30_1</v>
          </cell>
          <cell r="E5189">
            <v>12</v>
          </cell>
          <cell r="I5189">
            <v>15000000</v>
          </cell>
        </row>
        <row r="5190">
          <cell r="C5190" t="str">
            <v>1000000國士無雙免費卡(30天非綁定)</v>
          </cell>
          <cell r="D5190" t="str">
            <v>R_hg004_fg50x_1000000_30_1</v>
          </cell>
          <cell r="E5190">
            <v>12</v>
          </cell>
          <cell r="I5190">
            <v>50000000</v>
          </cell>
        </row>
        <row r="5191">
          <cell r="C5191" t="str">
            <v>3000000國士無雙免費卡(30天非綁定)</v>
          </cell>
          <cell r="D5191" t="str">
            <v>R_hg004_fg50x_3000000_30_1</v>
          </cell>
          <cell r="E5191">
            <v>12</v>
          </cell>
          <cell r="I5191">
            <v>150000000</v>
          </cell>
        </row>
        <row r="5192">
          <cell r="C5192" t="str">
            <v>6000000國士無雙免費卡(30天非綁定)</v>
          </cell>
          <cell r="D5192" t="str">
            <v>R_hg004_fg50x_6000000_30_1</v>
          </cell>
          <cell r="E5192">
            <v>12</v>
          </cell>
          <cell r="I5192">
            <v>300000000</v>
          </cell>
        </row>
        <row r="5193">
          <cell r="C5193" t="str">
            <v>9000000國士無雙免費卡(30天非綁定)</v>
          </cell>
          <cell r="D5193" t="str">
            <v>R_hg004_fg50x_9000000_30_1</v>
          </cell>
          <cell r="E5193">
            <v>12</v>
          </cell>
          <cell r="I5193">
            <v>450000000</v>
          </cell>
        </row>
        <row r="5194">
          <cell r="C5194" t="str">
            <v>10000000國士無雙免費卡(30天非綁定)</v>
          </cell>
          <cell r="D5194" t="str">
            <v>R_hg004_fg50x_10000000_30_1</v>
          </cell>
          <cell r="E5194">
            <v>12</v>
          </cell>
          <cell r="I5194">
            <v>500000000</v>
          </cell>
        </row>
        <row r="5195">
          <cell r="C5195" t="str">
            <v>15000000國士無雙免費卡(30天非綁定)</v>
          </cell>
          <cell r="D5195" t="str">
            <v>R_hg004_fg50x_15000000_30_1</v>
          </cell>
          <cell r="E5195">
            <v>12</v>
          </cell>
          <cell r="I5195">
            <v>750000000</v>
          </cell>
        </row>
        <row r="5196">
          <cell r="C5196" t="str">
            <v>30000000國士無雙免費卡(30天非綁定)</v>
          </cell>
          <cell r="D5196" t="str">
            <v>R_hg004_fg50x_30000000_30_1</v>
          </cell>
          <cell r="E5196">
            <v>12</v>
          </cell>
          <cell r="I5196">
            <v>1500000000</v>
          </cell>
        </row>
        <row r="5197">
          <cell r="C5197" t="str">
            <v>50000000國士無雙免費卡(30天非綁定)</v>
          </cell>
          <cell r="D5197" t="str">
            <v>R_hg004_fg50x_50000000_30_1</v>
          </cell>
          <cell r="E5197">
            <v>12</v>
          </cell>
          <cell r="I5197">
            <v>2500000000</v>
          </cell>
        </row>
        <row r="5198">
          <cell r="C5198" t="str">
            <v>100000000國士無雙免費卡(30天非綁定)</v>
          </cell>
          <cell r="D5198" t="str">
            <v>R_hg004_fg50x_100000000_30_1</v>
          </cell>
          <cell r="E5198">
            <v>12</v>
          </cell>
          <cell r="I5198">
            <v>5000000000</v>
          </cell>
        </row>
        <row r="5199">
          <cell r="C5199" t="str">
            <v>200000000國士無雙免費卡(30天非綁定)</v>
          </cell>
          <cell r="D5199" t="str">
            <v>R_hg004_fg50x_200000000_30_1</v>
          </cell>
          <cell r="E5199">
            <v>12</v>
          </cell>
          <cell r="I5199">
            <v>10000000000</v>
          </cell>
        </row>
        <row r="5200">
          <cell r="C5200" t="str">
            <v>300000000國士無雙免費卡(30天非綁定)</v>
          </cell>
          <cell r="D5200" t="str">
            <v>R_hg004_fg50x_300000000_30_1</v>
          </cell>
          <cell r="E5200">
            <v>12</v>
          </cell>
          <cell r="I5200">
            <v>15000000000</v>
          </cell>
        </row>
        <row r="5201">
          <cell r="C5201" t="str">
            <v>500000000國士無雙免費卡(30天非綁定)</v>
          </cell>
          <cell r="D5201" t="str">
            <v>R_hg004_fg50x_500000000_30_1</v>
          </cell>
          <cell r="E5201">
            <v>12</v>
          </cell>
          <cell r="I5201">
            <v>25000000000</v>
          </cell>
        </row>
        <row r="5202">
          <cell r="C5202" t="str">
            <v>1000000000國士無雙免費卡(30天非綁定)</v>
          </cell>
          <cell r="D5202" t="str">
            <v>R_hg004_fg50x_1000000000_30_1</v>
          </cell>
          <cell r="E5202">
            <v>12</v>
          </cell>
          <cell r="I5202">
            <v>50000000000</v>
          </cell>
        </row>
        <row r="5203">
          <cell r="C5203" t="str">
            <v>2000000000國士無雙免費卡(30天非綁定)</v>
          </cell>
          <cell r="D5203" t="str">
            <v>R_hg004_fg50x_2000000000_30_1</v>
          </cell>
          <cell r="E5203">
            <v>12</v>
          </cell>
          <cell r="I5203">
            <v>100000000000</v>
          </cell>
        </row>
        <row r="5204">
          <cell r="C5204" t="str">
            <v>5000000000國士無雙免費卡(30天非綁定)</v>
          </cell>
          <cell r="D5204" t="str">
            <v>R_hg004_fg50x_5000000000_30_1</v>
          </cell>
          <cell r="E5204">
            <v>12</v>
          </cell>
          <cell r="I5204">
            <v>250000000000</v>
          </cell>
        </row>
        <row r="5205">
          <cell r="C5205" t="str">
            <v>10000000000國士無雙免費卡(30天非綁定)</v>
          </cell>
          <cell r="D5205" t="str">
            <v>R_hg004_fg50x_10000000000_30_1</v>
          </cell>
          <cell r="E5205">
            <v>12</v>
          </cell>
          <cell r="I5205">
            <v>500000000000</v>
          </cell>
        </row>
        <row r="5206">
          <cell r="C5206" t="str">
            <v>3000國士無雙黃金免費卡(7天綁定)</v>
          </cell>
          <cell r="D5206" t="str">
            <v>R_hg004_fg200x_3000_7</v>
          </cell>
          <cell r="E5206">
            <v>12</v>
          </cell>
          <cell r="I5206">
            <v>600000</v>
          </cell>
        </row>
        <row r="5207">
          <cell r="C5207" t="str">
            <v>10000國士無雙黃金免費卡(7天綁定)</v>
          </cell>
          <cell r="D5207" t="str">
            <v>R_hg004_fg200x_10000_7</v>
          </cell>
          <cell r="E5207">
            <v>12</v>
          </cell>
          <cell r="I5207">
            <v>2000000</v>
          </cell>
        </row>
        <row r="5208">
          <cell r="C5208" t="str">
            <v>30000國士無雙黃金免費卡(7天綁定)</v>
          </cell>
          <cell r="D5208" t="str">
            <v>R_hg004_fg200x_30000_7</v>
          </cell>
          <cell r="E5208">
            <v>12</v>
          </cell>
          <cell r="I5208">
            <v>6000000</v>
          </cell>
        </row>
        <row r="5209">
          <cell r="C5209" t="str">
            <v>100000國士無雙黃金免費卡(7天綁定)</v>
          </cell>
          <cell r="D5209" t="str">
            <v>R_hg004_fg200x_100000_7</v>
          </cell>
          <cell r="E5209">
            <v>12</v>
          </cell>
          <cell r="I5209">
            <v>20000000</v>
          </cell>
        </row>
        <row r="5210">
          <cell r="C5210" t="str">
            <v>300000國士無雙黃金免費卡(7天綁定)</v>
          </cell>
          <cell r="D5210" t="str">
            <v>R_hg004_fg200x_300000_7</v>
          </cell>
          <cell r="E5210">
            <v>12</v>
          </cell>
          <cell r="I5210">
            <v>60000000</v>
          </cell>
        </row>
        <row r="5211">
          <cell r="C5211" t="str">
            <v>1000000國士無雙黃金免費卡(7天綁定)</v>
          </cell>
          <cell r="D5211" t="str">
            <v>R_hg004_fg200x_1000000_7</v>
          </cell>
          <cell r="E5211">
            <v>12</v>
          </cell>
          <cell r="I5211">
            <v>200000000</v>
          </cell>
        </row>
        <row r="5212">
          <cell r="C5212" t="str">
            <v>3000000國士無雙黃金免費卡(7天綁定)</v>
          </cell>
          <cell r="D5212" t="str">
            <v>R_hg004_fg200x_3000000_7</v>
          </cell>
          <cell r="E5212">
            <v>12</v>
          </cell>
          <cell r="I5212">
            <v>600000000</v>
          </cell>
        </row>
        <row r="5213">
          <cell r="C5213" t="str">
            <v>6000000國士無雙黃金免費卡(7天綁定)</v>
          </cell>
          <cell r="D5213" t="str">
            <v>R_hg004_fg200x_6000000_7</v>
          </cell>
          <cell r="E5213">
            <v>12</v>
          </cell>
          <cell r="I5213">
            <v>1200000000</v>
          </cell>
        </row>
        <row r="5214">
          <cell r="C5214" t="str">
            <v>9000000國士無雙黃金免費卡(7天綁定)</v>
          </cell>
          <cell r="D5214" t="str">
            <v>R_hg004_fg200x_9000000_7</v>
          </cell>
          <cell r="E5214">
            <v>12</v>
          </cell>
          <cell r="I5214">
            <v>1800000000</v>
          </cell>
        </row>
        <row r="5215">
          <cell r="C5215" t="str">
            <v>10000000國士無雙黃金免費卡(7天綁定)</v>
          </cell>
          <cell r="D5215" t="str">
            <v>R_hg004_fg200x_10000000_7</v>
          </cell>
          <cell r="E5215">
            <v>12</v>
          </cell>
          <cell r="I5215">
            <v>2000000000</v>
          </cell>
        </row>
        <row r="5216">
          <cell r="C5216" t="str">
            <v>15000000國士無雙黃金免費卡(7天綁定)</v>
          </cell>
          <cell r="D5216" t="str">
            <v>R_hg004_fg200x_15000000_7</v>
          </cell>
          <cell r="E5216">
            <v>12</v>
          </cell>
          <cell r="I5216">
            <v>3000000000</v>
          </cell>
        </row>
        <row r="5217">
          <cell r="C5217" t="str">
            <v>30000000國士無雙黃金免費卡(7天綁定)</v>
          </cell>
          <cell r="D5217" t="str">
            <v>R_hg004_fg200x_30000000_7</v>
          </cell>
          <cell r="E5217">
            <v>12</v>
          </cell>
          <cell r="I5217">
            <v>6000000000</v>
          </cell>
        </row>
        <row r="5218">
          <cell r="C5218" t="str">
            <v>50000000國士無雙黃金免費卡(7天綁定)</v>
          </cell>
          <cell r="D5218" t="str">
            <v>R_hg004_fg200x_50000000_7</v>
          </cell>
          <cell r="E5218">
            <v>12</v>
          </cell>
          <cell r="I5218">
            <v>10000000000</v>
          </cell>
        </row>
        <row r="5219">
          <cell r="C5219" t="str">
            <v>100000000國士無雙黃金免費卡(7天綁定)</v>
          </cell>
          <cell r="D5219" t="str">
            <v>R_hg004_fg200x_100000000_7</v>
          </cell>
          <cell r="E5219">
            <v>12</v>
          </cell>
          <cell r="I5219">
            <v>20000000000</v>
          </cell>
        </row>
        <row r="5220">
          <cell r="C5220" t="str">
            <v>200000000國士無雙黃金免費卡(7天綁定)</v>
          </cell>
          <cell r="D5220" t="str">
            <v>R_hg004_fg200x_200000000_7</v>
          </cell>
          <cell r="E5220">
            <v>12</v>
          </cell>
          <cell r="I5220">
            <v>40000000000</v>
          </cell>
        </row>
        <row r="5221">
          <cell r="C5221" t="str">
            <v>300000000國士無雙黃金免費卡(7天綁定)</v>
          </cell>
          <cell r="D5221" t="str">
            <v>R_hg004_fg200x_300000000_7</v>
          </cell>
          <cell r="E5221">
            <v>12</v>
          </cell>
          <cell r="I5221">
            <v>60000000000</v>
          </cell>
        </row>
        <row r="5222">
          <cell r="C5222" t="str">
            <v>500000000國士無雙黃金免費卡(7天綁定)</v>
          </cell>
          <cell r="D5222" t="str">
            <v>R_hg004_fg200x_500000000_7</v>
          </cell>
          <cell r="E5222">
            <v>12</v>
          </cell>
          <cell r="I5222">
            <v>100000000000</v>
          </cell>
        </row>
        <row r="5223">
          <cell r="C5223" t="str">
            <v>1000000000國士無雙黃金免費卡(7天綁定)</v>
          </cell>
          <cell r="D5223" t="str">
            <v>R_hg004_fg200x_1000000000_7</v>
          </cell>
          <cell r="E5223">
            <v>12</v>
          </cell>
          <cell r="I5223">
            <v>200000000000</v>
          </cell>
        </row>
        <row r="5224">
          <cell r="C5224" t="str">
            <v>2000000000國士無雙黃金免費卡(7天綁定)</v>
          </cell>
          <cell r="D5224" t="str">
            <v>R_hg004_fg200x_2000000000_7</v>
          </cell>
          <cell r="E5224">
            <v>12</v>
          </cell>
          <cell r="I5224">
            <v>400000000000</v>
          </cell>
        </row>
        <row r="5225">
          <cell r="C5225" t="str">
            <v>5000000000國士無雙黃金免費卡(7天綁定)</v>
          </cell>
          <cell r="D5225" t="str">
            <v>R_hg004_fg200x_5000000000_7</v>
          </cell>
          <cell r="E5225">
            <v>12</v>
          </cell>
          <cell r="I5225">
            <v>1000000000000</v>
          </cell>
        </row>
        <row r="5226">
          <cell r="C5226" t="str">
            <v>10000000000國士無雙黃金免費卡(7天綁定)</v>
          </cell>
          <cell r="D5226" t="str">
            <v>R_hg004_fg200x_10000000000_7</v>
          </cell>
          <cell r="E5226">
            <v>12</v>
          </cell>
          <cell r="I5226">
            <v>2000000000000</v>
          </cell>
        </row>
        <row r="5227">
          <cell r="C5227" t="str">
            <v>3000國士無雙黃金免費卡(30天非綁定)</v>
          </cell>
          <cell r="D5227" t="str">
            <v>R_hg004_fg200x_3000_30_1</v>
          </cell>
          <cell r="E5227">
            <v>12</v>
          </cell>
          <cell r="I5227">
            <v>600000</v>
          </cell>
        </row>
        <row r="5228">
          <cell r="C5228" t="str">
            <v>10000國士無雙黃金免費卡(30天非綁定)</v>
          </cell>
          <cell r="D5228" t="str">
            <v>R_hg004_fg200x_10000_30_1</v>
          </cell>
          <cell r="E5228">
            <v>12</v>
          </cell>
          <cell r="I5228">
            <v>2000000</v>
          </cell>
        </row>
        <row r="5229">
          <cell r="C5229" t="str">
            <v>30000國士無雙黃金免費卡(30天非綁定)</v>
          </cell>
          <cell r="D5229" t="str">
            <v>R_hg004_fg200x_30000_30_1</v>
          </cell>
          <cell r="E5229">
            <v>12</v>
          </cell>
          <cell r="I5229">
            <v>6000000</v>
          </cell>
        </row>
        <row r="5230">
          <cell r="C5230" t="str">
            <v>100000國士無雙黃金免費卡(30天非綁定)</v>
          </cell>
          <cell r="D5230" t="str">
            <v>R_hg004_fg200x_100000_30_1</v>
          </cell>
          <cell r="E5230">
            <v>12</v>
          </cell>
          <cell r="I5230">
            <v>20000000</v>
          </cell>
        </row>
        <row r="5231">
          <cell r="C5231" t="str">
            <v>300000國士無雙黃金免費卡(30天非綁定)</v>
          </cell>
          <cell r="D5231" t="str">
            <v>R_hg004_fg200x_300000_30_1</v>
          </cell>
          <cell r="E5231">
            <v>12</v>
          </cell>
          <cell r="I5231">
            <v>60000000</v>
          </cell>
        </row>
        <row r="5232">
          <cell r="C5232" t="str">
            <v>1000000國士無雙黃金免費卡(30天非綁定)</v>
          </cell>
          <cell r="D5232" t="str">
            <v>R_hg004_fg200x_1000000_30_1</v>
          </cell>
          <cell r="E5232">
            <v>12</v>
          </cell>
          <cell r="I5232">
            <v>200000000</v>
          </cell>
        </row>
        <row r="5233">
          <cell r="C5233" t="str">
            <v>3000000國士無雙黃金免費卡(30天非綁定)</v>
          </cell>
          <cell r="D5233" t="str">
            <v>R_hg004_fg200x_3000000_30_1</v>
          </cell>
          <cell r="E5233">
            <v>12</v>
          </cell>
          <cell r="I5233">
            <v>600000000</v>
          </cell>
        </row>
        <row r="5234">
          <cell r="C5234" t="str">
            <v>6000000國士無雙黃金免費卡(30天非綁定)</v>
          </cell>
          <cell r="D5234" t="str">
            <v>R_hg004_fg200x_6000000_30_1</v>
          </cell>
          <cell r="E5234">
            <v>12</v>
          </cell>
          <cell r="I5234">
            <v>1200000000</v>
          </cell>
        </row>
        <row r="5235">
          <cell r="C5235" t="str">
            <v>9000000國士無雙黃金免費卡(30天非綁定)</v>
          </cell>
          <cell r="D5235" t="str">
            <v>R_hg004_fg200x_9000000_30_1</v>
          </cell>
          <cell r="E5235">
            <v>12</v>
          </cell>
          <cell r="I5235">
            <v>1800000000</v>
          </cell>
        </row>
        <row r="5236">
          <cell r="C5236" t="str">
            <v>10000000國士無雙黃金免費卡(30天非綁定)</v>
          </cell>
          <cell r="D5236" t="str">
            <v>R_hg004_fg200x_10000000_30_1</v>
          </cell>
          <cell r="E5236">
            <v>12</v>
          </cell>
          <cell r="I5236">
            <v>2000000000</v>
          </cell>
        </row>
        <row r="5237">
          <cell r="C5237" t="str">
            <v>15000000國士無雙黃金免費卡(30天非綁定)</v>
          </cell>
          <cell r="D5237" t="str">
            <v>R_hg004_fg200x_15000000_30_1</v>
          </cell>
          <cell r="E5237">
            <v>12</v>
          </cell>
          <cell r="I5237">
            <v>3000000000</v>
          </cell>
        </row>
        <row r="5238">
          <cell r="C5238" t="str">
            <v>30000000國士無雙黃金免費卡(30天非綁定)</v>
          </cell>
          <cell r="D5238" t="str">
            <v>R_hg004_fg200x_30000000_30_1</v>
          </cell>
          <cell r="E5238">
            <v>12</v>
          </cell>
          <cell r="I5238">
            <v>6000000000</v>
          </cell>
        </row>
        <row r="5239">
          <cell r="C5239" t="str">
            <v>50000000國士無雙黃金免費卡(30天非綁定)</v>
          </cell>
          <cell r="D5239" t="str">
            <v>R_hg004_fg200x_50000000_30_1</v>
          </cell>
          <cell r="E5239">
            <v>12</v>
          </cell>
          <cell r="I5239">
            <v>10000000000</v>
          </cell>
        </row>
        <row r="5240">
          <cell r="C5240" t="str">
            <v>100000000國士無雙黃金免費卡(30天非綁定)</v>
          </cell>
          <cell r="D5240" t="str">
            <v>R_hg004_fg200x_100000000_30_1</v>
          </cell>
          <cell r="E5240">
            <v>12</v>
          </cell>
          <cell r="I5240">
            <v>20000000000</v>
          </cell>
        </row>
        <row r="5241">
          <cell r="C5241" t="str">
            <v>200000000國士無雙黃金免費卡(30天非綁定)</v>
          </cell>
          <cell r="D5241" t="str">
            <v>R_hg004_fg200x_200000000_30_1</v>
          </cell>
          <cell r="E5241">
            <v>12</v>
          </cell>
          <cell r="I5241">
            <v>40000000000</v>
          </cell>
        </row>
        <row r="5242">
          <cell r="C5242" t="str">
            <v>300000000國士無雙黃金免費卡(30天非綁定)</v>
          </cell>
          <cell r="D5242" t="str">
            <v>R_hg004_fg200x_300000000_30_1</v>
          </cell>
          <cell r="E5242">
            <v>12</v>
          </cell>
          <cell r="I5242">
            <v>60000000000</v>
          </cell>
        </row>
        <row r="5243">
          <cell r="C5243" t="str">
            <v>500000000國士無雙黃金免費卡(30天非綁定)</v>
          </cell>
          <cell r="D5243" t="str">
            <v>R_hg004_fg200x_500000000_30_1</v>
          </cell>
          <cell r="E5243">
            <v>12</v>
          </cell>
          <cell r="I5243">
            <v>100000000000</v>
          </cell>
        </row>
        <row r="5244">
          <cell r="C5244" t="str">
            <v>1000000000國士無雙黃金免費卡(30天非綁定)</v>
          </cell>
          <cell r="D5244" t="str">
            <v>R_hg004_fg200x_1000000000_30_1</v>
          </cell>
          <cell r="E5244">
            <v>12</v>
          </cell>
          <cell r="I5244">
            <v>200000000000</v>
          </cell>
        </row>
        <row r="5245">
          <cell r="C5245" t="str">
            <v>2000000000國士無雙黃金免費卡(30天非綁定)</v>
          </cell>
          <cell r="D5245" t="str">
            <v>R_hg004_fg200x_2000000000_30_1</v>
          </cell>
          <cell r="E5245">
            <v>12</v>
          </cell>
          <cell r="I5245">
            <v>400000000000</v>
          </cell>
        </row>
        <row r="5246">
          <cell r="C5246" t="str">
            <v>5000000000國士無雙黃金免費卡(30天非綁定)</v>
          </cell>
          <cell r="D5246" t="str">
            <v>R_hg004_fg200x_5000000000_30_1</v>
          </cell>
          <cell r="E5246">
            <v>12</v>
          </cell>
          <cell r="I5246">
            <v>1000000000000</v>
          </cell>
        </row>
        <row r="5247">
          <cell r="C5247" t="str">
            <v>10000000000國士無雙黃金免費卡(30天非綁定)</v>
          </cell>
          <cell r="D5247" t="str">
            <v>R_hg004_fg200x_10000000000_30_1</v>
          </cell>
          <cell r="E5247">
            <v>12</v>
          </cell>
          <cell r="I5247">
            <v>2000000000000</v>
          </cell>
        </row>
        <row r="5248">
          <cell r="C5248" t="str">
            <v>3000國士無雙64倍發財卡(7天綁定)</v>
          </cell>
          <cell r="D5248" t="str">
            <v>R_hg004_fg500x_3000_7</v>
          </cell>
          <cell r="E5248">
            <v>12</v>
          </cell>
          <cell r="I5248">
            <v>1500000</v>
          </cell>
        </row>
        <row r="5249">
          <cell r="C5249" t="str">
            <v>10000國士無雙64倍發財卡(7天綁定)</v>
          </cell>
          <cell r="D5249" t="str">
            <v>R_hg004_fg500x_10000_7</v>
          </cell>
          <cell r="E5249">
            <v>12</v>
          </cell>
          <cell r="I5249">
            <v>5000000</v>
          </cell>
        </row>
        <row r="5250">
          <cell r="C5250" t="str">
            <v>30000國士無雙64倍發財卡(7天綁定)</v>
          </cell>
          <cell r="D5250" t="str">
            <v>R_hg004_fg500x_30000_7</v>
          </cell>
          <cell r="E5250">
            <v>12</v>
          </cell>
          <cell r="I5250">
            <v>15000000</v>
          </cell>
        </row>
        <row r="5251">
          <cell r="C5251" t="str">
            <v>100000國士無雙64倍發財卡(7天綁定)</v>
          </cell>
          <cell r="D5251" t="str">
            <v>R_hg004_fg500x_100000_7</v>
          </cell>
          <cell r="E5251">
            <v>12</v>
          </cell>
          <cell r="I5251">
            <v>50000000</v>
          </cell>
        </row>
        <row r="5252">
          <cell r="C5252" t="str">
            <v>300000國士無雙64倍發財卡(7天綁定)</v>
          </cell>
          <cell r="D5252" t="str">
            <v>R_hg004_fg500x_300000_7</v>
          </cell>
          <cell r="E5252">
            <v>12</v>
          </cell>
          <cell r="I5252">
            <v>150000000</v>
          </cell>
        </row>
        <row r="5253">
          <cell r="C5253" t="str">
            <v>1000000國士無雙64倍發財卡(7天綁定)</v>
          </cell>
          <cell r="D5253" t="str">
            <v>R_hg004_fg500x_1000000_7</v>
          </cell>
          <cell r="E5253">
            <v>12</v>
          </cell>
          <cell r="I5253">
            <v>500000000</v>
          </cell>
        </row>
        <row r="5254">
          <cell r="C5254" t="str">
            <v>3000000國士無雙64倍發財卡(7天綁定)</v>
          </cell>
          <cell r="D5254" t="str">
            <v>R_hg004_fg500x_3000000_7</v>
          </cell>
          <cell r="E5254">
            <v>12</v>
          </cell>
          <cell r="I5254">
            <v>1500000000</v>
          </cell>
        </row>
        <row r="5255">
          <cell r="C5255" t="str">
            <v>6000000國士無雙64倍發財卡(7天綁定)</v>
          </cell>
          <cell r="D5255" t="str">
            <v>R_hg004_fg500x_6000000_7</v>
          </cell>
          <cell r="E5255">
            <v>12</v>
          </cell>
          <cell r="I5255">
            <v>3000000000</v>
          </cell>
        </row>
        <row r="5256">
          <cell r="C5256" t="str">
            <v>9000000國士無雙64倍發財卡(7天綁定)</v>
          </cell>
          <cell r="D5256" t="str">
            <v>R_hg004_fg500x_9000000_7</v>
          </cell>
          <cell r="E5256">
            <v>12</v>
          </cell>
          <cell r="I5256">
            <v>4500000000</v>
          </cell>
        </row>
        <row r="5257">
          <cell r="C5257" t="str">
            <v>10000000國士無雙64倍發財卡(7天綁定)</v>
          </cell>
          <cell r="D5257" t="str">
            <v>R_hg004_fg500x_10000000_7</v>
          </cell>
          <cell r="E5257">
            <v>12</v>
          </cell>
          <cell r="I5257">
            <v>5000000000</v>
          </cell>
        </row>
        <row r="5258">
          <cell r="C5258" t="str">
            <v>15000000國士無雙64倍發財卡(7天綁定)</v>
          </cell>
          <cell r="D5258" t="str">
            <v>R_hg004_fg500x_15000000_7</v>
          </cell>
          <cell r="E5258">
            <v>12</v>
          </cell>
          <cell r="I5258">
            <v>7500000000</v>
          </cell>
        </row>
        <row r="5259">
          <cell r="C5259" t="str">
            <v>30000000國士無雙64倍發財卡(7天綁定)</v>
          </cell>
          <cell r="D5259" t="str">
            <v>R_hg004_fg500x_30000000_7</v>
          </cell>
          <cell r="E5259">
            <v>12</v>
          </cell>
          <cell r="I5259">
            <v>15000000000</v>
          </cell>
        </row>
        <row r="5260">
          <cell r="C5260" t="str">
            <v>50000000國士無雙64倍發財卡(7天綁定)</v>
          </cell>
          <cell r="D5260" t="str">
            <v>R_hg004_fg500x_50000000_7</v>
          </cell>
          <cell r="E5260">
            <v>12</v>
          </cell>
          <cell r="I5260">
            <v>25000000000</v>
          </cell>
        </row>
        <row r="5261">
          <cell r="C5261" t="str">
            <v>100000000國士無雙64倍發財卡(7天綁定)</v>
          </cell>
          <cell r="D5261" t="str">
            <v>R_hg004_fg500x_100000000_7</v>
          </cell>
          <cell r="E5261">
            <v>12</v>
          </cell>
          <cell r="I5261">
            <v>50000000000</v>
          </cell>
        </row>
        <row r="5262">
          <cell r="C5262" t="str">
            <v>200000000國士無雙64倍發財卡(7天綁定)</v>
          </cell>
          <cell r="D5262" t="str">
            <v>R_hg004_fg500x_200000000_7</v>
          </cell>
          <cell r="E5262">
            <v>12</v>
          </cell>
          <cell r="I5262">
            <v>100000000000</v>
          </cell>
        </row>
        <row r="5263">
          <cell r="C5263" t="str">
            <v>300000000國士無雙64倍發財卡(7天綁定)</v>
          </cell>
          <cell r="D5263" t="str">
            <v>R_hg004_fg500x_300000000_7</v>
          </cell>
          <cell r="E5263">
            <v>12</v>
          </cell>
          <cell r="I5263">
            <v>150000000000</v>
          </cell>
        </row>
        <row r="5264">
          <cell r="C5264" t="str">
            <v>500000000國士無雙64倍發財卡(7天綁定)</v>
          </cell>
          <cell r="D5264" t="str">
            <v>R_hg004_fg500x_500000000_7</v>
          </cell>
          <cell r="E5264">
            <v>12</v>
          </cell>
          <cell r="I5264">
            <v>250000000000</v>
          </cell>
        </row>
        <row r="5265">
          <cell r="C5265" t="str">
            <v>1000000000國士無雙64倍發財卡(7天綁定)</v>
          </cell>
          <cell r="D5265" t="str">
            <v>R_hg004_fg500x_1000000000_7</v>
          </cell>
          <cell r="E5265">
            <v>12</v>
          </cell>
          <cell r="I5265">
            <v>500000000000</v>
          </cell>
        </row>
        <row r="5266">
          <cell r="C5266" t="str">
            <v>2000000000國士無雙64倍發財卡(7天綁定)</v>
          </cell>
          <cell r="D5266" t="str">
            <v>R_hg004_fg500x_2000000000_7</v>
          </cell>
          <cell r="E5266">
            <v>12</v>
          </cell>
          <cell r="I5266">
            <v>1000000000000</v>
          </cell>
        </row>
        <row r="5267">
          <cell r="C5267" t="str">
            <v>5000000000國士無雙64倍發財卡(7天綁定)</v>
          </cell>
          <cell r="D5267" t="str">
            <v>R_hg004_fg500x_5000000000_7</v>
          </cell>
          <cell r="E5267">
            <v>12</v>
          </cell>
          <cell r="I5267">
            <v>2500000000000</v>
          </cell>
        </row>
        <row r="5268">
          <cell r="C5268" t="str">
            <v>10000000000國士無雙64倍發財卡(7天綁定)</v>
          </cell>
          <cell r="D5268" t="str">
            <v>R_hg004_fg500x_10000000000_7</v>
          </cell>
          <cell r="E5268">
            <v>12</v>
          </cell>
          <cell r="I5268">
            <v>5000000000000</v>
          </cell>
        </row>
        <row r="5269">
          <cell r="C5269" t="str">
            <v>3000國士無雙64倍發財卡(30天非綁定)</v>
          </cell>
          <cell r="D5269" t="str">
            <v>R_hg004_fg500x_3000_30_1</v>
          </cell>
          <cell r="E5269">
            <v>12</v>
          </cell>
          <cell r="I5269">
            <v>1500000</v>
          </cell>
        </row>
        <row r="5270">
          <cell r="C5270" t="str">
            <v>10000國士無雙64倍發財卡(30天非綁定)</v>
          </cell>
          <cell r="D5270" t="str">
            <v>R_hg004_fg500x_10000_30_1</v>
          </cell>
          <cell r="E5270">
            <v>12</v>
          </cell>
          <cell r="I5270">
            <v>5000000</v>
          </cell>
        </row>
        <row r="5271">
          <cell r="C5271" t="str">
            <v>30000國士無雙64倍發財卡(30天非綁定)</v>
          </cell>
          <cell r="D5271" t="str">
            <v>R_hg004_fg500x_30000_30_1</v>
          </cell>
          <cell r="E5271">
            <v>12</v>
          </cell>
          <cell r="I5271">
            <v>15000000</v>
          </cell>
        </row>
        <row r="5272">
          <cell r="C5272" t="str">
            <v>100000國士無雙64倍發財卡(30天非綁定)</v>
          </cell>
          <cell r="D5272" t="str">
            <v>R_hg004_fg500x_100000_30_1</v>
          </cell>
          <cell r="E5272">
            <v>12</v>
          </cell>
          <cell r="I5272">
            <v>50000000</v>
          </cell>
        </row>
        <row r="5273">
          <cell r="C5273" t="str">
            <v>300000國士無雙64倍發財卡(30天非綁定)</v>
          </cell>
          <cell r="D5273" t="str">
            <v>R_hg004_fg500x_300000_30_1</v>
          </cell>
          <cell r="E5273">
            <v>12</v>
          </cell>
          <cell r="I5273">
            <v>150000000</v>
          </cell>
        </row>
        <row r="5274">
          <cell r="C5274" t="str">
            <v>1000000國士無雙64倍發財卡(30天非綁定)</v>
          </cell>
          <cell r="D5274" t="str">
            <v>R_hg004_fg500x_1000000_30_1</v>
          </cell>
          <cell r="E5274">
            <v>12</v>
          </cell>
          <cell r="I5274">
            <v>500000000</v>
          </cell>
        </row>
        <row r="5275">
          <cell r="C5275" t="str">
            <v>3000000國士無雙64倍發財卡(30天非綁定)</v>
          </cell>
          <cell r="D5275" t="str">
            <v>R_hg004_fg500x_3000000_30_1</v>
          </cell>
          <cell r="E5275">
            <v>12</v>
          </cell>
          <cell r="I5275">
            <v>1500000000</v>
          </cell>
        </row>
        <row r="5276">
          <cell r="C5276" t="str">
            <v>6000000國士無雙64倍發財卡(30天非綁定)</v>
          </cell>
          <cell r="D5276" t="str">
            <v>R_hg004_fg500x_6000000_30_1</v>
          </cell>
          <cell r="E5276">
            <v>12</v>
          </cell>
          <cell r="I5276">
            <v>3000000000</v>
          </cell>
        </row>
        <row r="5277">
          <cell r="C5277" t="str">
            <v>9000000國士無雙64倍發財卡(30天非綁定)</v>
          </cell>
          <cell r="D5277" t="str">
            <v>R_hg004_fg500x_9000000_30_1</v>
          </cell>
          <cell r="E5277">
            <v>12</v>
          </cell>
          <cell r="I5277">
            <v>4500000000</v>
          </cell>
        </row>
        <row r="5278">
          <cell r="C5278" t="str">
            <v>10000000國士無雙64倍發財卡(30天非綁定)</v>
          </cell>
          <cell r="D5278" t="str">
            <v>R_hg004_fg500x_10000000_30_1</v>
          </cell>
          <cell r="E5278">
            <v>12</v>
          </cell>
          <cell r="I5278">
            <v>5000000000</v>
          </cell>
        </row>
        <row r="5279">
          <cell r="C5279" t="str">
            <v>15000000國士無雙64倍發財卡(30天非綁定)</v>
          </cell>
          <cell r="D5279" t="str">
            <v>R_hg004_fg500x_15000000_30_1</v>
          </cell>
          <cell r="E5279">
            <v>12</v>
          </cell>
          <cell r="I5279">
            <v>7500000000</v>
          </cell>
        </row>
        <row r="5280">
          <cell r="C5280" t="str">
            <v>30000000國士無雙64倍發財卡(30天非綁定)</v>
          </cell>
          <cell r="D5280" t="str">
            <v>R_hg004_fg500x_30000000_30_1</v>
          </cell>
          <cell r="E5280">
            <v>12</v>
          </cell>
          <cell r="I5280">
            <v>15000000000</v>
          </cell>
        </row>
        <row r="5281">
          <cell r="C5281" t="str">
            <v>50000000國士無雙64倍發財卡(30天非綁定)</v>
          </cell>
          <cell r="D5281" t="str">
            <v>R_hg004_fg500x_50000000_30_1</v>
          </cell>
          <cell r="E5281">
            <v>12</v>
          </cell>
          <cell r="I5281">
            <v>25000000000</v>
          </cell>
        </row>
        <row r="5282">
          <cell r="C5282" t="str">
            <v>100000000國士無雙64倍發財卡(30天非綁定)</v>
          </cell>
          <cell r="D5282" t="str">
            <v>R_hg004_fg500x_100000000_30_1</v>
          </cell>
          <cell r="E5282">
            <v>12</v>
          </cell>
          <cell r="I5282">
            <v>50000000000</v>
          </cell>
        </row>
        <row r="5283">
          <cell r="C5283" t="str">
            <v>200000000國士無雙64倍發財卡(30天非綁定)</v>
          </cell>
          <cell r="D5283" t="str">
            <v>R_hg004_fg500x_200000000_30_1</v>
          </cell>
          <cell r="E5283">
            <v>12</v>
          </cell>
          <cell r="I5283">
            <v>100000000000</v>
          </cell>
        </row>
        <row r="5284">
          <cell r="C5284" t="str">
            <v>300000000國士無雙64倍發財卡(30天非綁定)</v>
          </cell>
          <cell r="D5284" t="str">
            <v>R_hg004_fg500x_300000000_30_1</v>
          </cell>
          <cell r="E5284">
            <v>12</v>
          </cell>
          <cell r="I5284">
            <v>150000000000</v>
          </cell>
        </row>
        <row r="5285">
          <cell r="C5285" t="str">
            <v>500000000國士無雙64倍發財卡(30天非綁定)</v>
          </cell>
          <cell r="D5285" t="str">
            <v>R_hg004_fg500x_500000000_30_1</v>
          </cell>
          <cell r="E5285">
            <v>12</v>
          </cell>
          <cell r="I5285">
            <v>250000000000</v>
          </cell>
        </row>
        <row r="5286">
          <cell r="C5286" t="str">
            <v>1000000000國士無雙64倍發財卡(30天非綁定)</v>
          </cell>
          <cell r="D5286" t="str">
            <v>R_hg004_fg500x_1000000000_30_1</v>
          </cell>
          <cell r="E5286">
            <v>12</v>
          </cell>
          <cell r="I5286">
            <v>500000000000</v>
          </cell>
        </row>
        <row r="5287">
          <cell r="C5287" t="str">
            <v>2000000000國士無雙64倍發財卡(30天非綁定)</v>
          </cell>
          <cell r="D5287" t="str">
            <v>R_hg004_fg500x_2000000000_30_1</v>
          </cell>
          <cell r="E5287">
            <v>12</v>
          </cell>
          <cell r="I5287">
            <v>1000000000000</v>
          </cell>
        </row>
        <row r="5288">
          <cell r="C5288" t="str">
            <v>5000000000國士無雙64倍發財卡(30天非綁定)</v>
          </cell>
          <cell r="D5288" t="str">
            <v>R_hg004_fg500x_5000000000_30_1</v>
          </cell>
          <cell r="E5288">
            <v>12</v>
          </cell>
          <cell r="I5288">
            <v>2500000000000</v>
          </cell>
        </row>
        <row r="5289">
          <cell r="C5289" t="str">
            <v>10000000000國士無雙64倍發財卡(30天非綁定)</v>
          </cell>
          <cell r="D5289" t="str">
            <v>R_hg004_fg500x_10000000000_30_1</v>
          </cell>
          <cell r="E5289">
            <v>12</v>
          </cell>
          <cell r="I5289">
            <v>5000000000000</v>
          </cell>
        </row>
        <row r="5290">
          <cell r="C5290" t="str">
            <v>3000國士無雙81倍黃金卡(7天綁定)</v>
          </cell>
          <cell r="D5290" t="str">
            <v>R_hg004_fg1800x_3000_7</v>
          </cell>
          <cell r="E5290">
            <v>12</v>
          </cell>
          <cell r="I5290">
            <v>5400000</v>
          </cell>
        </row>
        <row r="5291">
          <cell r="C5291" t="str">
            <v>10000國士無雙81倍黃金卡(7天綁定)</v>
          </cell>
          <cell r="D5291" t="str">
            <v>R_hg004_fg1800x_10000_7</v>
          </cell>
          <cell r="E5291">
            <v>12</v>
          </cell>
          <cell r="I5291">
            <v>18000000</v>
          </cell>
        </row>
        <row r="5292">
          <cell r="C5292" t="str">
            <v>30000國士無雙81倍黃金卡(7天綁定)</v>
          </cell>
          <cell r="D5292" t="str">
            <v>R_hg004_fg1800x_30000_7</v>
          </cell>
          <cell r="E5292">
            <v>12</v>
          </cell>
          <cell r="I5292">
            <v>54000000</v>
          </cell>
        </row>
        <row r="5293">
          <cell r="C5293" t="str">
            <v>100000國士無雙81倍黃金卡(7天綁定)</v>
          </cell>
          <cell r="D5293" t="str">
            <v>R_hg004_fg1800x_100000_7</v>
          </cell>
          <cell r="E5293">
            <v>12</v>
          </cell>
          <cell r="I5293">
            <v>180000000</v>
          </cell>
        </row>
        <row r="5294">
          <cell r="C5294" t="str">
            <v>300000國士無雙81倍黃金卡(7天綁定)</v>
          </cell>
          <cell r="D5294" t="str">
            <v>R_hg004_fg1800x_300000_7</v>
          </cell>
          <cell r="E5294">
            <v>12</v>
          </cell>
          <cell r="I5294">
            <v>540000000</v>
          </cell>
        </row>
        <row r="5295">
          <cell r="C5295" t="str">
            <v>1000000國士無雙81倍黃金卡(7天綁定)</v>
          </cell>
          <cell r="D5295" t="str">
            <v>R_hg004_fg1800x_1000000_7</v>
          </cell>
          <cell r="E5295">
            <v>12</v>
          </cell>
          <cell r="I5295">
            <v>1800000000</v>
          </cell>
        </row>
        <row r="5296">
          <cell r="C5296" t="str">
            <v>3000000國士無雙81倍黃金卡(7天綁定)</v>
          </cell>
          <cell r="D5296" t="str">
            <v>R_hg004_fg1800x_3000000_7</v>
          </cell>
          <cell r="E5296">
            <v>12</v>
          </cell>
          <cell r="I5296">
            <v>5400000000</v>
          </cell>
        </row>
        <row r="5297">
          <cell r="C5297" t="str">
            <v>6000000國士無雙81倍黃金卡(7天綁定)</v>
          </cell>
          <cell r="D5297" t="str">
            <v>R_hg004_fg1800x_6000000_7</v>
          </cell>
          <cell r="E5297">
            <v>12</v>
          </cell>
          <cell r="I5297">
            <v>10800000000</v>
          </cell>
        </row>
        <row r="5298">
          <cell r="C5298" t="str">
            <v>9000000國士無雙81倍黃金卡(7天綁定)</v>
          </cell>
          <cell r="D5298" t="str">
            <v>R_hg004_fg1800x_9000000_7</v>
          </cell>
          <cell r="E5298">
            <v>12</v>
          </cell>
          <cell r="I5298">
            <v>16200000000</v>
          </cell>
        </row>
        <row r="5299">
          <cell r="C5299" t="str">
            <v>10000000國士無雙81倍黃金卡(7天綁定)</v>
          </cell>
          <cell r="D5299" t="str">
            <v>R_hg004_fg1800x_10000000_7</v>
          </cell>
          <cell r="E5299">
            <v>12</v>
          </cell>
          <cell r="I5299">
            <v>18000000000</v>
          </cell>
        </row>
        <row r="5300">
          <cell r="C5300" t="str">
            <v>15000000國士無雙81倍黃金卡(7天綁定)</v>
          </cell>
          <cell r="D5300" t="str">
            <v>R_hg004_fg1800x_15000000_7</v>
          </cell>
          <cell r="E5300">
            <v>12</v>
          </cell>
          <cell r="I5300">
            <v>27000000000</v>
          </cell>
        </row>
        <row r="5301">
          <cell r="C5301" t="str">
            <v>30000000國士無雙81倍黃金卡(7天綁定)</v>
          </cell>
          <cell r="D5301" t="str">
            <v>R_hg004_fg1800x_30000000_7</v>
          </cell>
          <cell r="E5301">
            <v>12</v>
          </cell>
          <cell r="I5301">
            <v>54000000000</v>
          </cell>
        </row>
        <row r="5302">
          <cell r="C5302" t="str">
            <v>50000000國士無雙81倍黃金卡(7天綁定)</v>
          </cell>
          <cell r="D5302" t="str">
            <v>R_hg004_fg1800x_50000000_7</v>
          </cell>
          <cell r="E5302">
            <v>12</v>
          </cell>
          <cell r="I5302">
            <v>90000000000</v>
          </cell>
        </row>
        <row r="5303">
          <cell r="C5303" t="str">
            <v>100000000國士無雙81倍黃金卡(7天綁定)</v>
          </cell>
          <cell r="D5303" t="str">
            <v>R_hg004_fg1800x_100000000_7</v>
          </cell>
          <cell r="E5303">
            <v>12</v>
          </cell>
          <cell r="I5303">
            <v>180000000000</v>
          </cell>
        </row>
        <row r="5304">
          <cell r="C5304" t="str">
            <v>200000000國士無雙81倍黃金卡(7天綁定)</v>
          </cell>
          <cell r="D5304" t="str">
            <v>R_hg004_fg1800x_200000000_7</v>
          </cell>
          <cell r="E5304">
            <v>12</v>
          </cell>
          <cell r="I5304">
            <v>360000000000</v>
          </cell>
        </row>
        <row r="5305">
          <cell r="C5305" t="str">
            <v>300000000國士無雙81倍黃金卡(7天綁定)</v>
          </cell>
          <cell r="D5305" t="str">
            <v>R_hg004_fg1800x_300000000_7</v>
          </cell>
          <cell r="E5305">
            <v>12</v>
          </cell>
          <cell r="I5305">
            <v>540000000000</v>
          </cell>
        </row>
        <row r="5306">
          <cell r="C5306" t="str">
            <v>500000000國士無雙81倍黃金卡(7天綁定)</v>
          </cell>
          <cell r="D5306" t="str">
            <v>R_hg004_fg1800x_500000000_7</v>
          </cell>
          <cell r="E5306">
            <v>12</v>
          </cell>
          <cell r="I5306">
            <v>900000000000</v>
          </cell>
        </row>
        <row r="5307">
          <cell r="C5307" t="str">
            <v>1000000000國士無雙81倍黃金卡(7天綁定)</v>
          </cell>
          <cell r="D5307" t="str">
            <v>R_hg004_fg1800x_1000000000_7</v>
          </cell>
          <cell r="E5307">
            <v>12</v>
          </cell>
          <cell r="I5307">
            <v>1800000000000</v>
          </cell>
        </row>
        <row r="5308">
          <cell r="C5308" t="str">
            <v>2000000000國士無雙81倍黃金卡(7天綁定)</v>
          </cell>
          <cell r="D5308" t="str">
            <v>R_hg004_fg1800x_2000000000_7</v>
          </cell>
          <cell r="E5308">
            <v>12</v>
          </cell>
          <cell r="I5308">
            <v>3600000000000</v>
          </cell>
        </row>
        <row r="5309">
          <cell r="C5309" t="str">
            <v>5000000000國士無雙81倍黃金卡(7天綁定)</v>
          </cell>
          <cell r="D5309" t="str">
            <v>R_hg004_fg1800x_5000000000_7</v>
          </cell>
          <cell r="E5309">
            <v>12</v>
          </cell>
          <cell r="I5309">
            <v>9000000000000</v>
          </cell>
        </row>
        <row r="5310">
          <cell r="C5310" t="str">
            <v>10000000000國士無雙81倍黃金卡(7天綁定)</v>
          </cell>
          <cell r="D5310" t="str">
            <v>R_hg004_fg1800x_10000000000_7</v>
          </cell>
          <cell r="E5310">
            <v>12</v>
          </cell>
          <cell r="I5310">
            <v>18000000000000</v>
          </cell>
        </row>
        <row r="5311">
          <cell r="C5311" t="str">
            <v>3000國士無雙81倍黃金卡(30天非綁定)</v>
          </cell>
          <cell r="D5311" t="str">
            <v>R_hg004_fg1800x_3000_30_1</v>
          </cell>
          <cell r="E5311">
            <v>12</v>
          </cell>
          <cell r="I5311">
            <v>5400000</v>
          </cell>
        </row>
        <row r="5312">
          <cell r="C5312" t="str">
            <v>10000國士無雙81倍黃金卡(30天非綁定)</v>
          </cell>
          <cell r="D5312" t="str">
            <v>R_hg004_fg1800x_10000_30_1</v>
          </cell>
          <cell r="E5312">
            <v>12</v>
          </cell>
          <cell r="I5312">
            <v>18000000</v>
          </cell>
        </row>
        <row r="5313">
          <cell r="C5313" t="str">
            <v>30000國士無雙81倍黃金卡(30天非綁定)</v>
          </cell>
          <cell r="D5313" t="str">
            <v>R_hg004_fg1800x_30000_30_1</v>
          </cell>
          <cell r="E5313">
            <v>12</v>
          </cell>
          <cell r="I5313">
            <v>54000000</v>
          </cell>
        </row>
        <row r="5314">
          <cell r="C5314" t="str">
            <v>100000國士無雙81倍黃金卡(30天非綁定)</v>
          </cell>
          <cell r="D5314" t="str">
            <v>R_hg004_fg1800x_100000_30_1</v>
          </cell>
          <cell r="E5314">
            <v>12</v>
          </cell>
          <cell r="I5314">
            <v>180000000</v>
          </cell>
        </row>
        <row r="5315">
          <cell r="C5315" t="str">
            <v>300000國士無雙81倍黃金卡(30天非綁定)</v>
          </cell>
          <cell r="D5315" t="str">
            <v>R_hg004_fg1800x_300000_30_1</v>
          </cell>
          <cell r="E5315">
            <v>12</v>
          </cell>
          <cell r="I5315">
            <v>540000000</v>
          </cell>
        </row>
        <row r="5316">
          <cell r="C5316" t="str">
            <v>1000000國士無雙81倍黃金卡(30天非綁定)</v>
          </cell>
          <cell r="D5316" t="str">
            <v>R_hg004_fg1800x_1000000_30_1</v>
          </cell>
          <cell r="E5316">
            <v>12</v>
          </cell>
          <cell r="I5316">
            <v>1800000000</v>
          </cell>
        </row>
        <row r="5317">
          <cell r="C5317" t="str">
            <v>3000000國士無雙81倍黃金卡(30天非綁定)</v>
          </cell>
          <cell r="D5317" t="str">
            <v>R_hg004_fg1800x_3000000_30_1</v>
          </cell>
          <cell r="E5317">
            <v>12</v>
          </cell>
          <cell r="I5317">
            <v>5400000000</v>
          </cell>
        </row>
        <row r="5318">
          <cell r="C5318" t="str">
            <v>6000000國士無雙81倍黃金卡(30天非綁定)</v>
          </cell>
          <cell r="D5318" t="str">
            <v>R_hg004_fg1800x_6000000_30_1</v>
          </cell>
          <cell r="E5318">
            <v>12</v>
          </cell>
          <cell r="I5318">
            <v>10800000000</v>
          </cell>
        </row>
        <row r="5319">
          <cell r="C5319" t="str">
            <v>9000000國士無雙81倍黃金卡(30天非綁定)</v>
          </cell>
          <cell r="D5319" t="str">
            <v>R_hg004_fg1800x_9000000_30_1</v>
          </cell>
          <cell r="E5319">
            <v>12</v>
          </cell>
          <cell r="I5319">
            <v>16200000000</v>
          </cell>
        </row>
        <row r="5320">
          <cell r="C5320" t="str">
            <v>10000000國士無雙81倍黃金卡(30天非綁定)</v>
          </cell>
          <cell r="D5320" t="str">
            <v>R_hg004_fg1800x_10000000_30_1</v>
          </cell>
          <cell r="E5320">
            <v>12</v>
          </cell>
          <cell r="I5320">
            <v>18000000000</v>
          </cell>
        </row>
        <row r="5321">
          <cell r="C5321" t="str">
            <v>15000000國士無雙81倍黃金卡(30天非綁定)</v>
          </cell>
          <cell r="D5321" t="str">
            <v>R_hg004_fg1800x_15000000_30_1</v>
          </cell>
          <cell r="E5321">
            <v>12</v>
          </cell>
          <cell r="I5321">
            <v>27000000000</v>
          </cell>
        </row>
        <row r="5322">
          <cell r="C5322" t="str">
            <v>30000000國士無雙81倍黃金卡(30天非綁定)</v>
          </cell>
          <cell r="D5322" t="str">
            <v>R_hg004_fg1800x_30000000_30_1</v>
          </cell>
          <cell r="E5322">
            <v>12</v>
          </cell>
          <cell r="I5322">
            <v>54000000000</v>
          </cell>
        </row>
        <row r="5323">
          <cell r="C5323" t="str">
            <v>50000000國士無雙81倍黃金卡(30天非綁定)</v>
          </cell>
          <cell r="D5323" t="str">
            <v>R_hg004_fg1800x_50000000_30_1</v>
          </cell>
          <cell r="E5323">
            <v>12</v>
          </cell>
          <cell r="I5323">
            <v>90000000000</v>
          </cell>
        </row>
        <row r="5324">
          <cell r="C5324" t="str">
            <v>100000000國士無雙81倍黃金卡(30天非綁定)</v>
          </cell>
          <cell r="D5324" t="str">
            <v>R_hg004_fg1800x_100000000_30_1</v>
          </cell>
          <cell r="E5324">
            <v>12</v>
          </cell>
          <cell r="I5324">
            <v>180000000000</v>
          </cell>
        </row>
        <row r="5325">
          <cell r="C5325" t="str">
            <v>200000000國士無雙81倍黃金卡(30天非綁定)</v>
          </cell>
          <cell r="D5325" t="str">
            <v>R_hg004_fg1800x_200000000_30_1</v>
          </cell>
          <cell r="E5325">
            <v>12</v>
          </cell>
          <cell r="I5325">
            <v>360000000000</v>
          </cell>
        </row>
        <row r="5326">
          <cell r="C5326" t="str">
            <v>300000000國士無雙81倍黃金卡(30天非綁定)</v>
          </cell>
          <cell r="D5326" t="str">
            <v>R_hg004_fg1800x_300000000_30_1</v>
          </cell>
          <cell r="E5326">
            <v>12</v>
          </cell>
          <cell r="I5326">
            <v>540000000000</v>
          </cell>
        </row>
        <row r="5327">
          <cell r="C5327" t="str">
            <v>500000000國士無雙81倍黃金卡(30天非綁定)</v>
          </cell>
          <cell r="D5327" t="str">
            <v>R_hg004_fg1800x_500000000_30_1</v>
          </cell>
          <cell r="E5327">
            <v>12</v>
          </cell>
          <cell r="I5327">
            <v>900000000000</v>
          </cell>
        </row>
        <row r="5328">
          <cell r="C5328" t="str">
            <v>1000000000國士無雙81倍黃金卡(30天非綁定)</v>
          </cell>
          <cell r="D5328" t="str">
            <v>R_hg004_fg1800x_1000000000_30_1</v>
          </cell>
          <cell r="E5328">
            <v>12</v>
          </cell>
          <cell r="I5328">
            <v>1800000000000</v>
          </cell>
        </row>
        <row r="5329">
          <cell r="C5329" t="str">
            <v>2000000000國士無雙81倍黃金卡(30天非綁定)</v>
          </cell>
          <cell r="D5329" t="str">
            <v>R_hg004_fg1800x_2000000000_30_1</v>
          </cell>
          <cell r="E5329">
            <v>12</v>
          </cell>
          <cell r="I5329">
            <v>3600000000000</v>
          </cell>
        </row>
        <row r="5330">
          <cell r="C5330" t="str">
            <v>5000000000國士無雙81倍黃金卡(30天非綁定)</v>
          </cell>
          <cell r="D5330" t="str">
            <v>R_hg004_fg1800x_5000000000_30_1</v>
          </cell>
          <cell r="E5330">
            <v>12</v>
          </cell>
          <cell r="I5330">
            <v>9000000000000</v>
          </cell>
        </row>
        <row r="5331">
          <cell r="C5331" t="str">
            <v>10000000000國士無雙81倍黃金卡(30天非綁定)</v>
          </cell>
          <cell r="D5331" t="str">
            <v>R_hg004_fg1800x_10000000000_30_1</v>
          </cell>
          <cell r="E5331">
            <v>12</v>
          </cell>
          <cell r="I5331">
            <v>18000000000000</v>
          </cell>
        </row>
        <row r="5332">
          <cell r="C5332" t="str">
            <v>3000富貴招財免費卡(7天綁定)</v>
          </cell>
          <cell r="D5332" t="str">
            <v>R_hg005_fg50x_3000_7</v>
          </cell>
          <cell r="E5332">
            <v>12</v>
          </cell>
          <cell r="I5332">
            <v>150000</v>
          </cell>
        </row>
        <row r="5333">
          <cell r="C5333" t="str">
            <v>10000富貴招財免費卡(7天綁定)</v>
          </cell>
          <cell r="D5333" t="str">
            <v>R_hg005_fg50x_10000_7</v>
          </cell>
          <cell r="E5333">
            <v>12</v>
          </cell>
          <cell r="I5333">
            <v>500000</v>
          </cell>
        </row>
        <row r="5334">
          <cell r="C5334" t="str">
            <v>30000富貴招財免費卡(7天綁定)</v>
          </cell>
          <cell r="D5334" t="str">
            <v>R_hg005_fg50x_30000_7</v>
          </cell>
          <cell r="E5334">
            <v>12</v>
          </cell>
          <cell r="I5334">
            <v>1500000</v>
          </cell>
        </row>
        <row r="5335">
          <cell r="C5335" t="str">
            <v>100000富貴招財免費卡(7天綁定)</v>
          </cell>
          <cell r="D5335" t="str">
            <v>R_hg005_fg50x_100000_7</v>
          </cell>
          <cell r="E5335">
            <v>12</v>
          </cell>
          <cell r="I5335">
            <v>5000000</v>
          </cell>
        </row>
        <row r="5336">
          <cell r="C5336" t="str">
            <v>300000富貴招財免費卡(7天綁定)</v>
          </cell>
          <cell r="D5336" t="str">
            <v>R_hg005_fg50x_300000_7</v>
          </cell>
          <cell r="E5336">
            <v>12</v>
          </cell>
          <cell r="I5336">
            <v>15000000</v>
          </cell>
        </row>
        <row r="5337">
          <cell r="C5337" t="str">
            <v>1000000富貴招財免費卡(7天綁定)</v>
          </cell>
          <cell r="D5337" t="str">
            <v>R_hg005_fg50x_1000000_7</v>
          </cell>
          <cell r="E5337">
            <v>12</v>
          </cell>
          <cell r="I5337">
            <v>50000000</v>
          </cell>
        </row>
        <row r="5338">
          <cell r="C5338" t="str">
            <v>3000000富貴招財免費卡(7天綁定)</v>
          </cell>
          <cell r="D5338" t="str">
            <v>R_hg005_fg50x_3000000_7</v>
          </cell>
          <cell r="E5338">
            <v>12</v>
          </cell>
          <cell r="I5338">
            <v>150000000</v>
          </cell>
        </row>
        <row r="5339">
          <cell r="C5339" t="str">
            <v>6000000富貴招財免費卡(7天綁定)</v>
          </cell>
          <cell r="D5339" t="str">
            <v>R_hg005_fg50x_6000000_7</v>
          </cell>
          <cell r="E5339">
            <v>12</v>
          </cell>
          <cell r="I5339">
            <v>300000000</v>
          </cell>
        </row>
        <row r="5340">
          <cell r="C5340" t="str">
            <v>9000000富貴招財免費卡(7天綁定)</v>
          </cell>
          <cell r="D5340" t="str">
            <v>R_hg005_fg50x_9000000_7</v>
          </cell>
          <cell r="E5340">
            <v>12</v>
          </cell>
          <cell r="I5340">
            <v>450000000</v>
          </cell>
        </row>
        <row r="5341">
          <cell r="C5341" t="str">
            <v>10000000富貴招財免費卡(7天綁定)</v>
          </cell>
          <cell r="D5341" t="str">
            <v>R_hg005_fg50x_10000000_7</v>
          </cell>
          <cell r="E5341">
            <v>12</v>
          </cell>
          <cell r="I5341">
            <v>500000000</v>
          </cell>
        </row>
        <row r="5342">
          <cell r="C5342" t="str">
            <v>15000000富貴招財免費卡(7天綁定)</v>
          </cell>
          <cell r="D5342" t="str">
            <v>R_hg005_fg50x_15000000_7</v>
          </cell>
          <cell r="E5342">
            <v>12</v>
          </cell>
          <cell r="I5342">
            <v>750000000</v>
          </cell>
        </row>
        <row r="5343">
          <cell r="C5343" t="str">
            <v>30000000富貴招財免費卡(7天綁定)</v>
          </cell>
          <cell r="D5343" t="str">
            <v>R_hg005_fg50x_30000000_7</v>
          </cell>
          <cell r="E5343">
            <v>12</v>
          </cell>
          <cell r="I5343">
            <v>1500000000</v>
          </cell>
        </row>
        <row r="5344">
          <cell r="C5344" t="str">
            <v>50000000富貴招財免費卡(7天綁定)</v>
          </cell>
          <cell r="D5344" t="str">
            <v>R_hg005_fg50x_50000000_7</v>
          </cell>
          <cell r="E5344">
            <v>12</v>
          </cell>
          <cell r="I5344">
            <v>2500000000</v>
          </cell>
        </row>
        <row r="5345">
          <cell r="C5345" t="str">
            <v>100000000富貴招財免費卡(7天綁定)</v>
          </cell>
          <cell r="D5345" t="str">
            <v>R_hg005_fg50x_100000000_7</v>
          </cell>
          <cell r="E5345">
            <v>12</v>
          </cell>
          <cell r="I5345">
            <v>5000000000</v>
          </cell>
        </row>
        <row r="5346">
          <cell r="C5346" t="str">
            <v>200000000富貴招財免費卡(7天綁定)</v>
          </cell>
          <cell r="D5346" t="str">
            <v>R_hg005_fg50x_200000000_7</v>
          </cell>
          <cell r="E5346">
            <v>12</v>
          </cell>
          <cell r="I5346">
            <v>10000000000</v>
          </cell>
        </row>
        <row r="5347">
          <cell r="C5347" t="str">
            <v>300000000富貴招財免費卡(7天綁定)</v>
          </cell>
          <cell r="D5347" t="str">
            <v>R_hg005_fg50x_300000000_7</v>
          </cell>
          <cell r="E5347">
            <v>12</v>
          </cell>
          <cell r="I5347">
            <v>15000000000</v>
          </cell>
        </row>
        <row r="5348">
          <cell r="C5348" t="str">
            <v>500000000富貴招財免費卡(7天綁定)</v>
          </cell>
          <cell r="D5348" t="str">
            <v>R_hg005_fg50x_500000000_7</v>
          </cell>
          <cell r="E5348">
            <v>12</v>
          </cell>
          <cell r="I5348">
            <v>25000000000</v>
          </cell>
        </row>
        <row r="5349">
          <cell r="C5349" t="str">
            <v>1000000000富貴招財免費卡(7天綁定)</v>
          </cell>
          <cell r="D5349" t="str">
            <v>R_hg005_fg50x_1000000000_7</v>
          </cell>
          <cell r="E5349">
            <v>12</v>
          </cell>
          <cell r="I5349">
            <v>50000000000</v>
          </cell>
        </row>
        <row r="5350">
          <cell r="C5350" t="str">
            <v>2000000000富貴招財免費卡(7天綁定)</v>
          </cell>
          <cell r="D5350" t="str">
            <v>R_hg005_fg50x_2000000000_7</v>
          </cell>
          <cell r="E5350">
            <v>12</v>
          </cell>
          <cell r="I5350">
            <v>100000000000</v>
          </cell>
        </row>
        <row r="5351">
          <cell r="C5351" t="str">
            <v>5000000000富貴招財免費卡(7天綁定)</v>
          </cell>
          <cell r="D5351" t="str">
            <v>R_hg005_fg50x_5000000000_7</v>
          </cell>
          <cell r="E5351">
            <v>12</v>
          </cell>
          <cell r="I5351">
            <v>250000000000</v>
          </cell>
        </row>
        <row r="5352">
          <cell r="C5352" t="str">
            <v>10000000000富貴招財免費卡(7天綁定)</v>
          </cell>
          <cell r="D5352" t="str">
            <v>R_hg005_fg50x_10000000000_7</v>
          </cell>
          <cell r="E5352">
            <v>12</v>
          </cell>
          <cell r="I5352">
            <v>500000000000</v>
          </cell>
        </row>
        <row r="5353">
          <cell r="C5353" t="str">
            <v>3000富貴招財免費卡(30天非綁定)</v>
          </cell>
          <cell r="D5353" t="str">
            <v>R_hg005_fg50x_3000_30_1</v>
          </cell>
          <cell r="E5353">
            <v>12</v>
          </cell>
          <cell r="I5353">
            <v>150000</v>
          </cell>
        </row>
        <row r="5354">
          <cell r="C5354" t="str">
            <v>10000富貴招財免費卡(30天非綁定)</v>
          </cell>
          <cell r="D5354" t="str">
            <v>R_hg005_fg50x_10000_30_1</v>
          </cell>
          <cell r="E5354">
            <v>12</v>
          </cell>
          <cell r="I5354">
            <v>500000</v>
          </cell>
        </row>
        <row r="5355">
          <cell r="C5355" t="str">
            <v>30000富貴招財免費卡(30天非綁定)</v>
          </cell>
          <cell r="D5355" t="str">
            <v>R_hg005_fg50x_30000_30_1</v>
          </cell>
          <cell r="E5355">
            <v>12</v>
          </cell>
          <cell r="I5355">
            <v>1500000</v>
          </cell>
        </row>
        <row r="5356">
          <cell r="C5356" t="str">
            <v>100000富貴招財免費卡(30天非綁定)</v>
          </cell>
          <cell r="D5356" t="str">
            <v>R_hg005_fg50x_100000_30_1</v>
          </cell>
          <cell r="E5356">
            <v>12</v>
          </cell>
          <cell r="I5356">
            <v>5000000</v>
          </cell>
        </row>
        <row r="5357">
          <cell r="C5357" t="str">
            <v>300000富貴招財免費卡(30天非綁定)</v>
          </cell>
          <cell r="D5357" t="str">
            <v>R_hg005_fg50x_300000_30_1</v>
          </cell>
          <cell r="E5357">
            <v>12</v>
          </cell>
          <cell r="I5357">
            <v>15000000</v>
          </cell>
        </row>
        <row r="5358">
          <cell r="C5358" t="str">
            <v>1000000富貴招財免費卡(30天非綁定)</v>
          </cell>
          <cell r="D5358" t="str">
            <v>R_hg005_fg50x_1000000_30_1</v>
          </cell>
          <cell r="E5358">
            <v>12</v>
          </cell>
          <cell r="I5358">
            <v>50000000</v>
          </cell>
        </row>
        <row r="5359">
          <cell r="C5359" t="str">
            <v>3000000富貴招財免費卡(30天非綁定)</v>
          </cell>
          <cell r="D5359" t="str">
            <v>R_hg005_fg50x_3000000_30_1</v>
          </cell>
          <cell r="E5359">
            <v>12</v>
          </cell>
          <cell r="I5359">
            <v>150000000</v>
          </cell>
        </row>
        <row r="5360">
          <cell r="C5360" t="str">
            <v>6000000富貴招財免費卡(30天非綁定)</v>
          </cell>
          <cell r="D5360" t="str">
            <v>R_hg005_fg50x_6000000_30_1</v>
          </cell>
          <cell r="E5360">
            <v>12</v>
          </cell>
          <cell r="I5360">
            <v>300000000</v>
          </cell>
        </row>
        <row r="5361">
          <cell r="C5361" t="str">
            <v>9000000富貴招財免費卡(30天非綁定)</v>
          </cell>
          <cell r="D5361" t="str">
            <v>R_hg005_fg50x_9000000_30_1</v>
          </cell>
          <cell r="E5361">
            <v>12</v>
          </cell>
          <cell r="I5361">
            <v>450000000</v>
          </cell>
        </row>
        <row r="5362">
          <cell r="C5362" t="str">
            <v>10000000富貴招財免費卡(30天非綁定)</v>
          </cell>
          <cell r="D5362" t="str">
            <v>R_hg005_fg50x_10000000_30_1</v>
          </cell>
          <cell r="E5362">
            <v>12</v>
          </cell>
          <cell r="I5362">
            <v>500000000</v>
          </cell>
        </row>
        <row r="5363">
          <cell r="C5363" t="str">
            <v>15000000富貴招財免費卡(30天非綁定)</v>
          </cell>
          <cell r="D5363" t="str">
            <v>R_hg005_fg50x_15000000_30_1</v>
          </cell>
          <cell r="E5363">
            <v>12</v>
          </cell>
          <cell r="I5363">
            <v>750000000</v>
          </cell>
        </row>
        <row r="5364">
          <cell r="C5364" t="str">
            <v>30000000富貴招財免費卡(30天非綁定)</v>
          </cell>
          <cell r="D5364" t="str">
            <v>R_hg005_fg50x_30000000_30_1</v>
          </cell>
          <cell r="E5364">
            <v>12</v>
          </cell>
          <cell r="I5364">
            <v>1500000000</v>
          </cell>
        </row>
        <row r="5365">
          <cell r="C5365" t="str">
            <v>50000000富貴招財免費卡(30天非綁定)</v>
          </cell>
          <cell r="D5365" t="str">
            <v>R_hg005_fg50x_50000000_30_1</v>
          </cell>
          <cell r="E5365">
            <v>12</v>
          </cell>
          <cell r="I5365">
            <v>2500000000</v>
          </cell>
        </row>
        <row r="5366">
          <cell r="C5366" t="str">
            <v>100000000富貴招財免費卡(30天非綁定)</v>
          </cell>
          <cell r="D5366" t="str">
            <v>R_hg005_fg50x_100000000_30_1</v>
          </cell>
          <cell r="E5366">
            <v>12</v>
          </cell>
          <cell r="I5366">
            <v>5000000000</v>
          </cell>
        </row>
        <row r="5367">
          <cell r="C5367" t="str">
            <v>200000000富貴招財免費卡(30天非綁定)</v>
          </cell>
          <cell r="D5367" t="str">
            <v>R_hg005_fg50x_200000000_30_1</v>
          </cell>
          <cell r="E5367">
            <v>12</v>
          </cell>
          <cell r="I5367">
            <v>10000000000</v>
          </cell>
        </row>
        <row r="5368">
          <cell r="C5368" t="str">
            <v>300000000富貴招財免費卡(30天非綁定)</v>
          </cell>
          <cell r="D5368" t="str">
            <v>R_hg005_fg50x_300000000_30_1</v>
          </cell>
          <cell r="E5368">
            <v>12</v>
          </cell>
          <cell r="I5368">
            <v>15000000000</v>
          </cell>
        </row>
        <row r="5369">
          <cell r="C5369" t="str">
            <v>500000000富貴招財免費卡(30天非綁定)</v>
          </cell>
          <cell r="D5369" t="str">
            <v>R_hg005_fg50x_500000000_30_1</v>
          </cell>
          <cell r="E5369">
            <v>12</v>
          </cell>
          <cell r="I5369">
            <v>25000000000</v>
          </cell>
        </row>
        <row r="5370">
          <cell r="C5370" t="str">
            <v>1000000000富貴招財免費卡(30天非綁定)</v>
          </cell>
          <cell r="D5370" t="str">
            <v>R_hg005_fg50x_1000000000_30_1</v>
          </cell>
          <cell r="E5370">
            <v>12</v>
          </cell>
          <cell r="I5370">
            <v>50000000000</v>
          </cell>
        </row>
        <row r="5371">
          <cell r="C5371" t="str">
            <v>2000000000富貴招財免費卡(30天非綁定)</v>
          </cell>
          <cell r="D5371" t="str">
            <v>R_hg005_fg50x_2000000000_30_1</v>
          </cell>
          <cell r="E5371">
            <v>12</v>
          </cell>
          <cell r="I5371">
            <v>100000000000</v>
          </cell>
        </row>
        <row r="5372">
          <cell r="C5372" t="str">
            <v>5000000000富貴招財免費卡(30天非綁定)</v>
          </cell>
          <cell r="D5372" t="str">
            <v>R_hg005_fg50x_5000000000_30_1</v>
          </cell>
          <cell r="E5372">
            <v>12</v>
          </cell>
          <cell r="I5372">
            <v>250000000000</v>
          </cell>
        </row>
        <row r="5373">
          <cell r="C5373" t="str">
            <v>10000000000富貴招財免費卡(30天非綁定)</v>
          </cell>
          <cell r="D5373" t="str">
            <v>R_hg005_fg50x_10000000000_30_1</v>
          </cell>
          <cell r="E5373">
            <v>12</v>
          </cell>
          <cell r="I5373">
            <v>500000000000</v>
          </cell>
        </row>
        <row r="5374">
          <cell r="C5374" t="str">
            <v>3000富貴招財金貓卡(7天綁定)</v>
          </cell>
          <cell r="D5374" t="str">
            <v>R_hg005_fg200x_3000_7</v>
          </cell>
          <cell r="E5374">
            <v>12</v>
          </cell>
          <cell r="I5374">
            <v>600000</v>
          </cell>
        </row>
        <row r="5375">
          <cell r="C5375" t="str">
            <v>10000富貴招財金貓卡(7天綁定)</v>
          </cell>
          <cell r="D5375" t="str">
            <v>R_hg005_fg200x_10000_7</v>
          </cell>
          <cell r="E5375">
            <v>12</v>
          </cell>
          <cell r="I5375">
            <v>2000000</v>
          </cell>
        </row>
        <row r="5376">
          <cell r="C5376" t="str">
            <v>30000富貴招財金貓卡(7天綁定)</v>
          </cell>
          <cell r="D5376" t="str">
            <v>R_hg005_fg200x_30000_7</v>
          </cell>
          <cell r="E5376">
            <v>12</v>
          </cell>
          <cell r="I5376">
            <v>6000000</v>
          </cell>
        </row>
        <row r="5377">
          <cell r="C5377" t="str">
            <v>100000富貴招財金貓卡(7天綁定)</v>
          </cell>
          <cell r="D5377" t="str">
            <v>R_hg005_fg200x_100000_7</v>
          </cell>
          <cell r="E5377">
            <v>12</v>
          </cell>
          <cell r="I5377">
            <v>20000000</v>
          </cell>
        </row>
        <row r="5378">
          <cell r="C5378" t="str">
            <v>300000富貴招財金貓卡(7天綁定)</v>
          </cell>
          <cell r="D5378" t="str">
            <v>R_hg005_fg200x_300000_7</v>
          </cell>
          <cell r="E5378">
            <v>12</v>
          </cell>
          <cell r="I5378">
            <v>60000000</v>
          </cell>
        </row>
        <row r="5379">
          <cell r="C5379" t="str">
            <v>1000000富貴招財金貓卡(7天綁定)</v>
          </cell>
          <cell r="D5379" t="str">
            <v>R_hg005_fg200x_1000000_7</v>
          </cell>
          <cell r="E5379">
            <v>12</v>
          </cell>
          <cell r="I5379">
            <v>200000000</v>
          </cell>
        </row>
        <row r="5380">
          <cell r="C5380" t="str">
            <v>3000000富貴招財金貓卡(7天綁定)</v>
          </cell>
          <cell r="D5380" t="str">
            <v>R_hg005_fg200x_3000000_7</v>
          </cell>
          <cell r="E5380">
            <v>12</v>
          </cell>
          <cell r="I5380">
            <v>600000000</v>
          </cell>
        </row>
        <row r="5381">
          <cell r="C5381" t="str">
            <v>6000000富貴招財金貓卡(7天綁定)</v>
          </cell>
          <cell r="D5381" t="str">
            <v>R_hg005_fg200x_6000000_7</v>
          </cell>
          <cell r="E5381">
            <v>12</v>
          </cell>
          <cell r="I5381">
            <v>1200000000</v>
          </cell>
        </row>
        <row r="5382">
          <cell r="C5382" t="str">
            <v>9000000富貴招財金貓卡(7天綁定)</v>
          </cell>
          <cell r="D5382" t="str">
            <v>R_hg005_fg200x_9000000_7</v>
          </cell>
          <cell r="E5382">
            <v>12</v>
          </cell>
          <cell r="I5382">
            <v>1800000000</v>
          </cell>
        </row>
        <row r="5383">
          <cell r="C5383" t="str">
            <v>10000000富貴招財金貓卡(7天綁定)</v>
          </cell>
          <cell r="D5383" t="str">
            <v>R_hg005_fg200x_10000000_7</v>
          </cell>
          <cell r="E5383">
            <v>12</v>
          </cell>
          <cell r="I5383">
            <v>2000000000</v>
          </cell>
        </row>
        <row r="5384">
          <cell r="C5384" t="str">
            <v>15000000富貴招財金貓卡(7天綁定)</v>
          </cell>
          <cell r="D5384" t="str">
            <v>R_hg005_fg200x_15000000_7</v>
          </cell>
          <cell r="E5384">
            <v>12</v>
          </cell>
          <cell r="I5384">
            <v>3000000000</v>
          </cell>
        </row>
        <row r="5385">
          <cell r="C5385" t="str">
            <v>30000000富貴招財金貓卡(7天綁定)</v>
          </cell>
          <cell r="D5385" t="str">
            <v>R_hg005_fg200x_30000000_7</v>
          </cell>
          <cell r="E5385">
            <v>12</v>
          </cell>
          <cell r="I5385">
            <v>6000000000</v>
          </cell>
        </row>
        <row r="5386">
          <cell r="C5386" t="str">
            <v>50000000富貴招財金貓卡(7天綁定)</v>
          </cell>
          <cell r="D5386" t="str">
            <v>R_hg005_fg200x_50000000_7</v>
          </cell>
          <cell r="E5386">
            <v>12</v>
          </cell>
          <cell r="I5386">
            <v>10000000000</v>
          </cell>
        </row>
        <row r="5387">
          <cell r="C5387" t="str">
            <v>100000000富貴招財金貓卡(7天綁定)</v>
          </cell>
          <cell r="D5387" t="str">
            <v>R_hg005_fg200x_100000000_7</v>
          </cell>
          <cell r="E5387">
            <v>12</v>
          </cell>
          <cell r="I5387">
            <v>20000000000</v>
          </cell>
        </row>
        <row r="5388">
          <cell r="C5388" t="str">
            <v>200000000富貴招財金貓卡(7天綁定)</v>
          </cell>
          <cell r="D5388" t="str">
            <v>R_hg005_fg200x_200000000_7</v>
          </cell>
          <cell r="E5388">
            <v>12</v>
          </cell>
          <cell r="I5388">
            <v>40000000000</v>
          </cell>
        </row>
        <row r="5389">
          <cell r="C5389" t="str">
            <v>300000000富貴招財金貓卡(7天綁定)</v>
          </cell>
          <cell r="D5389" t="str">
            <v>R_hg005_fg200x_300000000_7</v>
          </cell>
          <cell r="E5389">
            <v>12</v>
          </cell>
          <cell r="I5389">
            <v>60000000000</v>
          </cell>
        </row>
        <row r="5390">
          <cell r="C5390" t="str">
            <v>500000000富貴招財金貓卡(7天綁定)</v>
          </cell>
          <cell r="D5390" t="str">
            <v>R_hg005_fg200x_500000000_7</v>
          </cell>
          <cell r="E5390">
            <v>12</v>
          </cell>
          <cell r="I5390">
            <v>100000000000</v>
          </cell>
        </row>
        <row r="5391">
          <cell r="C5391" t="str">
            <v>1000000000富貴招財金貓卡(7天綁定)</v>
          </cell>
          <cell r="D5391" t="str">
            <v>R_hg005_fg200x_1000000000_7</v>
          </cell>
          <cell r="E5391">
            <v>12</v>
          </cell>
          <cell r="I5391">
            <v>200000000000</v>
          </cell>
        </row>
        <row r="5392">
          <cell r="C5392" t="str">
            <v>2000000000富貴招財金貓卡(7天綁定)</v>
          </cell>
          <cell r="D5392" t="str">
            <v>R_hg005_fg200x_2000000000_7</v>
          </cell>
          <cell r="E5392">
            <v>12</v>
          </cell>
          <cell r="I5392">
            <v>400000000000</v>
          </cell>
        </row>
        <row r="5393">
          <cell r="C5393" t="str">
            <v>5000000000富貴招財金貓卡(7天綁定)</v>
          </cell>
          <cell r="D5393" t="str">
            <v>R_hg005_fg200x_5000000000_7</v>
          </cell>
          <cell r="E5393">
            <v>12</v>
          </cell>
          <cell r="I5393">
            <v>1000000000000</v>
          </cell>
        </row>
        <row r="5394">
          <cell r="C5394" t="str">
            <v>10000000000富貴招財金貓卡(7天綁定)</v>
          </cell>
          <cell r="D5394" t="str">
            <v>R_hg005_fg200x_10000000000_7</v>
          </cell>
          <cell r="E5394">
            <v>12</v>
          </cell>
          <cell r="I5394">
            <v>2000000000000</v>
          </cell>
        </row>
        <row r="5395">
          <cell r="C5395" t="str">
            <v>3000富貴招財金貓卡(30天非綁定)</v>
          </cell>
          <cell r="D5395" t="str">
            <v>R_hg005_fg200x_3000_30_1</v>
          </cell>
          <cell r="E5395">
            <v>12</v>
          </cell>
          <cell r="I5395">
            <v>600000</v>
          </cell>
        </row>
        <row r="5396">
          <cell r="C5396" t="str">
            <v>10000富貴招財金貓卡(30天非綁定)</v>
          </cell>
          <cell r="D5396" t="str">
            <v>R_hg005_fg200x_10000_30_1</v>
          </cell>
          <cell r="E5396">
            <v>12</v>
          </cell>
          <cell r="I5396">
            <v>2000000</v>
          </cell>
        </row>
        <row r="5397">
          <cell r="C5397" t="str">
            <v>30000富貴招財金貓卡(30天非綁定)</v>
          </cell>
          <cell r="D5397" t="str">
            <v>R_hg005_fg200x_30000_30_1</v>
          </cell>
          <cell r="E5397">
            <v>12</v>
          </cell>
          <cell r="I5397">
            <v>6000000</v>
          </cell>
        </row>
        <row r="5398">
          <cell r="C5398" t="str">
            <v>100000富貴招財金貓卡(30天非綁定)</v>
          </cell>
          <cell r="D5398" t="str">
            <v>R_hg005_fg200x_100000_30_1</v>
          </cell>
          <cell r="E5398">
            <v>12</v>
          </cell>
          <cell r="I5398">
            <v>20000000</v>
          </cell>
        </row>
        <row r="5399">
          <cell r="C5399" t="str">
            <v>300000富貴招財金貓卡(30天非綁定)</v>
          </cell>
          <cell r="D5399" t="str">
            <v>R_hg005_fg200x_300000_30_1</v>
          </cell>
          <cell r="E5399">
            <v>12</v>
          </cell>
          <cell r="I5399">
            <v>60000000</v>
          </cell>
        </row>
        <row r="5400">
          <cell r="C5400" t="str">
            <v>1000000富貴招財金貓卡(30天非綁定)</v>
          </cell>
          <cell r="D5400" t="str">
            <v>R_hg005_fg200x_1000000_30_1</v>
          </cell>
          <cell r="E5400">
            <v>12</v>
          </cell>
          <cell r="I5400">
            <v>200000000</v>
          </cell>
        </row>
        <row r="5401">
          <cell r="C5401" t="str">
            <v>3000000富貴招財金貓卡(30天非綁定)</v>
          </cell>
          <cell r="D5401" t="str">
            <v>R_hg005_fg200x_3000000_30_1</v>
          </cell>
          <cell r="E5401">
            <v>12</v>
          </cell>
          <cell r="I5401">
            <v>600000000</v>
          </cell>
        </row>
        <row r="5402">
          <cell r="C5402" t="str">
            <v>6000000富貴招財金貓卡(30天非綁定)</v>
          </cell>
          <cell r="D5402" t="str">
            <v>R_hg005_fg200x_6000000_30_1</v>
          </cell>
          <cell r="E5402">
            <v>12</v>
          </cell>
          <cell r="I5402">
            <v>1200000000</v>
          </cell>
        </row>
        <row r="5403">
          <cell r="C5403" t="str">
            <v>9000000富貴招財金貓卡(30天非綁定)</v>
          </cell>
          <cell r="D5403" t="str">
            <v>R_hg005_fg200x_9000000_30_1</v>
          </cell>
          <cell r="E5403">
            <v>12</v>
          </cell>
          <cell r="I5403">
            <v>1800000000</v>
          </cell>
        </row>
        <row r="5404">
          <cell r="C5404" t="str">
            <v>10000000富貴招財金貓卡(30天非綁定)</v>
          </cell>
          <cell r="D5404" t="str">
            <v>R_hg005_fg200x_10000000_30_1</v>
          </cell>
          <cell r="E5404">
            <v>12</v>
          </cell>
          <cell r="I5404">
            <v>2000000000</v>
          </cell>
        </row>
        <row r="5405">
          <cell r="C5405" t="str">
            <v>15000000富貴招財金貓卡(30天非綁定)</v>
          </cell>
          <cell r="D5405" t="str">
            <v>R_hg005_fg200x_15000000_30_1</v>
          </cell>
          <cell r="E5405">
            <v>12</v>
          </cell>
          <cell r="I5405">
            <v>3000000000</v>
          </cell>
        </row>
        <row r="5406">
          <cell r="C5406" t="str">
            <v>30000000富貴招財金貓卡(30天非綁定)</v>
          </cell>
          <cell r="D5406" t="str">
            <v>R_hg005_fg200x_30000000_30_1</v>
          </cell>
          <cell r="E5406">
            <v>12</v>
          </cell>
          <cell r="I5406">
            <v>6000000000</v>
          </cell>
        </row>
        <row r="5407">
          <cell r="C5407" t="str">
            <v>50000000富貴招財金貓卡(30天非綁定)</v>
          </cell>
          <cell r="D5407" t="str">
            <v>R_hg005_fg200x_50000000_30_1</v>
          </cell>
          <cell r="E5407">
            <v>12</v>
          </cell>
          <cell r="I5407">
            <v>10000000000</v>
          </cell>
        </row>
        <row r="5408">
          <cell r="C5408" t="str">
            <v>100000000富貴招財金貓卡(30天非綁定)</v>
          </cell>
          <cell r="D5408" t="str">
            <v>R_hg005_fg200x_100000000_30_1</v>
          </cell>
          <cell r="E5408">
            <v>12</v>
          </cell>
          <cell r="I5408">
            <v>20000000000</v>
          </cell>
        </row>
        <row r="5409">
          <cell r="C5409" t="str">
            <v>200000000富貴招財金貓卡(30天非綁定)</v>
          </cell>
          <cell r="D5409" t="str">
            <v>R_hg005_fg200x_200000000_30_1</v>
          </cell>
          <cell r="E5409">
            <v>12</v>
          </cell>
          <cell r="I5409">
            <v>40000000000</v>
          </cell>
        </row>
        <row r="5410">
          <cell r="C5410" t="str">
            <v>300000000富貴招財金貓卡(30天非綁定)</v>
          </cell>
          <cell r="D5410" t="str">
            <v>R_hg005_fg200x_300000000_30_1</v>
          </cell>
          <cell r="E5410">
            <v>12</v>
          </cell>
          <cell r="I5410">
            <v>60000000000</v>
          </cell>
        </row>
        <row r="5411">
          <cell r="C5411" t="str">
            <v>500000000富貴招財金貓卡(30天非綁定)</v>
          </cell>
          <cell r="D5411" t="str">
            <v>R_hg005_fg200x_500000000_30_1</v>
          </cell>
          <cell r="E5411">
            <v>12</v>
          </cell>
          <cell r="I5411">
            <v>100000000000</v>
          </cell>
        </row>
        <row r="5412">
          <cell r="C5412" t="str">
            <v>1000000000富貴招財金貓卡(30天非綁定)</v>
          </cell>
          <cell r="D5412" t="str">
            <v>R_hg005_fg200x_1000000000_30_1</v>
          </cell>
          <cell r="E5412">
            <v>12</v>
          </cell>
          <cell r="I5412">
            <v>200000000000</v>
          </cell>
        </row>
        <row r="5413">
          <cell r="C5413" t="str">
            <v>2000000000富貴招財金貓卡(30天非綁定)</v>
          </cell>
          <cell r="D5413" t="str">
            <v>R_hg005_fg200x_2000000000_30_1</v>
          </cell>
          <cell r="E5413">
            <v>12</v>
          </cell>
          <cell r="I5413">
            <v>400000000000</v>
          </cell>
        </row>
        <row r="5414">
          <cell r="C5414" t="str">
            <v>5000000000富貴招財金貓卡(30天非綁定)</v>
          </cell>
          <cell r="D5414" t="str">
            <v>R_hg005_fg200x_5000000000_30_1</v>
          </cell>
          <cell r="E5414">
            <v>12</v>
          </cell>
          <cell r="I5414">
            <v>1000000000000</v>
          </cell>
        </row>
        <row r="5415">
          <cell r="C5415" t="str">
            <v>10000000000富貴招財金貓卡(30天非綁定)</v>
          </cell>
          <cell r="D5415" t="str">
            <v>R_hg005_fg200x_10000000000_30_1</v>
          </cell>
          <cell r="E5415">
            <v>12</v>
          </cell>
          <cell r="I5415">
            <v>2000000000000</v>
          </cell>
        </row>
        <row r="5416">
          <cell r="C5416" t="str">
            <v>3000富貴招財Wild卡(7天綁定)</v>
          </cell>
          <cell r="D5416" t="str">
            <v>R_hg005_fg500x_3000_7</v>
          </cell>
          <cell r="E5416">
            <v>12</v>
          </cell>
          <cell r="I5416">
            <v>1500000</v>
          </cell>
        </row>
        <row r="5417">
          <cell r="C5417" t="str">
            <v>10000富貴招財Wild卡(7天綁定)</v>
          </cell>
          <cell r="D5417" t="str">
            <v>R_hg005_fg500x_10000_7</v>
          </cell>
          <cell r="E5417">
            <v>12</v>
          </cell>
          <cell r="I5417">
            <v>5000000</v>
          </cell>
        </row>
        <row r="5418">
          <cell r="C5418" t="str">
            <v>30000富貴招財Wild卡(7天綁定)</v>
          </cell>
          <cell r="D5418" t="str">
            <v>R_hg005_fg500x_30000_7</v>
          </cell>
          <cell r="E5418">
            <v>12</v>
          </cell>
          <cell r="I5418">
            <v>15000000</v>
          </cell>
        </row>
        <row r="5419">
          <cell r="C5419" t="str">
            <v>100000富貴招財Wild卡(7天綁定)</v>
          </cell>
          <cell r="D5419" t="str">
            <v>R_hg005_fg500x_100000_7</v>
          </cell>
          <cell r="E5419">
            <v>12</v>
          </cell>
          <cell r="I5419">
            <v>50000000</v>
          </cell>
        </row>
        <row r="5420">
          <cell r="C5420" t="str">
            <v>300000富貴招財Wild卡(7天綁定)</v>
          </cell>
          <cell r="D5420" t="str">
            <v>R_hg005_fg500x_300000_7</v>
          </cell>
          <cell r="E5420">
            <v>12</v>
          </cell>
          <cell r="I5420">
            <v>150000000</v>
          </cell>
        </row>
        <row r="5421">
          <cell r="C5421" t="str">
            <v>1000000富貴招財Wild卡(7天綁定)</v>
          </cell>
          <cell r="D5421" t="str">
            <v>R_hg005_fg500x_1000000_7</v>
          </cell>
          <cell r="E5421">
            <v>12</v>
          </cell>
          <cell r="I5421">
            <v>500000000</v>
          </cell>
        </row>
        <row r="5422">
          <cell r="C5422" t="str">
            <v>3000000富貴招財Wild卡(7天綁定)</v>
          </cell>
          <cell r="D5422" t="str">
            <v>R_hg005_fg500x_3000000_7</v>
          </cell>
          <cell r="E5422">
            <v>12</v>
          </cell>
          <cell r="I5422">
            <v>1500000000</v>
          </cell>
        </row>
        <row r="5423">
          <cell r="C5423" t="str">
            <v>6000000富貴招財Wild卡(7天綁定)</v>
          </cell>
          <cell r="D5423" t="str">
            <v>R_hg005_fg500x_6000000_7</v>
          </cell>
          <cell r="E5423">
            <v>12</v>
          </cell>
          <cell r="I5423">
            <v>3000000000</v>
          </cell>
        </row>
        <row r="5424">
          <cell r="C5424" t="str">
            <v>9000000富貴招財Wild卡(7天綁定)</v>
          </cell>
          <cell r="D5424" t="str">
            <v>R_hg005_fg500x_9000000_7</v>
          </cell>
          <cell r="E5424">
            <v>12</v>
          </cell>
          <cell r="I5424">
            <v>4500000000</v>
          </cell>
        </row>
        <row r="5425">
          <cell r="C5425" t="str">
            <v>10000000富貴招財Wild卡(7天綁定)</v>
          </cell>
          <cell r="D5425" t="str">
            <v>R_hg005_fg500x_10000000_7</v>
          </cell>
          <cell r="E5425">
            <v>12</v>
          </cell>
          <cell r="I5425">
            <v>5000000000</v>
          </cell>
        </row>
        <row r="5426">
          <cell r="C5426" t="str">
            <v>15000000富貴招財Wild卡(7天綁定)</v>
          </cell>
          <cell r="D5426" t="str">
            <v>R_hg005_fg500x_15000000_7</v>
          </cell>
          <cell r="E5426">
            <v>12</v>
          </cell>
          <cell r="I5426">
            <v>7500000000</v>
          </cell>
        </row>
        <row r="5427">
          <cell r="C5427" t="str">
            <v>30000000富貴招財Wild卡(7天綁定)</v>
          </cell>
          <cell r="D5427" t="str">
            <v>R_hg005_fg500x_30000000_7</v>
          </cell>
          <cell r="E5427">
            <v>12</v>
          </cell>
          <cell r="I5427">
            <v>15000000000</v>
          </cell>
        </row>
        <row r="5428">
          <cell r="C5428" t="str">
            <v>50000000富貴招財Wild卡(7天綁定)</v>
          </cell>
          <cell r="D5428" t="str">
            <v>R_hg005_fg500x_50000000_7</v>
          </cell>
          <cell r="E5428">
            <v>12</v>
          </cell>
          <cell r="I5428">
            <v>25000000000</v>
          </cell>
        </row>
        <row r="5429">
          <cell r="C5429" t="str">
            <v>100000000富貴招財Wild卡(7天綁定)</v>
          </cell>
          <cell r="D5429" t="str">
            <v>R_hg005_fg500x_100000000_7</v>
          </cell>
          <cell r="E5429">
            <v>12</v>
          </cell>
          <cell r="I5429">
            <v>50000000000</v>
          </cell>
        </row>
        <row r="5430">
          <cell r="C5430" t="str">
            <v>200000000富貴招財Wild卡(7天綁定)</v>
          </cell>
          <cell r="D5430" t="str">
            <v>R_hg005_fg500x_200000000_7</v>
          </cell>
          <cell r="E5430">
            <v>12</v>
          </cell>
          <cell r="I5430">
            <v>100000000000</v>
          </cell>
        </row>
        <row r="5431">
          <cell r="C5431" t="str">
            <v>300000000富貴招財Wild卡(7天綁定)</v>
          </cell>
          <cell r="D5431" t="str">
            <v>R_hg005_fg500x_300000000_7</v>
          </cell>
          <cell r="E5431">
            <v>12</v>
          </cell>
          <cell r="I5431">
            <v>150000000000</v>
          </cell>
        </row>
        <row r="5432">
          <cell r="C5432" t="str">
            <v>500000000富貴招財Wild卡(7天綁定)</v>
          </cell>
          <cell r="D5432" t="str">
            <v>R_hg005_fg500x_500000000_7</v>
          </cell>
          <cell r="E5432">
            <v>12</v>
          </cell>
          <cell r="I5432">
            <v>250000000000</v>
          </cell>
        </row>
        <row r="5433">
          <cell r="C5433" t="str">
            <v>1000000000富貴招財Wild卡(7天綁定)</v>
          </cell>
          <cell r="D5433" t="str">
            <v>R_hg005_fg500x_1000000000_7</v>
          </cell>
          <cell r="E5433">
            <v>12</v>
          </cell>
          <cell r="I5433">
            <v>500000000000</v>
          </cell>
        </row>
        <row r="5434">
          <cell r="C5434" t="str">
            <v>2000000000富貴招財Wild卡(7天綁定)</v>
          </cell>
          <cell r="D5434" t="str">
            <v>R_hg005_fg500x_2000000000_7</v>
          </cell>
          <cell r="E5434">
            <v>12</v>
          </cell>
          <cell r="I5434">
            <v>1000000000000</v>
          </cell>
        </row>
        <row r="5435">
          <cell r="C5435" t="str">
            <v>5000000000富貴招財Wild卡(7天綁定)</v>
          </cell>
          <cell r="D5435" t="str">
            <v>R_hg005_fg500x_5000000000_7</v>
          </cell>
          <cell r="E5435">
            <v>12</v>
          </cell>
          <cell r="I5435">
            <v>2500000000000</v>
          </cell>
        </row>
        <row r="5436">
          <cell r="C5436" t="str">
            <v>10000000000富貴招財Wild卡(7天綁定)</v>
          </cell>
          <cell r="D5436" t="str">
            <v>R_hg005_fg500x_10000000000_7</v>
          </cell>
          <cell r="E5436">
            <v>12</v>
          </cell>
          <cell r="I5436">
            <v>5000000000000</v>
          </cell>
        </row>
        <row r="5437">
          <cell r="C5437" t="str">
            <v>3000富貴招財Wild卡(30天非綁定)</v>
          </cell>
          <cell r="D5437" t="str">
            <v>R_hg005_fg500x_3000_30_1</v>
          </cell>
          <cell r="E5437">
            <v>12</v>
          </cell>
          <cell r="I5437">
            <v>1500000</v>
          </cell>
        </row>
        <row r="5438">
          <cell r="C5438" t="str">
            <v>10000富貴招財Wild卡(30天非綁定)</v>
          </cell>
          <cell r="D5438" t="str">
            <v>R_hg005_fg500x_10000_30_1</v>
          </cell>
          <cell r="E5438">
            <v>12</v>
          </cell>
          <cell r="I5438">
            <v>5000000</v>
          </cell>
        </row>
        <row r="5439">
          <cell r="C5439" t="str">
            <v>30000富貴招財Wild卡(30天非綁定)</v>
          </cell>
          <cell r="D5439" t="str">
            <v>R_hg005_fg500x_30000_30_1</v>
          </cell>
          <cell r="E5439">
            <v>12</v>
          </cell>
          <cell r="I5439">
            <v>15000000</v>
          </cell>
        </row>
        <row r="5440">
          <cell r="C5440" t="str">
            <v>100000富貴招財Wild卡(30天非綁定)</v>
          </cell>
          <cell r="D5440" t="str">
            <v>R_hg005_fg500x_100000_30_1</v>
          </cell>
          <cell r="E5440">
            <v>12</v>
          </cell>
          <cell r="I5440">
            <v>50000000</v>
          </cell>
        </row>
        <row r="5441">
          <cell r="C5441" t="str">
            <v>300000富貴招財Wild卡(30天非綁定)</v>
          </cell>
          <cell r="D5441" t="str">
            <v>R_hg005_fg500x_300000_30_1</v>
          </cell>
          <cell r="E5441">
            <v>12</v>
          </cell>
          <cell r="I5441">
            <v>150000000</v>
          </cell>
        </row>
        <row r="5442">
          <cell r="C5442" t="str">
            <v>1000000富貴招財Wild卡(30天非綁定)</v>
          </cell>
          <cell r="D5442" t="str">
            <v>R_hg005_fg500x_1000000_30_1</v>
          </cell>
          <cell r="E5442">
            <v>12</v>
          </cell>
          <cell r="I5442">
            <v>500000000</v>
          </cell>
        </row>
        <row r="5443">
          <cell r="C5443" t="str">
            <v>3000000富貴招財Wild卡(30天非綁定)</v>
          </cell>
          <cell r="D5443" t="str">
            <v>R_hg005_fg500x_3000000_30_1</v>
          </cell>
          <cell r="E5443">
            <v>12</v>
          </cell>
          <cell r="I5443">
            <v>1500000000</v>
          </cell>
        </row>
        <row r="5444">
          <cell r="C5444" t="str">
            <v>6000000富貴招財Wild卡(30天非綁定)</v>
          </cell>
          <cell r="D5444" t="str">
            <v>R_hg005_fg500x_6000000_30_1</v>
          </cell>
          <cell r="E5444">
            <v>12</v>
          </cell>
          <cell r="I5444">
            <v>3000000000</v>
          </cell>
        </row>
        <row r="5445">
          <cell r="C5445" t="str">
            <v>9000000富貴招財Wild卡(30天非綁定)</v>
          </cell>
          <cell r="D5445" t="str">
            <v>R_hg005_fg500x_9000000_30_1</v>
          </cell>
          <cell r="E5445">
            <v>12</v>
          </cell>
          <cell r="I5445">
            <v>4500000000</v>
          </cell>
        </row>
        <row r="5446">
          <cell r="C5446" t="str">
            <v>10000000富貴招財Wild卡(30天非綁定)</v>
          </cell>
          <cell r="D5446" t="str">
            <v>R_hg005_fg500x_10000000_30_1</v>
          </cell>
          <cell r="E5446">
            <v>12</v>
          </cell>
          <cell r="I5446">
            <v>5000000000</v>
          </cell>
        </row>
        <row r="5447">
          <cell r="C5447" t="str">
            <v>15000000富貴招財Wild卡(30天非綁定)</v>
          </cell>
          <cell r="D5447" t="str">
            <v>R_hg005_fg500x_15000000_30_1</v>
          </cell>
          <cell r="E5447">
            <v>12</v>
          </cell>
          <cell r="I5447">
            <v>7500000000</v>
          </cell>
        </row>
        <row r="5448">
          <cell r="C5448" t="str">
            <v>30000000富貴招財Wild卡(30天非綁定)</v>
          </cell>
          <cell r="D5448" t="str">
            <v>R_hg005_fg500x_30000000_30_1</v>
          </cell>
          <cell r="E5448">
            <v>12</v>
          </cell>
          <cell r="I5448">
            <v>15000000000</v>
          </cell>
        </row>
        <row r="5449">
          <cell r="C5449" t="str">
            <v>50000000富貴招財Wild卡(30天非綁定)</v>
          </cell>
          <cell r="D5449" t="str">
            <v>R_hg005_fg500x_50000000_30_1</v>
          </cell>
          <cell r="E5449">
            <v>12</v>
          </cell>
          <cell r="I5449">
            <v>25000000000</v>
          </cell>
        </row>
        <row r="5450">
          <cell r="C5450" t="str">
            <v>100000000富貴招財Wild卡(30天非綁定)</v>
          </cell>
          <cell r="D5450" t="str">
            <v>R_hg005_fg500x_100000000_30_1</v>
          </cell>
          <cell r="E5450">
            <v>12</v>
          </cell>
          <cell r="I5450">
            <v>50000000000</v>
          </cell>
        </row>
        <row r="5451">
          <cell r="C5451" t="str">
            <v>200000000富貴招財Wild卡(30天非綁定)</v>
          </cell>
          <cell r="D5451" t="str">
            <v>R_hg005_fg500x_200000000_30_1</v>
          </cell>
          <cell r="E5451">
            <v>12</v>
          </cell>
          <cell r="I5451">
            <v>100000000000</v>
          </cell>
        </row>
        <row r="5452">
          <cell r="C5452" t="str">
            <v>300000000富貴招財Wild卡(30天非綁定)</v>
          </cell>
          <cell r="D5452" t="str">
            <v>R_hg005_fg500x_300000000_30_1</v>
          </cell>
          <cell r="E5452">
            <v>12</v>
          </cell>
          <cell r="I5452">
            <v>150000000000</v>
          </cell>
        </row>
        <row r="5453">
          <cell r="C5453" t="str">
            <v>500000000富貴招財Wild卡(30天非綁定)</v>
          </cell>
          <cell r="D5453" t="str">
            <v>R_hg005_fg500x_500000000_30_1</v>
          </cell>
          <cell r="E5453">
            <v>12</v>
          </cell>
          <cell r="I5453">
            <v>250000000000</v>
          </cell>
        </row>
        <row r="5454">
          <cell r="C5454" t="str">
            <v>1000000000富貴招財Wild卡(30天非綁定)</v>
          </cell>
          <cell r="D5454" t="str">
            <v>R_hg005_fg500x_1000000000_30_1</v>
          </cell>
          <cell r="E5454">
            <v>12</v>
          </cell>
          <cell r="I5454">
            <v>500000000000</v>
          </cell>
        </row>
        <row r="5455">
          <cell r="C5455" t="str">
            <v>2000000000富貴招財Wild卡(30天非綁定)</v>
          </cell>
          <cell r="D5455" t="str">
            <v>R_hg005_fg500x_2000000000_30_1</v>
          </cell>
          <cell r="E5455">
            <v>12</v>
          </cell>
          <cell r="I5455">
            <v>1000000000000</v>
          </cell>
        </row>
        <row r="5456">
          <cell r="C5456" t="str">
            <v>5000000000富貴招財Wild卡(30天非綁定)</v>
          </cell>
          <cell r="D5456" t="str">
            <v>R_hg005_fg500x_5000000000_30_1</v>
          </cell>
          <cell r="E5456">
            <v>12</v>
          </cell>
          <cell r="I5456">
            <v>2500000000000</v>
          </cell>
        </row>
        <row r="5457">
          <cell r="C5457" t="str">
            <v>10000000000富貴招財Wild卡(30天非綁定)</v>
          </cell>
          <cell r="D5457" t="str">
            <v>R_hg005_fg500x_10000000000_30_1</v>
          </cell>
          <cell r="E5457">
            <v>12</v>
          </cell>
          <cell r="I5457">
            <v>5000000000000</v>
          </cell>
        </row>
        <row r="5458">
          <cell r="C5458" t="str">
            <v>3000富貴招財超級Wild卡(7天綁定)</v>
          </cell>
          <cell r="D5458" t="str">
            <v>R_hg005_fg1500x_3000_7</v>
          </cell>
          <cell r="E5458">
            <v>12</v>
          </cell>
          <cell r="I5458">
            <v>4500000</v>
          </cell>
        </row>
        <row r="5459">
          <cell r="C5459" t="str">
            <v>10000富貴招財超級Wild卡(7天綁定)</v>
          </cell>
          <cell r="D5459" t="str">
            <v>R_hg005_fg1500x_10000_7</v>
          </cell>
          <cell r="E5459">
            <v>12</v>
          </cell>
          <cell r="I5459">
            <v>15000000</v>
          </cell>
        </row>
        <row r="5460">
          <cell r="C5460" t="str">
            <v>30000富貴招財超級Wild卡(7天綁定)</v>
          </cell>
          <cell r="D5460" t="str">
            <v>R_hg005_fg1500x_30000_7</v>
          </cell>
          <cell r="E5460">
            <v>12</v>
          </cell>
          <cell r="I5460">
            <v>45000000</v>
          </cell>
        </row>
        <row r="5461">
          <cell r="C5461" t="str">
            <v>100000富貴招財超級Wild卡(7天綁定)</v>
          </cell>
          <cell r="D5461" t="str">
            <v>R_hg005_fg1500x_100000_7</v>
          </cell>
          <cell r="E5461">
            <v>12</v>
          </cell>
          <cell r="I5461">
            <v>150000000</v>
          </cell>
        </row>
        <row r="5462">
          <cell r="C5462" t="str">
            <v>300000富貴招財超級Wild卡(7天綁定)</v>
          </cell>
          <cell r="D5462" t="str">
            <v>R_hg005_fg1500x_300000_7</v>
          </cell>
          <cell r="E5462">
            <v>12</v>
          </cell>
          <cell r="I5462">
            <v>450000000</v>
          </cell>
        </row>
        <row r="5463">
          <cell r="C5463" t="str">
            <v>1000000富貴招財超級Wild卡(7天綁定)</v>
          </cell>
          <cell r="D5463" t="str">
            <v>R_hg005_fg1500x_1000000_7</v>
          </cell>
          <cell r="E5463">
            <v>12</v>
          </cell>
          <cell r="I5463">
            <v>1500000000</v>
          </cell>
        </row>
        <row r="5464">
          <cell r="C5464" t="str">
            <v>3000000富貴招財超級Wild卡(7天綁定)</v>
          </cell>
          <cell r="D5464" t="str">
            <v>R_hg005_fg1500x_3000000_7</v>
          </cell>
          <cell r="E5464">
            <v>12</v>
          </cell>
          <cell r="I5464">
            <v>4500000000</v>
          </cell>
        </row>
        <row r="5465">
          <cell r="C5465" t="str">
            <v>6000000富貴招財超級Wild卡(7天綁定)</v>
          </cell>
          <cell r="D5465" t="str">
            <v>R_hg005_fg1500x_6000000_7</v>
          </cell>
          <cell r="E5465">
            <v>12</v>
          </cell>
          <cell r="I5465">
            <v>9000000000</v>
          </cell>
        </row>
        <row r="5466">
          <cell r="C5466" t="str">
            <v>9000000富貴招財超級Wild卡(7天綁定)</v>
          </cell>
          <cell r="D5466" t="str">
            <v>R_hg005_fg1500x_9000000_7</v>
          </cell>
          <cell r="E5466">
            <v>12</v>
          </cell>
          <cell r="I5466">
            <v>13500000000</v>
          </cell>
        </row>
        <row r="5467">
          <cell r="C5467" t="str">
            <v>10000000富貴招財超級Wild卡(7天綁定)</v>
          </cell>
          <cell r="D5467" t="str">
            <v>R_hg005_fg1500x_10000000_7</v>
          </cell>
          <cell r="E5467">
            <v>12</v>
          </cell>
          <cell r="I5467">
            <v>15000000000</v>
          </cell>
        </row>
        <row r="5468">
          <cell r="C5468" t="str">
            <v>15000000富貴招財超級Wild卡(7天綁定)</v>
          </cell>
          <cell r="D5468" t="str">
            <v>R_hg005_fg1500x_15000000_7</v>
          </cell>
          <cell r="E5468">
            <v>12</v>
          </cell>
          <cell r="I5468">
            <v>22500000000</v>
          </cell>
        </row>
        <row r="5469">
          <cell r="C5469" t="str">
            <v>30000000富貴招財超級Wild卡(7天綁定)</v>
          </cell>
          <cell r="D5469" t="str">
            <v>R_hg005_fg1500x_30000000_7</v>
          </cell>
          <cell r="E5469">
            <v>12</v>
          </cell>
          <cell r="I5469">
            <v>45000000000</v>
          </cell>
        </row>
        <row r="5470">
          <cell r="C5470" t="str">
            <v>50000000富貴招財超級Wild卡(7天綁定)</v>
          </cell>
          <cell r="D5470" t="str">
            <v>R_hg005_fg1500x_50000000_7</v>
          </cell>
          <cell r="E5470">
            <v>12</v>
          </cell>
          <cell r="I5470">
            <v>75000000000</v>
          </cell>
        </row>
        <row r="5471">
          <cell r="C5471" t="str">
            <v>100000000富貴招財超級Wild卡(7天綁定)</v>
          </cell>
          <cell r="D5471" t="str">
            <v>R_hg005_fg1500x_100000000_7</v>
          </cell>
          <cell r="E5471">
            <v>12</v>
          </cell>
          <cell r="I5471">
            <v>150000000000</v>
          </cell>
        </row>
        <row r="5472">
          <cell r="C5472" t="str">
            <v>200000000富貴招財超級Wild卡(7天綁定)</v>
          </cell>
          <cell r="D5472" t="str">
            <v>R_hg005_fg1500x_200000000_7</v>
          </cell>
          <cell r="E5472">
            <v>12</v>
          </cell>
          <cell r="I5472">
            <v>300000000000</v>
          </cell>
        </row>
        <row r="5473">
          <cell r="C5473" t="str">
            <v>300000000富貴招財超級Wild卡(7天綁定)</v>
          </cell>
          <cell r="D5473" t="str">
            <v>R_hg005_fg1500x_300000000_7</v>
          </cell>
          <cell r="E5473">
            <v>12</v>
          </cell>
          <cell r="I5473">
            <v>450000000000</v>
          </cell>
        </row>
        <row r="5474">
          <cell r="C5474" t="str">
            <v>500000000富貴招財超級Wild卡(7天綁定)</v>
          </cell>
          <cell r="D5474" t="str">
            <v>R_hg005_fg1500x_500000000_7</v>
          </cell>
          <cell r="E5474">
            <v>12</v>
          </cell>
          <cell r="I5474">
            <v>750000000000</v>
          </cell>
        </row>
        <row r="5475">
          <cell r="C5475" t="str">
            <v>1000000000富貴招財超級Wild卡(7天綁定)</v>
          </cell>
          <cell r="D5475" t="str">
            <v>R_hg005_fg1500x_1000000000_7</v>
          </cell>
          <cell r="E5475">
            <v>12</v>
          </cell>
          <cell r="I5475">
            <v>1500000000000</v>
          </cell>
        </row>
        <row r="5476">
          <cell r="C5476" t="str">
            <v>2000000000富貴招財超級Wild卡(7天綁定)</v>
          </cell>
          <cell r="D5476" t="str">
            <v>R_hg005_fg1500x_2000000000_7</v>
          </cell>
          <cell r="E5476">
            <v>12</v>
          </cell>
          <cell r="I5476">
            <v>3000000000000</v>
          </cell>
        </row>
        <row r="5477">
          <cell r="C5477" t="str">
            <v>5000000000富貴招財超級Wild卡(7天綁定)</v>
          </cell>
          <cell r="D5477" t="str">
            <v>R_hg005_fg1500x_5000000000_7</v>
          </cell>
          <cell r="E5477">
            <v>12</v>
          </cell>
          <cell r="I5477">
            <v>7500000000000</v>
          </cell>
        </row>
        <row r="5478">
          <cell r="C5478" t="str">
            <v>10000000000富貴招財超級Wild卡(7天綁定)</v>
          </cell>
          <cell r="D5478" t="str">
            <v>R_hg005_fg1500x_10000000000_7</v>
          </cell>
          <cell r="E5478">
            <v>12</v>
          </cell>
          <cell r="I5478">
            <v>15000000000000</v>
          </cell>
        </row>
        <row r="5479">
          <cell r="C5479" t="str">
            <v>3000富貴招財超級Wild卡(30天非綁定)</v>
          </cell>
          <cell r="D5479" t="str">
            <v>R_hg005_fg1500x_3000_30_1</v>
          </cell>
          <cell r="E5479">
            <v>12</v>
          </cell>
          <cell r="I5479">
            <v>4500000</v>
          </cell>
        </row>
        <row r="5480">
          <cell r="C5480" t="str">
            <v>10000富貴招財超級Wild卡(30天非綁定)</v>
          </cell>
          <cell r="D5480" t="str">
            <v>R_hg005_fg1500x_10000_30_1</v>
          </cell>
          <cell r="E5480">
            <v>12</v>
          </cell>
          <cell r="I5480">
            <v>15000000</v>
          </cell>
        </row>
        <row r="5481">
          <cell r="C5481" t="str">
            <v>30000富貴招財超級Wild卡(30天非綁定)</v>
          </cell>
          <cell r="D5481" t="str">
            <v>R_hg005_fg1500x_30000_30_1</v>
          </cell>
          <cell r="E5481">
            <v>12</v>
          </cell>
          <cell r="I5481">
            <v>45000000</v>
          </cell>
        </row>
        <row r="5482">
          <cell r="C5482" t="str">
            <v>100000富貴招財超級Wild卡(30天非綁定)</v>
          </cell>
          <cell r="D5482" t="str">
            <v>R_hg005_fg1500x_100000_30_1</v>
          </cell>
          <cell r="E5482">
            <v>12</v>
          </cell>
          <cell r="I5482">
            <v>150000000</v>
          </cell>
        </row>
        <row r="5483">
          <cell r="C5483" t="str">
            <v>300000富貴招財超級Wild卡(30天非綁定)</v>
          </cell>
          <cell r="D5483" t="str">
            <v>R_hg005_fg1500x_300000_30_1</v>
          </cell>
          <cell r="E5483">
            <v>12</v>
          </cell>
          <cell r="I5483">
            <v>450000000</v>
          </cell>
        </row>
        <row r="5484">
          <cell r="C5484" t="str">
            <v>1000000富貴招財超級Wild卡(30天非綁定)</v>
          </cell>
          <cell r="D5484" t="str">
            <v>R_hg005_fg1500x_1000000_30_1</v>
          </cell>
          <cell r="E5484">
            <v>12</v>
          </cell>
          <cell r="I5484">
            <v>1500000000</v>
          </cell>
        </row>
        <row r="5485">
          <cell r="C5485" t="str">
            <v>3000000富貴招財超級Wild卡(30天非綁定)</v>
          </cell>
          <cell r="D5485" t="str">
            <v>R_hg005_fg1500x_3000000_30_1</v>
          </cell>
          <cell r="E5485">
            <v>12</v>
          </cell>
          <cell r="I5485">
            <v>4500000000</v>
          </cell>
        </row>
        <row r="5486">
          <cell r="C5486" t="str">
            <v>6000000富貴招財超級Wild卡(30天非綁定)</v>
          </cell>
          <cell r="D5486" t="str">
            <v>R_hg005_fg1500x_6000000_30_1</v>
          </cell>
          <cell r="E5486">
            <v>12</v>
          </cell>
          <cell r="I5486">
            <v>9000000000</v>
          </cell>
        </row>
        <row r="5487">
          <cell r="C5487" t="str">
            <v>9000000富貴招財超級Wild卡(30天非綁定)</v>
          </cell>
          <cell r="D5487" t="str">
            <v>R_hg005_fg1500x_9000000_30_1</v>
          </cell>
          <cell r="E5487">
            <v>12</v>
          </cell>
          <cell r="I5487">
            <v>13500000000</v>
          </cell>
        </row>
        <row r="5488">
          <cell r="C5488" t="str">
            <v>10000000富貴招財超級Wild卡(30天非綁定)</v>
          </cell>
          <cell r="D5488" t="str">
            <v>R_hg005_fg1500x_10000000_30_1</v>
          </cell>
          <cell r="E5488">
            <v>12</v>
          </cell>
          <cell r="I5488">
            <v>15000000000</v>
          </cell>
        </row>
        <row r="5489">
          <cell r="C5489" t="str">
            <v>15000000富貴招財超級Wild卡(30天非綁定)</v>
          </cell>
          <cell r="D5489" t="str">
            <v>R_hg005_fg1500x_15000000_30_1</v>
          </cell>
          <cell r="E5489">
            <v>12</v>
          </cell>
          <cell r="I5489">
            <v>22500000000</v>
          </cell>
        </row>
        <row r="5490">
          <cell r="C5490" t="str">
            <v>30000000富貴招財超級Wild卡(30天非綁定)</v>
          </cell>
          <cell r="D5490" t="str">
            <v>R_hg005_fg1500x_30000000_30_1</v>
          </cell>
          <cell r="E5490">
            <v>12</v>
          </cell>
          <cell r="I5490">
            <v>45000000000</v>
          </cell>
        </row>
        <row r="5491">
          <cell r="C5491" t="str">
            <v>50000000富貴招財超級Wild卡(30天非綁定)</v>
          </cell>
          <cell r="D5491" t="str">
            <v>R_hg005_fg1500x_50000000_30_1</v>
          </cell>
          <cell r="E5491">
            <v>12</v>
          </cell>
          <cell r="I5491">
            <v>75000000000</v>
          </cell>
        </row>
        <row r="5492">
          <cell r="C5492" t="str">
            <v>100000000富貴招財超級Wild卡(30天非綁定)</v>
          </cell>
          <cell r="D5492" t="str">
            <v>R_hg005_fg1500x_100000000_30_1</v>
          </cell>
          <cell r="E5492">
            <v>12</v>
          </cell>
          <cell r="I5492">
            <v>150000000000</v>
          </cell>
        </row>
        <row r="5493">
          <cell r="C5493" t="str">
            <v>200000000富貴招財超級Wild卡(30天非綁定)</v>
          </cell>
          <cell r="D5493" t="str">
            <v>R_hg005_fg1500x_200000000_30_1</v>
          </cell>
          <cell r="E5493">
            <v>12</v>
          </cell>
          <cell r="I5493">
            <v>300000000000</v>
          </cell>
        </row>
        <row r="5494">
          <cell r="C5494" t="str">
            <v>300000000富貴招財超級Wild卡(30天非綁定)</v>
          </cell>
          <cell r="D5494" t="str">
            <v>R_hg005_fg1500x_300000000_30_1</v>
          </cell>
          <cell r="E5494">
            <v>12</v>
          </cell>
          <cell r="I5494">
            <v>450000000000</v>
          </cell>
        </row>
        <row r="5495">
          <cell r="C5495" t="str">
            <v>500000000富貴招財超級Wild卡(30天非綁定)</v>
          </cell>
          <cell r="D5495" t="str">
            <v>R_hg005_fg1500x_500000000_30_1</v>
          </cell>
          <cell r="E5495">
            <v>12</v>
          </cell>
          <cell r="I5495">
            <v>750000000000</v>
          </cell>
        </row>
        <row r="5496">
          <cell r="C5496" t="str">
            <v>1000000000富貴招財超級Wild卡(30天非綁定)</v>
          </cell>
          <cell r="D5496" t="str">
            <v>R_hg005_fg1500x_1000000000_30_1</v>
          </cell>
          <cell r="E5496">
            <v>12</v>
          </cell>
          <cell r="I5496">
            <v>1500000000000</v>
          </cell>
        </row>
        <row r="5497">
          <cell r="C5497" t="str">
            <v>2000000000富貴招財超級Wild卡(30天非綁定)</v>
          </cell>
          <cell r="D5497" t="str">
            <v>R_hg005_fg1500x_2000000000_30_1</v>
          </cell>
          <cell r="E5497">
            <v>12</v>
          </cell>
          <cell r="I5497">
            <v>3000000000000</v>
          </cell>
        </row>
        <row r="5498">
          <cell r="C5498" t="str">
            <v>5000000000富貴招財超級Wild卡(30天非綁定)</v>
          </cell>
          <cell r="D5498" t="str">
            <v>R_hg005_fg1500x_5000000000_30_1</v>
          </cell>
          <cell r="E5498">
            <v>12</v>
          </cell>
          <cell r="I5498">
            <v>7500000000000</v>
          </cell>
        </row>
        <row r="5499">
          <cell r="C5499" t="str">
            <v>10000000000富貴招財超級Wild卡(30天非綁定)</v>
          </cell>
          <cell r="D5499" t="str">
            <v>R_hg005_fg1500x_10000000000_30_1</v>
          </cell>
          <cell r="E5499">
            <v>12</v>
          </cell>
          <cell r="I5499">
            <v>15000000000000</v>
          </cell>
        </row>
        <row r="5500">
          <cell r="C5500" t="str">
            <v>3000鴻運財神紅利卡(7天綁定)</v>
          </cell>
          <cell r="D5500" t="str">
            <v>R_hg006_bg50x_3000_7</v>
          </cell>
          <cell r="E5500">
            <v>12</v>
          </cell>
          <cell r="I5500">
            <v>150000</v>
          </cell>
        </row>
        <row r="5501">
          <cell r="C5501" t="str">
            <v>10000鴻運財神紅利卡(7天綁定)</v>
          </cell>
          <cell r="D5501" t="str">
            <v>R_hg006_bg50x_10000_7</v>
          </cell>
          <cell r="E5501">
            <v>12</v>
          </cell>
          <cell r="I5501">
            <v>500000</v>
          </cell>
        </row>
        <row r="5502">
          <cell r="C5502" t="str">
            <v>30000鴻運財神紅利卡(7天綁定)</v>
          </cell>
          <cell r="D5502" t="str">
            <v>R_hg006_bg50x_30000_7</v>
          </cell>
          <cell r="E5502">
            <v>12</v>
          </cell>
          <cell r="I5502">
            <v>1500000</v>
          </cell>
        </row>
        <row r="5503">
          <cell r="C5503" t="str">
            <v>100000鴻運財神紅利卡(7天綁定)</v>
          </cell>
          <cell r="D5503" t="str">
            <v>R_hg006_bg50x_100000_7</v>
          </cell>
          <cell r="E5503">
            <v>12</v>
          </cell>
          <cell r="I5503">
            <v>5000000</v>
          </cell>
        </row>
        <row r="5504">
          <cell r="C5504" t="str">
            <v>300000鴻運財神紅利卡(7天綁定)</v>
          </cell>
          <cell r="D5504" t="str">
            <v>R_hg006_bg50x_300000_7</v>
          </cell>
          <cell r="E5504">
            <v>12</v>
          </cell>
          <cell r="I5504">
            <v>15000000</v>
          </cell>
        </row>
        <row r="5505">
          <cell r="C5505" t="str">
            <v>1000000鴻運財神紅利卡(7天綁定)</v>
          </cell>
          <cell r="D5505" t="str">
            <v>R_hg006_bg50x_1000000_7</v>
          </cell>
          <cell r="E5505">
            <v>12</v>
          </cell>
          <cell r="I5505">
            <v>50000000</v>
          </cell>
        </row>
        <row r="5506">
          <cell r="C5506" t="str">
            <v>3000000鴻運財神紅利卡(7天綁定)</v>
          </cell>
          <cell r="D5506" t="str">
            <v>R_hg006_bg50x_3000000_7</v>
          </cell>
          <cell r="E5506">
            <v>12</v>
          </cell>
          <cell r="I5506">
            <v>150000000</v>
          </cell>
        </row>
        <row r="5507">
          <cell r="C5507" t="str">
            <v>6000000鴻運財神紅利卡(7天綁定)</v>
          </cell>
          <cell r="D5507" t="str">
            <v>R_hg006_bg50x_6000000_7</v>
          </cell>
          <cell r="E5507">
            <v>12</v>
          </cell>
          <cell r="I5507">
            <v>300000000</v>
          </cell>
        </row>
        <row r="5508">
          <cell r="C5508" t="str">
            <v>9000000鴻運財神紅利卡(7天綁定)</v>
          </cell>
          <cell r="D5508" t="str">
            <v>R_hg006_bg50x_9000000_7</v>
          </cell>
          <cell r="E5508">
            <v>12</v>
          </cell>
          <cell r="I5508">
            <v>450000000</v>
          </cell>
        </row>
        <row r="5509">
          <cell r="C5509" t="str">
            <v>10000000鴻運財神紅利卡(7天綁定)</v>
          </cell>
          <cell r="D5509" t="str">
            <v>R_hg006_bg50x_10000000_7</v>
          </cell>
          <cell r="E5509">
            <v>12</v>
          </cell>
          <cell r="I5509">
            <v>500000000</v>
          </cell>
        </row>
        <row r="5510">
          <cell r="C5510" t="str">
            <v>15000000鴻運財神紅利卡(7天綁定)</v>
          </cell>
          <cell r="D5510" t="str">
            <v>R_hg006_bg50x_15000000_7</v>
          </cell>
          <cell r="E5510">
            <v>12</v>
          </cell>
          <cell r="I5510">
            <v>750000000</v>
          </cell>
        </row>
        <row r="5511">
          <cell r="C5511" t="str">
            <v>30000000鴻運財神紅利卡(7天綁定)</v>
          </cell>
          <cell r="D5511" t="str">
            <v>R_hg006_bg50x_30000000_7</v>
          </cell>
          <cell r="E5511">
            <v>12</v>
          </cell>
          <cell r="I5511">
            <v>1500000000</v>
          </cell>
        </row>
        <row r="5512">
          <cell r="C5512" t="str">
            <v>50000000鴻運財神紅利卡(7天綁定)</v>
          </cell>
          <cell r="D5512" t="str">
            <v>R_hg006_bg50x_50000000_7</v>
          </cell>
          <cell r="E5512">
            <v>12</v>
          </cell>
          <cell r="I5512">
            <v>2500000000</v>
          </cell>
        </row>
        <row r="5513">
          <cell r="C5513" t="str">
            <v>100000000鴻運財神紅利卡(7天綁定)</v>
          </cell>
          <cell r="D5513" t="str">
            <v>R_hg006_bg50x_100000000_7</v>
          </cell>
          <cell r="E5513">
            <v>12</v>
          </cell>
          <cell r="I5513">
            <v>5000000000</v>
          </cell>
        </row>
        <row r="5514">
          <cell r="C5514" t="str">
            <v>200000000鴻運財神紅利卡(7天綁定)</v>
          </cell>
          <cell r="D5514" t="str">
            <v>R_hg006_bg50x_200000000_7</v>
          </cell>
          <cell r="E5514">
            <v>12</v>
          </cell>
          <cell r="I5514">
            <v>10000000000</v>
          </cell>
        </row>
        <row r="5515">
          <cell r="C5515" t="str">
            <v>300000000鴻運財神紅利卡(7天綁定)</v>
          </cell>
          <cell r="D5515" t="str">
            <v>R_hg006_bg50x_300000000_7</v>
          </cell>
          <cell r="E5515">
            <v>12</v>
          </cell>
          <cell r="I5515">
            <v>15000000000</v>
          </cell>
        </row>
        <row r="5516">
          <cell r="C5516" t="str">
            <v>500000000鴻運財神紅利卡(7天綁定)</v>
          </cell>
          <cell r="D5516" t="str">
            <v>R_hg006_bg50x_500000000_7</v>
          </cell>
          <cell r="E5516">
            <v>12</v>
          </cell>
          <cell r="I5516">
            <v>25000000000</v>
          </cell>
        </row>
        <row r="5517">
          <cell r="C5517" t="str">
            <v>1000000000鴻運財神紅利卡(7天綁定)</v>
          </cell>
          <cell r="D5517" t="str">
            <v>R_hg006_bg50x_1000000000_7</v>
          </cell>
          <cell r="E5517">
            <v>12</v>
          </cell>
          <cell r="I5517">
            <v>50000000000</v>
          </cell>
        </row>
        <row r="5518">
          <cell r="C5518" t="str">
            <v>2000000000鴻運財神紅利卡(7天綁定)</v>
          </cell>
          <cell r="D5518" t="str">
            <v>R_hg006_bg50x_2000000000_7</v>
          </cell>
          <cell r="E5518">
            <v>12</v>
          </cell>
          <cell r="I5518">
            <v>100000000000</v>
          </cell>
        </row>
        <row r="5519">
          <cell r="C5519" t="str">
            <v>5000000000鴻運財神紅利卡(7天綁定)</v>
          </cell>
          <cell r="D5519" t="str">
            <v>R_hg006_bg50x_5000000000_7</v>
          </cell>
          <cell r="E5519">
            <v>12</v>
          </cell>
          <cell r="I5519">
            <v>250000000000</v>
          </cell>
        </row>
        <row r="5520">
          <cell r="C5520" t="str">
            <v>10000000000鴻運財神紅利卡(7天綁定)</v>
          </cell>
          <cell r="D5520" t="str">
            <v>R_hg006_bg50x_10000000000_7</v>
          </cell>
          <cell r="E5520">
            <v>12</v>
          </cell>
          <cell r="I5520">
            <v>500000000000</v>
          </cell>
        </row>
        <row r="5521">
          <cell r="C5521" t="str">
            <v>3000鴻運財神紅利卡(30天非綁定)</v>
          </cell>
          <cell r="D5521" t="str">
            <v>R_hg006_bg50x_3000_30_1</v>
          </cell>
          <cell r="E5521">
            <v>12</v>
          </cell>
          <cell r="I5521">
            <v>150000</v>
          </cell>
        </row>
        <row r="5522">
          <cell r="C5522" t="str">
            <v>10000鴻運財神紅利卡(30天非綁定)</v>
          </cell>
          <cell r="D5522" t="str">
            <v>R_hg006_bg50x_10000_30_1</v>
          </cell>
          <cell r="E5522">
            <v>12</v>
          </cell>
          <cell r="I5522">
            <v>500000</v>
          </cell>
        </row>
        <row r="5523">
          <cell r="C5523" t="str">
            <v>30000鴻運財神紅利卡(30天非綁定)</v>
          </cell>
          <cell r="D5523" t="str">
            <v>R_hg006_bg50x_30000_30_1</v>
          </cell>
          <cell r="E5523">
            <v>12</v>
          </cell>
          <cell r="I5523">
            <v>1500000</v>
          </cell>
        </row>
        <row r="5524">
          <cell r="C5524" t="str">
            <v>100000鴻運財神紅利卡(30天非綁定)</v>
          </cell>
          <cell r="D5524" t="str">
            <v>R_hg006_bg50x_100000_30_1</v>
          </cell>
          <cell r="E5524">
            <v>12</v>
          </cell>
          <cell r="I5524">
            <v>5000000</v>
          </cell>
        </row>
        <row r="5525">
          <cell r="C5525" t="str">
            <v>300000鴻運財神紅利卡(30天非綁定)</v>
          </cell>
          <cell r="D5525" t="str">
            <v>R_hg006_bg50x_300000_30_1</v>
          </cell>
          <cell r="E5525">
            <v>12</v>
          </cell>
          <cell r="I5525">
            <v>15000000</v>
          </cell>
        </row>
        <row r="5526">
          <cell r="C5526" t="str">
            <v>1000000鴻運財神紅利卡(30天非綁定)</v>
          </cell>
          <cell r="D5526" t="str">
            <v>R_hg006_bg50x_1000000_30_1</v>
          </cell>
          <cell r="E5526">
            <v>12</v>
          </cell>
          <cell r="I5526">
            <v>50000000</v>
          </cell>
        </row>
        <row r="5527">
          <cell r="C5527" t="str">
            <v>3000000鴻運財神紅利卡(30天非綁定)</v>
          </cell>
          <cell r="D5527" t="str">
            <v>R_hg006_bg50x_3000000_30_1</v>
          </cell>
          <cell r="E5527">
            <v>12</v>
          </cell>
          <cell r="I5527">
            <v>150000000</v>
          </cell>
        </row>
        <row r="5528">
          <cell r="C5528" t="str">
            <v>6000000鴻運財神紅利卡(30天非綁定)</v>
          </cell>
          <cell r="D5528" t="str">
            <v>R_hg006_bg50x_6000000_30_1</v>
          </cell>
          <cell r="E5528">
            <v>12</v>
          </cell>
          <cell r="I5528">
            <v>300000000</v>
          </cell>
        </row>
        <row r="5529">
          <cell r="C5529" t="str">
            <v>9000000鴻運財神紅利卡(30天非綁定)</v>
          </cell>
          <cell r="D5529" t="str">
            <v>R_hg006_bg50x_9000000_30_1</v>
          </cell>
          <cell r="E5529">
            <v>12</v>
          </cell>
          <cell r="I5529">
            <v>450000000</v>
          </cell>
        </row>
        <row r="5530">
          <cell r="C5530" t="str">
            <v>10000000鴻運財神紅利卡(30天非綁定)</v>
          </cell>
          <cell r="D5530" t="str">
            <v>R_hg006_bg50x_10000000_30_1</v>
          </cell>
          <cell r="E5530">
            <v>12</v>
          </cell>
          <cell r="I5530">
            <v>500000000</v>
          </cell>
        </row>
        <row r="5531">
          <cell r="C5531" t="str">
            <v>15000000鴻運財神紅利卡(30天非綁定)</v>
          </cell>
          <cell r="D5531" t="str">
            <v>R_hg006_bg50x_15000000_30_1</v>
          </cell>
          <cell r="E5531">
            <v>12</v>
          </cell>
          <cell r="I5531">
            <v>750000000</v>
          </cell>
        </row>
        <row r="5532">
          <cell r="C5532" t="str">
            <v>30000000鴻運財神紅利卡(30天非綁定)</v>
          </cell>
          <cell r="D5532" t="str">
            <v>R_hg006_bg50x_30000000_30_1</v>
          </cell>
          <cell r="E5532">
            <v>12</v>
          </cell>
          <cell r="I5532">
            <v>1500000000</v>
          </cell>
        </row>
        <row r="5533">
          <cell r="C5533" t="str">
            <v>50000000鴻運財神紅利卡(30天非綁定)</v>
          </cell>
          <cell r="D5533" t="str">
            <v>R_hg006_bg50x_50000000_30_1</v>
          </cell>
          <cell r="E5533">
            <v>12</v>
          </cell>
          <cell r="I5533">
            <v>2500000000</v>
          </cell>
        </row>
        <row r="5534">
          <cell r="C5534" t="str">
            <v>100000000鴻運財神紅利卡(30天非綁定)</v>
          </cell>
          <cell r="D5534" t="str">
            <v>R_hg006_bg50x_100000000_30_1</v>
          </cell>
          <cell r="E5534">
            <v>12</v>
          </cell>
          <cell r="I5534">
            <v>5000000000</v>
          </cell>
        </row>
        <row r="5535">
          <cell r="C5535" t="str">
            <v>200000000鴻運財神紅利卡(30天非綁定)</v>
          </cell>
          <cell r="D5535" t="str">
            <v>R_hg006_bg50x_200000000_30_1</v>
          </cell>
          <cell r="E5535">
            <v>12</v>
          </cell>
          <cell r="I5535">
            <v>10000000000</v>
          </cell>
        </row>
        <row r="5536">
          <cell r="C5536" t="str">
            <v>300000000鴻運財神紅利卡(30天非綁定)</v>
          </cell>
          <cell r="D5536" t="str">
            <v>R_hg006_bg50x_300000000_30_1</v>
          </cell>
          <cell r="E5536">
            <v>12</v>
          </cell>
          <cell r="I5536">
            <v>15000000000</v>
          </cell>
        </row>
        <row r="5537">
          <cell r="C5537" t="str">
            <v>500000000鴻運財神紅利卡(30天非綁定)</v>
          </cell>
          <cell r="D5537" t="str">
            <v>R_hg006_bg50x_500000000_30_1</v>
          </cell>
          <cell r="E5537">
            <v>12</v>
          </cell>
          <cell r="I5537">
            <v>25000000000</v>
          </cell>
        </row>
        <row r="5538">
          <cell r="C5538" t="str">
            <v>1000000000鴻運財神紅利卡(30天非綁定)</v>
          </cell>
          <cell r="D5538" t="str">
            <v>R_hg006_bg50x_1000000000_30_1</v>
          </cell>
          <cell r="E5538">
            <v>12</v>
          </cell>
          <cell r="I5538">
            <v>50000000000</v>
          </cell>
        </row>
        <row r="5539">
          <cell r="C5539" t="str">
            <v>2000000000鴻運財神紅利卡(30天非綁定)</v>
          </cell>
          <cell r="D5539" t="str">
            <v>R_hg006_bg50x_2000000000_30_1</v>
          </cell>
          <cell r="E5539">
            <v>12</v>
          </cell>
          <cell r="I5539">
            <v>100000000000</v>
          </cell>
        </row>
        <row r="5540">
          <cell r="C5540" t="str">
            <v>5000000000鴻運財神紅利卡(30天非綁定)</v>
          </cell>
          <cell r="D5540" t="str">
            <v>R_hg006_bg50x_5000000000_30_1</v>
          </cell>
          <cell r="E5540">
            <v>12</v>
          </cell>
          <cell r="I5540">
            <v>250000000000</v>
          </cell>
        </row>
        <row r="5541">
          <cell r="C5541" t="str">
            <v>10000000000鴻運財神紅利卡(30天非綁定)</v>
          </cell>
          <cell r="D5541" t="str">
            <v>R_hg006_bg50x_10000000000_30_1</v>
          </cell>
          <cell r="E5541">
            <v>12</v>
          </cell>
          <cell r="I5541">
            <v>500000000000</v>
          </cell>
        </row>
        <row r="5542">
          <cell r="C5542" t="str">
            <v>3000鴻運財神金2倍元寶卡(7天綁定)</v>
          </cell>
          <cell r="D5542" t="str">
            <v>R_hg006_bg200x_3000_7</v>
          </cell>
          <cell r="E5542">
            <v>12</v>
          </cell>
          <cell r="I5542">
            <v>600000</v>
          </cell>
        </row>
        <row r="5543">
          <cell r="C5543" t="str">
            <v>10000鴻運財神金2倍元寶卡(7天綁定)</v>
          </cell>
          <cell r="D5543" t="str">
            <v>R_hg006_bg200x_10000_7</v>
          </cell>
          <cell r="E5543">
            <v>12</v>
          </cell>
          <cell r="I5543">
            <v>2000000</v>
          </cell>
        </row>
        <row r="5544">
          <cell r="C5544" t="str">
            <v>30000鴻運財神金2倍元寶卡(7天綁定)</v>
          </cell>
          <cell r="D5544" t="str">
            <v>R_hg006_bg200x_30000_7</v>
          </cell>
          <cell r="E5544">
            <v>12</v>
          </cell>
          <cell r="I5544">
            <v>6000000</v>
          </cell>
        </row>
        <row r="5545">
          <cell r="C5545" t="str">
            <v>100000鴻運財神金2倍元寶卡(7天綁定)</v>
          </cell>
          <cell r="D5545" t="str">
            <v>R_hg006_bg200x_100000_7</v>
          </cell>
          <cell r="E5545">
            <v>12</v>
          </cell>
          <cell r="I5545">
            <v>20000000</v>
          </cell>
        </row>
        <row r="5546">
          <cell r="C5546" t="str">
            <v>300000鴻運財神金2倍元寶卡(7天綁定)</v>
          </cell>
          <cell r="D5546" t="str">
            <v>R_hg006_bg200x_300000_7</v>
          </cell>
          <cell r="E5546">
            <v>12</v>
          </cell>
          <cell r="I5546">
            <v>60000000</v>
          </cell>
        </row>
        <row r="5547">
          <cell r="C5547" t="str">
            <v>1000000鴻運財神金2倍元寶卡(7天綁定)</v>
          </cell>
          <cell r="D5547" t="str">
            <v>R_hg006_bg200x_1000000_7</v>
          </cell>
          <cell r="E5547">
            <v>12</v>
          </cell>
          <cell r="I5547">
            <v>200000000</v>
          </cell>
        </row>
        <row r="5548">
          <cell r="C5548" t="str">
            <v>3000000鴻運財神金2倍元寶卡(7天綁定)</v>
          </cell>
          <cell r="D5548" t="str">
            <v>R_hg006_bg200x_3000000_7</v>
          </cell>
          <cell r="E5548">
            <v>12</v>
          </cell>
          <cell r="I5548">
            <v>600000000</v>
          </cell>
        </row>
        <row r="5549">
          <cell r="C5549" t="str">
            <v>6000000鴻運財神金2倍元寶卡(7天綁定)</v>
          </cell>
          <cell r="D5549" t="str">
            <v>R_hg006_bg200x_6000000_7</v>
          </cell>
          <cell r="E5549">
            <v>12</v>
          </cell>
          <cell r="I5549">
            <v>1200000000</v>
          </cell>
        </row>
        <row r="5550">
          <cell r="C5550" t="str">
            <v>9000000鴻運財神金2倍元寶卡(7天綁定)</v>
          </cell>
          <cell r="D5550" t="str">
            <v>R_hg006_bg200x_9000000_7</v>
          </cell>
          <cell r="E5550">
            <v>12</v>
          </cell>
          <cell r="I5550">
            <v>1800000000</v>
          </cell>
        </row>
        <row r="5551">
          <cell r="C5551" t="str">
            <v>10000000鴻運財神金2倍元寶卡(7天綁定)</v>
          </cell>
          <cell r="D5551" t="str">
            <v>R_hg006_bg200x_10000000_7</v>
          </cell>
          <cell r="E5551">
            <v>12</v>
          </cell>
          <cell r="I5551">
            <v>2000000000</v>
          </cell>
        </row>
        <row r="5552">
          <cell r="C5552" t="str">
            <v>15000000鴻運財神金2倍元寶卡(7天綁定)</v>
          </cell>
          <cell r="D5552" t="str">
            <v>R_hg006_bg200x_15000000_7</v>
          </cell>
          <cell r="E5552">
            <v>12</v>
          </cell>
          <cell r="I5552">
            <v>3000000000</v>
          </cell>
        </row>
        <row r="5553">
          <cell r="C5553" t="str">
            <v>30000000鴻運財神金2倍元寶卡(7天綁定)</v>
          </cell>
          <cell r="D5553" t="str">
            <v>R_hg006_bg200x_30000000_7</v>
          </cell>
          <cell r="E5553">
            <v>12</v>
          </cell>
          <cell r="I5553">
            <v>6000000000</v>
          </cell>
        </row>
        <row r="5554">
          <cell r="C5554" t="str">
            <v>50000000鴻運財神金2倍元寶卡(7天綁定)</v>
          </cell>
          <cell r="D5554" t="str">
            <v>R_hg006_bg200x_50000000_7</v>
          </cell>
          <cell r="E5554">
            <v>12</v>
          </cell>
          <cell r="I5554">
            <v>10000000000</v>
          </cell>
        </row>
        <row r="5555">
          <cell r="C5555" t="str">
            <v>100000000鴻運財神金2倍元寶卡(7天綁定)</v>
          </cell>
          <cell r="D5555" t="str">
            <v>R_hg006_bg200x_100000000_7</v>
          </cell>
          <cell r="E5555">
            <v>12</v>
          </cell>
          <cell r="I5555">
            <v>20000000000</v>
          </cell>
        </row>
        <row r="5556">
          <cell r="C5556" t="str">
            <v>200000000鴻運財神金2倍元寶卡(7天綁定)</v>
          </cell>
          <cell r="D5556" t="str">
            <v>R_hg006_bg200x_200000000_7</v>
          </cell>
          <cell r="E5556">
            <v>12</v>
          </cell>
          <cell r="I5556">
            <v>40000000000</v>
          </cell>
        </row>
        <row r="5557">
          <cell r="C5557" t="str">
            <v>300000000鴻運財神金2倍元寶卡(7天綁定)</v>
          </cell>
          <cell r="D5557" t="str">
            <v>R_hg006_bg200x_300000000_7</v>
          </cell>
          <cell r="E5557">
            <v>12</v>
          </cell>
          <cell r="I5557">
            <v>60000000000</v>
          </cell>
        </row>
        <row r="5558">
          <cell r="C5558" t="str">
            <v>500000000鴻運財神金2倍元寶卡(7天綁定)</v>
          </cell>
          <cell r="D5558" t="str">
            <v>R_hg006_bg200x_500000000_7</v>
          </cell>
          <cell r="E5558">
            <v>12</v>
          </cell>
          <cell r="I5558">
            <v>100000000000</v>
          </cell>
        </row>
        <row r="5559">
          <cell r="C5559" t="str">
            <v>1000000000鴻運財神金2倍元寶卡(7天綁定)</v>
          </cell>
          <cell r="D5559" t="str">
            <v>R_hg006_bg200x_1000000000_7</v>
          </cell>
          <cell r="E5559">
            <v>12</v>
          </cell>
          <cell r="I5559">
            <v>200000000000</v>
          </cell>
        </row>
        <row r="5560">
          <cell r="C5560" t="str">
            <v>2000000000鴻運財神金2倍元寶卡(7天綁定)</v>
          </cell>
          <cell r="D5560" t="str">
            <v>R_hg006_bg200x_2000000000_7</v>
          </cell>
          <cell r="E5560">
            <v>12</v>
          </cell>
          <cell r="I5560">
            <v>400000000000</v>
          </cell>
        </row>
        <row r="5561">
          <cell r="C5561" t="str">
            <v>5000000000鴻運財神金2倍元寶卡(7天綁定)</v>
          </cell>
          <cell r="D5561" t="str">
            <v>R_hg006_bg200x_5000000000_7</v>
          </cell>
          <cell r="E5561">
            <v>12</v>
          </cell>
          <cell r="I5561">
            <v>1000000000000</v>
          </cell>
        </row>
        <row r="5562">
          <cell r="C5562" t="str">
            <v>10000000000鴻運財神金2倍元寶卡(7天綁定)</v>
          </cell>
          <cell r="D5562" t="str">
            <v>R_hg006_bg200x_10000000000_7</v>
          </cell>
          <cell r="E5562">
            <v>12</v>
          </cell>
          <cell r="I5562">
            <v>2000000000000</v>
          </cell>
        </row>
        <row r="5563">
          <cell r="C5563" t="str">
            <v>3000鴻運財神金2倍元寶卡(30天非綁定)</v>
          </cell>
          <cell r="D5563" t="str">
            <v>R_hg006_bg200x_3000_30_1</v>
          </cell>
          <cell r="E5563">
            <v>12</v>
          </cell>
          <cell r="I5563">
            <v>600000</v>
          </cell>
        </row>
        <row r="5564">
          <cell r="C5564" t="str">
            <v>10000鴻運財神金2倍元寶卡(30天非綁定)</v>
          </cell>
          <cell r="D5564" t="str">
            <v>R_hg006_bg200x_10000_30_1</v>
          </cell>
          <cell r="E5564">
            <v>12</v>
          </cell>
          <cell r="I5564">
            <v>2000000</v>
          </cell>
        </row>
        <row r="5565">
          <cell r="C5565" t="str">
            <v>30000鴻運財神金2倍元寶卡(30天非綁定)</v>
          </cell>
          <cell r="D5565" t="str">
            <v>R_hg006_bg200x_30000_30_1</v>
          </cell>
          <cell r="E5565">
            <v>12</v>
          </cell>
          <cell r="I5565">
            <v>6000000</v>
          </cell>
        </row>
        <row r="5566">
          <cell r="C5566" t="str">
            <v>100000鴻運財神金2倍元寶卡(30天非綁定)</v>
          </cell>
          <cell r="D5566" t="str">
            <v>R_hg006_bg200x_100000_30_1</v>
          </cell>
          <cell r="E5566">
            <v>12</v>
          </cell>
          <cell r="I5566">
            <v>20000000</v>
          </cell>
        </row>
        <row r="5567">
          <cell r="C5567" t="str">
            <v>300000鴻運財神金2倍元寶卡(30天非綁定)</v>
          </cell>
          <cell r="D5567" t="str">
            <v>R_hg006_bg200x_300000_30_1</v>
          </cell>
          <cell r="E5567">
            <v>12</v>
          </cell>
          <cell r="I5567">
            <v>60000000</v>
          </cell>
        </row>
        <row r="5568">
          <cell r="C5568" t="str">
            <v>1000000鴻運財神金2倍元寶卡(30天非綁定)</v>
          </cell>
          <cell r="D5568" t="str">
            <v>R_hg006_bg200x_1000000_30_1</v>
          </cell>
          <cell r="E5568">
            <v>12</v>
          </cell>
          <cell r="I5568">
            <v>200000000</v>
          </cell>
        </row>
        <row r="5569">
          <cell r="C5569" t="str">
            <v>3000000鴻運財神金2倍元寶卡(30天非綁定)</v>
          </cell>
          <cell r="D5569" t="str">
            <v>R_hg006_bg200x_3000000_30_1</v>
          </cell>
          <cell r="E5569">
            <v>12</v>
          </cell>
          <cell r="I5569">
            <v>600000000</v>
          </cell>
        </row>
        <row r="5570">
          <cell r="C5570" t="str">
            <v>6000000鴻運財神金2倍元寶卡(30天非綁定)</v>
          </cell>
          <cell r="D5570" t="str">
            <v>R_hg006_bg200x_6000000_30_1</v>
          </cell>
          <cell r="E5570">
            <v>12</v>
          </cell>
          <cell r="I5570">
            <v>1200000000</v>
          </cell>
        </row>
        <row r="5571">
          <cell r="C5571" t="str">
            <v>9000000鴻運財神金2倍元寶卡(30天非綁定)</v>
          </cell>
          <cell r="D5571" t="str">
            <v>R_hg006_bg200x_9000000_30_1</v>
          </cell>
          <cell r="E5571">
            <v>12</v>
          </cell>
          <cell r="I5571">
            <v>1800000000</v>
          </cell>
        </row>
        <row r="5572">
          <cell r="C5572" t="str">
            <v>10000000鴻運財神金2倍元寶卡(30天非綁定)</v>
          </cell>
          <cell r="D5572" t="str">
            <v>R_hg006_bg200x_10000000_30_1</v>
          </cell>
          <cell r="E5572">
            <v>12</v>
          </cell>
          <cell r="I5572">
            <v>2000000000</v>
          </cell>
        </row>
        <row r="5573">
          <cell r="C5573" t="str">
            <v>15000000鴻運財神金2倍元寶卡(30天非綁定)</v>
          </cell>
          <cell r="D5573" t="str">
            <v>R_hg006_bg200x_15000000_30_1</v>
          </cell>
          <cell r="E5573">
            <v>12</v>
          </cell>
          <cell r="I5573">
            <v>3000000000</v>
          </cell>
        </row>
        <row r="5574">
          <cell r="C5574" t="str">
            <v>30000000鴻運財神金2倍元寶卡(30天非綁定)</v>
          </cell>
          <cell r="D5574" t="str">
            <v>R_hg006_bg200x_30000000_30_1</v>
          </cell>
          <cell r="E5574">
            <v>12</v>
          </cell>
          <cell r="I5574">
            <v>6000000000</v>
          </cell>
        </row>
        <row r="5575">
          <cell r="C5575" t="str">
            <v>50000000鴻運財神金2倍元寶卡(30天非綁定)</v>
          </cell>
          <cell r="D5575" t="str">
            <v>R_hg006_bg200x_50000000_30_1</v>
          </cell>
          <cell r="E5575">
            <v>12</v>
          </cell>
          <cell r="I5575">
            <v>10000000000</v>
          </cell>
        </row>
        <row r="5576">
          <cell r="C5576" t="str">
            <v>100000000鴻運財神金2倍元寶卡(30天非綁定)</v>
          </cell>
          <cell r="D5576" t="str">
            <v>R_hg006_bg200x_100000000_30_1</v>
          </cell>
          <cell r="E5576">
            <v>12</v>
          </cell>
          <cell r="I5576">
            <v>20000000000</v>
          </cell>
        </row>
        <row r="5577">
          <cell r="C5577" t="str">
            <v>200000000鴻運財神金2倍元寶卡(30天非綁定)</v>
          </cell>
          <cell r="D5577" t="str">
            <v>R_hg006_bg200x_200000000_30_1</v>
          </cell>
          <cell r="E5577">
            <v>12</v>
          </cell>
          <cell r="I5577">
            <v>40000000000</v>
          </cell>
        </row>
        <row r="5578">
          <cell r="C5578" t="str">
            <v>300000000鴻運財神金2倍元寶卡(30天非綁定)</v>
          </cell>
          <cell r="D5578" t="str">
            <v>R_hg006_bg200x_300000000_30_1</v>
          </cell>
          <cell r="E5578">
            <v>12</v>
          </cell>
          <cell r="I5578">
            <v>60000000000</v>
          </cell>
        </row>
        <row r="5579">
          <cell r="C5579" t="str">
            <v>500000000鴻運財神金2倍元寶卡(30天非綁定)</v>
          </cell>
          <cell r="D5579" t="str">
            <v>R_hg006_bg200x_500000000_30_1</v>
          </cell>
          <cell r="E5579">
            <v>12</v>
          </cell>
          <cell r="I5579">
            <v>100000000000</v>
          </cell>
        </row>
        <row r="5580">
          <cell r="C5580" t="str">
            <v>1000000000鴻運財神金2倍元寶卡(30天非綁定)</v>
          </cell>
          <cell r="D5580" t="str">
            <v>R_hg006_bg200x_1000000000_30_1</v>
          </cell>
          <cell r="E5580">
            <v>12</v>
          </cell>
          <cell r="I5580">
            <v>200000000000</v>
          </cell>
        </row>
        <row r="5581">
          <cell r="C5581" t="str">
            <v>2000000000鴻運財神金2倍元寶卡(30天非綁定)</v>
          </cell>
          <cell r="D5581" t="str">
            <v>R_hg006_bg200x_2000000000_30_1</v>
          </cell>
          <cell r="E5581">
            <v>12</v>
          </cell>
          <cell r="I5581">
            <v>400000000000</v>
          </cell>
        </row>
        <row r="5582">
          <cell r="C5582" t="str">
            <v>5000000000鴻運財神金2倍元寶卡(30天非綁定)</v>
          </cell>
          <cell r="D5582" t="str">
            <v>R_hg006_bg200x_5000000000_30_1</v>
          </cell>
          <cell r="E5582">
            <v>12</v>
          </cell>
          <cell r="I5582">
            <v>1000000000000</v>
          </cell>
        </row>
        <row r="5583">
          <cell r="C5583" t="str">
            <v>10000000000鴻運財神金2倍元寶卡(30天非綁定)</v>
          </cell>
          <cell r="D5583" t="str">
            <v>R_hg006_bg200x_10000000000_30_1</v>
          </cell>
          <cell r="E5583">
            <v>12</v>
          </cell>
          <cell r="I5583">
            <v>2000000000000</v>
          </cell>
        </row>
        <row r="5584">
          <cell r="C5584" t="str">
            <v>3000鴻運財神金3倍元寶卡(7天綁定)</v>
          </cell>
          <cell r="D5584" t="str">
            <v>R_hg006_bg500x_3000_7</v>
          </cell>
          <cell r="E5584">
            <v>12</v>
          </cell>
          <cell r="I5584">
            <v>1500000</v>
          </cell>
        </row>
        <row r="5585">
          <cell r="C5585" t="str">
            <v>10000鴻運財神金3倍元寶卡(7天綁定)</v>
          </cell>
          <cell r="D5585" t="str">
            <v>R_hg006_bg500x_10000_7</v>
          </cell>
          <cell r="E5585">
            <v>12</v>
          </cell>
          <cell r="I5585">
            <v>5000000</v>
          </cell>
        </row>
        <row r="5586">
          <cell r="C5586" t="str">
            <v>30000鴻運財神金3倍元寶卡(7天綁定)</v>
          </cell>
          <cell r="D5586" t="str">
            <v>R_hg006_bg500x_30000_7</v>
          </cell>
          <cell r="E5586">
            <v>12</v>
          </cell>
          <cell r="I5586">
            <v>15000000</v>
          </cell>
        </row>
        <row r="5587">
          <cell r="C5587" t="str">
            <v>100000鴻運財神金3倍元寶卡(7天綁定)</v>
          </cell>
          <cell r="D5587" t="str">
            <v>R_hg006_bg500x_100000_7</v>
          </cell>
          <cell r="E5587">
            <v>12</v>
          </cell>
          <cell r="I5587">
            <v>50000000</v>
          </cell>
        </row>
        <row r="5588">
          <cell r="C5588" t="str">
            <v>300000鴻運財神金3倍元寶卡(7天綁定)</v>
          </cell>
          <cell r="D5588" t="str">
            <v>R_hg006_bg500x_300000_7</v>
          </cell>
          <cell r="E5588">
            <v>12</v>
          </cell>
          <cell r="I5588">
            <v>150000000</v>
          </cell>
        </row>
        <row r="5589">
          <cell r="C5589" t="str">
            <v>1000000鴻運財神金3倍元寶卡(7天綁定)</v>
          </cell>
          <cell r="D5589" t="str">
            <v>R_hg006_bg500x_1000000_7</v>
          </cell>
          <cell r="E5589">
            <v>12</v>
          </cell>
          <cell r="I5589">
            <v>500000000</v>
          </cell>
        </row>
        <row r="5590">
          <cell r="C5590" t="str">
            <v>3000000鴻運財神金3倍元寶卡(7天綁定)</v>
          </cell>
          <cell r="D5590" t="str">
            <v>R_hg006_bg500x_3000000_7</v>
          </cell>
          <cell r="E5590">
            <v>12</v>
          </cell>
          <cell r="I5590">
            <v>1500000000</v>
          </cell>
        </row>
        <row r="5591">
          <cell r="C5591" t="str">
            <v>6000000鴻運財神金3倍元寶卡(7天綁定)</v>
          </cell>
          <cell r="D5591" t="str">
            <v>R_hg006_bg500x_6000000_7</v>
          </cell>
          <cell r="E5591">
            <v>12</v>
          </cell>
          <cell r="I5591">
            <v>3000000000</v>
          </cell>
        </row>
        <row r="5592">
          <cell r="C5592" t="str">
            <v>9000000鴻運財神金3倍元寶卡(7天綁定)</v>
          </cell>
          <cell r="D5592" t="str">
            <v>R_hg006_bg500x_9000000_7</v>
          </cell>
          <cell r="E5592">
            <v>12</v>
          </cell>
          <cell r="I5592">
            <v>4500000000</v>
          </cell>
        </row>
        <row r="5593">
          <cell r="C5593" t="str">
            <v>10000000鴻運財神金3倍元寶卡(7天綁定)</v>
          </cell>
          <cell r="D5593" t="str">
            <v>R_hg006_bg500x_10000000_7</v>
          </cell>
          <cell r="E5593">
            <v>12</v>
          </cell>
          <cell r="I5593">
            <v>5000000000</v>
          </cell>
        </row>
        <row r="5594">
          <cell r="C5594" t="str">
            <v>15000000鴻運財神金3倍元寶卡(7天綁定)</v>
          </cell>
          <cell r="D5594" t="str">
            <v>R_hg006_bg500x_15000000_7</v>
          </cell>
          <cell r="E5594">
            <v>12</v>
          </cell>
          <cell r="I5594">
            <v>7500000000</v>
          </cell>
        </row>
        <row r="5595">
          <cell r="C5595" t="str">
            <v>30000000鴻運財神金3倍元寶卡(7天綁定)</v>
          </cell>
          <cell r="D5595" t="str">
            <v>R_hg006_bg500x_30000000_7</v>
          </cell>
          <cell r="E5595">
            <v>12</v>
          </cell>
          <cell r="I5595">
            <v>15000000000</v>
          </cell>
        </row>
        <row r="5596">
          <cell r="C5596" t="str">
            <v>50000000鴻運財神金3倍元寶卡(7天綁定)</v>
          </cell>
          <cell r="D5596" t="str">
            <v>R_hg006_bg500x_50000000_7</v>
          </cell>
          <cell r="E5596">
            <v>12</v>
          </cell>
          <cell r="I5596">
            <v>25000000000</v>
          </cell>
        </row>
        <row r="5597">
          <cell r="C5597" t="str">
            <v>100000000鴻運財神金3倍元寶卡(7天綁定)</v>
          </cell>
          <cell r="D5597" t="str">
            <v>R_hg006_bg500x_100000000_7</v>
          </cell>
          <cell r="E5597">
            <v>12</v>
          </cell>
          <cell r="I5597">
            <v>50000000000</v>
          </cell>
        </row>
        <row r="5598">
          <cell r="C5598" t="str">
            <v>200000000鴻運財神金3倍元寶卡(7天綁定)</v>
          </cell>
          <cell r="D5598" t="str">
            <v>R_hg006_bg500x_200000000_7</v>
          </cell>
          <cell r="E5598">
            <v>12</v>
          </cell>
          <cell r="I5598">
            <v>100000000000</v>
          </cell>
        </row>
        <row r="5599">
          <cell r="C5599" t="str">
            <v>300000000鴻運財神金3倍元寶卡(7天綁定)</v>
          </cell>
          <cell r="D5599" t="str">
            <v>R_hg006_bg500x_300000000_7</v>
          </cell>
          <cell r="E5599">
            <v>12</v>
          </cell>
          <cell r="I5599">
            <v>150000000000</v>
          </cell>
        </row>
        <row r="5600">
          <cell r="C5600" t="str">
            <v>500000000鴻運財神金3倍元寶卡(7天綁定)</v>
          </cell>
          <cell r="D5600" t="str">
            <v>R_hg006_bg500x_500000000_7</v>
          </cell>
          <cell r="E5600">
            <v>12</v>
          </cell>
          <cell r="I5600">
            <v>250000000000</v>
          </cell>
        </row>
        <row r="5601">
          <cell r="C5601" t="str">
            <v>1000000000鴻運財神金3倍元寶卡(7天綁定)</v>
          </cell>
          <cell r="D5601" t="str">
            <v>R_hg006_bg500x_1000000000_7</v>
          </cell>
          <cell r="E5601">
            <v>12</v>
          </cell>
          <cell r="I5601">
            <v>500000000000</v>
          </cell>
        </row>
        <row r="5602">
          <cell r="C5602" t="str">
            <v>2000000000鴻運財神金3倍元寶卡(7天綁定)</v>
          </cell>
          <cell r="D5602" t="str">
            <v>R_hg006_bg500x_2000000000_7</v>
          </cell>
          <cell r="E5602">
            <v>12</v>
          </cell>
          <cell r="I5602">
            <v>1000000000000</v>
          </cell>
        </row>
        <row r="5603">
          <cell r="C5603" t="str">
            <v>5000000000鴻運財神金3倍元寶卡(7天綁定)</v>
          </cell>
          <cell r="D5603" t="str">
            <v>R_hg006_bg500x_5000000000_7</v>
          </cell>
          <cell r="E5603">
            <v>12</v>
          </cell>
          <cell r="I5603">
            <v>2500000000000</v>
          </cell>
        </row>
        <row r="5604">
          <cell r="C5604" t="str">
            <v>10000000000鴻運財神金3倍元寶卡(7天綁定)</v>
          </cell>
          <cell r="D5604" t="str">
            <v>R_hg006_bg500x_10000000000_7</v>
          </cell>
          <cell r="E5604">
            <v>12</v>
          </cell>
          <cell r="I5604">
            <v>5000000000000</v>
          </cell>
        </row>
        <row r="5605">
          <cell r="C5605" t="str">
            <v>3000鴻運財神金3倍元寶卡(30天非綁定)</v>
          </cell>
          <cell r="D5605" t="str">
            <v>R_hg006_bg500x_3000_30_1</v>
          </cell>
          <cell r="E5605">
            <v>12</v>
          </cell>
          <cell r="I5605">
            <v>1500000</v>
          </cell>
        </row>
        <row r="5606">
          <cell r="C5606" t="str">
            <v>10000鴻運財神金3倍元寶卡(30天非綁定)</v>
          </cell>
          <cell r="D5606" t="str">
            <v>R_hg006_bg500x_10000_30_1</v>
          </cell>
          <cell r="E5606">
            <v>12</v>
          </cell>
          <cell r="I5606">
            <v>5000000</v>
          </cell>
        </row>
        <row r="5607">
          <cell r="C5607" t="str">
            <v>30000鴻運財神金3倍元寶卡(30天非綁定)</v>
          </cell>
          <cell r="D5607" t="str">
            <v>R_hg006_bg500x_30000_30_1</v>
          </cell>
          <cell r="E5607">
            <v>12</v>
          </cell>
          <cell r="I5607">
            <v>15000000</v>
          </cell>
        </row>
        <row r="5608">
          <cell r="C5608" t="str">
            <v>100000鴻運財神金3倍元寶卡(30天非綁定)</v>
          </cell>
          <cell r="D5608" t="str">
            <v>R_hg006_bg500x_100000_30_1</v>
          </cell>
          <cell r="E5608">
            <v>12</v>
          </cell>
          <cell r="I5608">
            <v>50000000</v>
          </cell>
        </row>
        <row r="5609">
          <cell r="C5609" t="str">
            <v>300000鴻運財神金3倍元寶卡(30天非綁定)</v>
          </cell>
          <cell r="D5609" t="str">
            <v>R_hg006_bg500x_300000_30_1</v>
          </cell>
          <cell r="E5609">
            <v>12</v>
          </cell>
          <cell r="I5609">
            <v>150000000</v>
          </cell>
        </row>
        <row r="5610">
          <cell r="C5610" t="str">
            <v>1000000鴻運財神金3倍元寶卡(30天非綁定)</v>
          </cell>
          <cell r="D5610" t="str">
            <v>R_hg006_bg500x_1000000_30_1</v>
          </cell>
          <cell r="E5610">
            <v>12</v>
          </cell>
          <cell r="I5610">
            <v>500000000</v>
          </cell>
        </row>
        <row r="5611">
          <cell r="C5611" t="str">
            <v>3000000鴻運財神金3倍元寶卡(30天非綁定)</v>
          </cell>
          <cell r="D5611" t="str">
            <v>R_hg006_bg500x_3000000_30_1</v>
          </cell>
          <cell r="E5611">
            <v>12</v>
          </cell>
          <cell r="I5611">
            <v>1500000000</v>
          </cell>
        </row>
        <row r="5612">
          <cell r="C5612" t="str">
            <v>6000000鴻運財神金3倍元寶卡(30天非綁定)</v>
          </cell>
          <cell r="D5612" t="str">
            <v>R_hg006_bg500x_6000000_30_1</v>
          </cell>
          <cell r="E5612">
            <v>12</v>
          </cell>
          <cell r="I5612">
            <v>3000000000</v>
          </cell>
        </row>
        <row r="5613">
          <cell r="C5613" t="str">
            <v>9000000鴻運財神金3倍元寶卡(30天非綁定)</v>
          </cell>
          <cell r="D5613" t="str">
            <v>R_hg006_bg500x_9000000_30_1</v>
          </cell>
          <cell r="E5613">
            <v>12</v>
          </cell>
          <cell r="I5613">
            <v>4500000000</v>
          </cell>
        </row>
        <row r="5614">
          <cell r="C5614" t="str">
            <v>10000000鴻運財神金3倍元寶卡(30天非綁定)</v>
          </cell>
          <cell r="D5614" t="str">
            <v>R_hg006_bg500x_10000000_30_1</v>
          </cell>
          <cell r="E5614">
            <v>12</v>
          </cell>
          <cell r="I5614">
            <v>5000000000</v>
          </cell>
        </row>
        <row r="5615">
          <cell r="C5615" t="str">
            <v>15000000鴻運財神金3倍元寶卡(30天非綁定)</v>
          </cell>
          <cell r="D5615" t="str">
            <v>R_hg006_bg500x_15000000_30_1</v>
          </cell>
          <cell r="E5615">
            <v>12</v>
          </cell>
          <cell r="I5615">
            <v>7500000000</v>
          </cell>
        </row>
        <row r="5616">
          <cell r="C5616" t="str">
            <v>30000000鴻運財神金3倍元寶卡(30天非綁定)</v>
          </cell>
          <cell r="D5616" t="str">
            <v>R_hg006_bg500x_30000000_30_1</v>
          </cell>
          <cell r="E5616">
            <v>12</v>
          </cell>
          <cell r="I5616">
            <v>15000000000</v>
          </cell>
        </row>
        <row r="5617">
          <cell r="C5617" t="str">
            <v>50000000鴻運財神金3倍元寶卡(30天非綁定)</v>
          </cell>
          <cell r="D5617" t="str">
            <v>R_hg006_bg500x_50000000_30_1</v>
          </cell>
          <cell r="E5617">
            <v>12</v>
          </cell>
          <cell r="I5617">
            <v>25000000000</v>
          </cell>
        </row>
        <row r="5618">
          <cell r="C5618" t="str">
            <v>100000000鴻運財神金3倍元寶卡(30天非綁定)</v>
          </cell>
          <cell r="D5618" t="str">
            <v>R_hg006_bg500x_100000000_30_1</v>
          </cell>
          <cell r="E5618">
            <v>12</v>
          </cell>
          <cell r="I5618">
            <v>50000000000</v>
          </cell>
        </row>
        <row r="5619">
          <cell r="C5619" t="str">
            <v>200000000鴻運財神金3倍元寶卡(30天非綁定)</v>
          </cell>
          <cell r="D5619" t="str">
            <v>R_hg006_bg500x_200000000_30_1</v>
          </cell>
          <cell r="E5619">
            <v>12</v>
          </cell>
          <cell r="I5619">
            <v>100000000000</v>
          </cell>
        </row>
        <row r="5620">
          <cell r="C5620" t="str">
            <v>300000000鴻運財神金3倍元寶卡(30天非綁定)</v>
          </cell>
          <cell r="D5620" t="str">
            <v>R_hg006_bg500x_300000000_30_1</v>
          </cell>
          <cell r="E5620">
            <v>12</v>
          </cell>
          <cell r="I5620">
            <v>150000000000</v>
          </cell>
        </row>
        <row r="5621">
          <cell r="C5621" t="str">
            <v>500000000鴻運財神金3倍元寶卡(30天非綁定)</v>
          </cell>
          <cell r="D5621" t="str">
            <v>R_hg006_bg500x_500000000_30_1</v>
          </cell>
          <cell r="E5621">
            <v>12</v>
          </cell>
          <cell r="I5621">
            <v>250000000000</v>
          </cell>
        </row>
        <row r="5622">
          <cell r="C5622" t="str">
            <v>1000000000鴻運財神金3倍元寶卡(30天非綁定)</v>
          </cell>
          <cell r="D5622" t="str">
            <v>R_hg006_bg500x_1000000000_30_1</v>
          </cell>
          <cell r="E5622">
            <v>12</v>
          </cell>
          <cell r="I5622">
            <v>500000000000</v>
          </cell>
        </row>
        <row r="5623">
          <cell r="C5623" t="str">
            <v>2000000000鴻運財神金3倍元寶卡(30天非綁定)</v>
          </cell>
          <cell r="D5623" t="str">
            <v>R_hg006_bg500x_2000000000_30_1</v>
          </cell>
          <cell r="E5623">
            <v>12</v>
          </cell>
          <cell r="I5623">
            <v>1000000000000</v>
          </cell>
        </row>
        <row r="5624">
          <cell r="C5624" t="str">
            <v>5000000000鴻運財神金3倍元寶卡(30天非綁定)</v>
          </cell>
          <cell r="D5624" t="str">
            <v>R_hg006_bg500x_5000000000_30_1</v>
          </cell>
          <cell r="E5624">
            <v>12</v>
          </cell>
          <cell r="I5624">
            <v>2500000000000</v>
          </cell>
        </row>
        <row r="5625">
          <cell r="C5625" t="str">
            <v>10000000000鴻運財神金3倍元寶卡(30天非綁定)</v>
          </cell>
          <cell r="D5625" t="str">
            <v>R_hg006_bg500x_10000000000_30_1</v>
          </cell>
          <cell r="E5625">
            <v>12</v>
          </cell>
          <cell r="I5625">
            <v>5000000000000</v>
          </cell>
        </row>
        <row r="5626">
          <cell r="C5626" t="str">
            <v>3000鴻運財神金超級元寶卡(7天綁定)</v>
          </cell>
          <cell r="D5626" t="str">
            <v>R_hg006_bg1800x_3000_7</v>
          </cell>
          <cell r="E5626">
            <v>12</v>
          </cell>
          <cell r="I5626">
            <v>5400000</v>
          </cell>
        </row>
        <row r="5627">
          <cell r="C5627" t="str">
            <v>10000鴻運財神金超級元寶卡(7天綁定)</v>
          </cell>
          <cell r="D5627" t="str">
            <v>R_hg006_bg1800x_10000_7</v>
          </cell>
          <cell r="E5627">
            <v>12</v>
          </cell>
          <cell r="I5627">
            <v>18000000</v>
          </cell>
        </row>
        <row r="5628">
          <cell r="C5628" t="str">
            <v>30000鴻運財神金超級元寶卡(7天綁定)</v>
          </cell>
          <cell r="D5628" t="str">
            <v>R_hg006_bg1800x_30000_7</v>
          </cell>
          <cell r="E5628">
            <v>12</v>
          </cell>
          <cell r="I5628">
            <v>54000000</v>
          </cell>
        </row>
        <row r="5629">
          <cell r="C5629" t="str">
            <v>100000鴻運財神金超級元寶卡(7天綁定)</v>
          </cell>
          <cell r="D5629" t="str">
            <v>R_hg006_bg1800x_100000_7</v>
          </cell>
          <cell r="E5629">
            <v>12</v>
          </cell>
          <cell r="I5629">
            <v>180000000</v>
          </cell>
        </row>
        <row r="5630">
          <cell r="C5630" t="str">
            <v>300000鴻運財神金超級元寶卡(7天綁定)</v>
          </cell>
          <cell r="D5630" t="str">
            <v>R_hg006_bg1800x_300000_7</v>
          </cell>
          <cell r="E5630">
            <v>12</v>
          </cell>
          <cell r="I5630">
            <v>540000000</v>
          </cell>
        </row>
        <row r="5631">
          <cell r="C5631" t="str">
            <v>1000000鴻運財神金超級元寶卡(7天綁定)</v>
          </cell>
          <cell r="D5631" t="str">
            <v>R_hg006_bg1800x_1000000_7</v>
          </cell>
          <cell r="E5631">
            <v>12</v>
          </cell>
          <cell r="I5631">
            <v>1800000000</v>
          </cell>
        </row>
        <row r="5632">
          <cell r="C5632" t="str">
            <v>3000000鴻運財神金超級元寶卡(7天綁定)</v>
          </cell>
          <cell r="D5632" t="str">
            <v>R_hg006_bg1800x_3000000_7</v>
          </cell>
          <cell r="E5632">
            <v>12</v>
          </cell>
          <cell r="I5632">
            <v>5400000000</v>
          </cell>
        </row>
        <row r="5633">
          <cell r="C5633" t="str">
            <v>6000000鴻運財神金超級元寶卡(7天綁定)</v>
          </cell>
          <cell r="D5633" t="str">
            <v>R_hg006_bg1800x_6000000_7</v>
          </cell>
          <cell r="E5633">
            <v>12</v>
          </cell>
          <cell r="I5633">
            <v>10800000000</v>
          </cell>
        </row>
        <row r="5634">
          <cell r="C5634" t="str">
            <v>9000000鴻運財神金超級元寶卡(7天綁定)</v>
          </cell>
          <cell r="D5634" t="str">
            <v>R_hg006_bg1800x_9000000_7</v>
          </cell>
          <cell r="E5634">
            <v>12</v>
          </cell>
          <cell r="I5634">
            <v>16200000000</v>
          </cell>
        </row>
        <row r="5635">
          <cell r="C5635" t="str">
            <v>10000000鴻運財神金超級元寶卡(7天綁定)</v>
          </cell>
          <cell r="D5635" t="str">
            <v>R_hg006_bg1800x_10000000_7</v>
          </cell>
          <cell r="E5635">
            <v>12</v>
          </cell>
          <cell r="I5635">
            <v>18000000000</v>
          </cell>
        </row>
        <row r="5636">
          <cell r="C5636" t="str">
            <v>15000000鴻運財神金超級元寶卡(7天綁定)</v>
          </cell>
          <cell r="D5636" t="str">
            <v>R_hg006_bg1800x_15000000_7</v>
          </cell>
          <cell r="E5636">
            <v>12</v>
          </cell>
          <cell r="I5636">
            <v>27000000000</v>
          </cell>
        </row>
        <row r="5637">
          <cell r="C5637" t="str">
            <v>30000000鴻運財神金超級元寶卡(7天綁定)</v>
          </cell>
          <cell r="D5637" t="str">
            <v>R_hg006_bg1800x_30000000_7</v>
          </cell>
          <cell r="E5637">
            <v>12</v>
          </cell>
          <cell r="I5637">
            <v>54000000000</v>
          </cell>
        </row>
        <row r="5638">
          <cell r="C5638" t="str">
            <v>50000000鴻運財神金超級元寶卡(7天綁定)</v>
          </cell>
          <cell r="D5638" t="str">
            <v>R_hg006_bg1800x_50000000_7</v>
          </cell>
          <cell r="E5638">
            <v>12</v>
          </cell>
          <cell r="I5638">
            <v>90000000000</v>
          </cell>
        </row>
        <row r="5639">
          <cell r="C5639" t="str">
            <v>100000000鴻運財神金超級元寶卡(7天綁定)</v>
          </cell>
          <cell r="D5639" t="str">
            <v>R_hg006_bg1800x_100000000_7</v>
          </cell>
          <cell r="E5639">
            <v>12</v>
          </cell>
          <cell r="I5639">
            <v>180000000000</v>
          </cell>
        </row>
        <row r="5640">
          <cell r="C5640" t="str">
            <v>200000000鴻運財神金超級元寶卡(7天綁定)</v>
          </cell>
          <cell r="D5640" t="str">
            <v>R_hg006_bg1800x_200000000_7</v>
          </cell>
          <cell r="E5640">
            <v>12</v>
          </cell>
          <cell r="I5640">
            <v>360000000000</v>
          </cell>
        </row>
        <row r="5641">
          <cell r="C5641" t="str">
            <v>300000000鴻運財神金超級元寶卡(7天綁定)</v>
          </cell>
          <cell r="D5641" t="str">
            <v>R_hg006_bg1800x_300000000_7</v>
          </cell>
          <cell r="E5641">
            <v>12</v>
          </cell>
          <cell r="I5641">
            <v>540000000000</v>
          </cell>
        </row>
        <row r="5642">
          <cell r="C5642" t="str">
            <v>500000000鴻運財神金超級元寶卡(7天綁定)</v>
          </cell>
          <cell r="D5642" t="str">
            <v>R_hg006_bg1800x_500000000_7</v>
          </cell>
          <cell r="E5642">
            <v>12</v>
          </cell>
          <cell r="I5642">
            <v>900000000000</v>
          </cell>
        </row>
        <row r="5643">
          <cell r="C5643" t="str">
            <v>1000000000鴻運財神金超級元寶卡(7天綁定)</v>
          </cell>
          <cell r="D5643" t="str">
            <v>R_hg006_bg1800x_1000000000_7</v>
          </cell>
          <cell r="E5643">
            <v>12</v>
          </cell>
          <cell r="I5643">
            <v>1800000000000</v>
          </cell>
        </row>
        <row r="5644">
          <cell r="C5644" t="str">
            <v>2000000000鴻運財神金超級元寶卡(7天綁定)</v>
          </cell>
          <cell r="D5644" t="str">
            <v>R_hg006_bg1800x_2000000000_7</v>
          </cell>
          <cell r="E5644">
            <v>12</v>
          </cell>
          <cell r="I5644">
            <v>3600000000000</v>
          </cell>
        </row>
        <row r="5645">
          <cell r="C5645" t="str">
            <v>5000000000鴻運財神金超級元寶卡(7天綁定)</v>
          </cell>
          <cell r="D5645" t="str">
            <v>R_hg006_bg1800x_5000000000_7</v>
          </cell>
          <cell r="E5645">
            <v>12</v>
          </cell>
          <cell r="I5645">
            <v>9000000000000</v>
          </cell>
        </row>
        <row r="5646">
          <cell r="C5646" t="str">
            <v>10000000000鴻運財神金超級元寶卡(7天綁定)</v>
          </cell>
          <cell r="D5646" t="str">
            <v>R_hg006_bg1800x_10000000000_7</v>
          </cell>
          <cell r="E5646">
            <v>12</v>
          </cell>
          <cell r="I5646">
            <v>18000000000000</v>
          </cell>
        </row>
        <row r="5647">
          <cell r="C5647" t="str">
            <v>3000鴻運財神金超級元寶卡(30天非綁定)</v>
          </cell>
          <cell r="D5647" t="str">
            <v>R_hg006_bg1800x_3000_30_1</v>
          </cell>
          <cell r="E5647">
            <v>12</v>
          </cell>
          <cell r="I5647">
            <v>5400000</v>
          </cell>
        </row>
        <row r="5648">
          <cell r="C5648" t="str">
            <v>10000鴻運財神金超級元寶卡(30天非綁定)</v>
          </cell>
          <cell r="D5648" t="str">
            <v>R_hg006_bg1800x_10000_30_1</v>
          </cell>
          <cell r="E5648">
            <v>12</v>
          </cell>
          <cell r="I5648">
            <v>18000000</v>
          </cell>
        </row>
        <row r="5649">
          <cell r="C5649" t="str">
            <v>30000鴻運財神金超級元寶卡(30天非綁定)</v>
          </cell>
          <cell r="D5649" t="str">
            <v>R_hg006_bg1800x_30000_30_1</v>
          </cell>
          <cell r="E5649">
            <v>12</v>
          </cell>
          <cell r="I5649">
            <v>54000000</v>
          </cell>
        </row>
        <row r="5650">
          <cell r="C5650" t="str">
            <v>100000鴻運財神金超級元寶卡(30天非綁定)</v>
          </cell>
          <cell r="D5650" t="str">
            <v>R_hg006_bg1800x_100000_30_1</v>
          </cell>
          <cell r="E5650">
            <v>12</v>
          </cell>
          <cell r="I5650">
            <v>180000000</v>
          </cell>
        </row>
        <row r="5651">
          <cell r="C5651" t="str">
            <v>300000鴻運財神金超級元寶卡(30天非綁定)</v>
          </cell>
          <cell r="D5651" t="str">
            <v>R_hg006_bg1800x_300000_30_1</v>
          </cell>
          <cell r="E5651">
            <v>12</v>
          </cell>
          <cell r="I5651">
            <v>540000000</v>
          </cell>
        </row>
        <row r="5652">
          <cell r="C5652" t="str">
            <v>1000000鴻運財神金超級元寶卡(30天非綁定)</v>
          </cell>
          <cell r="D5652" t="str">
            <v>R_hg006_bg1800x_1000000_30_1</v>
          </cell>
          <cell r="E5652">
            <v>12</v>
          </cell>
          <cell r="I5652">
            <v>1800000000</v>
          </cell>
        </row>
        <row r="5653">
          <cell r="C5653" t="str">
            <v>3000000鴻運財神金超級元寶卡(30天非綁定)</v>
          </cell>
          <cell r="D5653" t="str">
            <v>R_hg006_bg1800x_3000000_30_1</v>
          </cell>
          <cell r="E5653">
            <v>12</v>
          </cell>
          <cell r="I5653">
            <v>5400000000</v>
          </cell>
        </row>
        <row r="5654">
          <cell r="C5654" t="str">
            <v>6000000鴻運財神金超級元寶卡(30天非綁定)</v>
          </cell>
          <cell r="D5654" t="str">
            <v>R_hg006_bg1800x_6000000_30_1</v>
          </cell>
          <cell r="E5654">
            <v>12</v>
          </cell>
          <cell r="I5654">
            <v>10800000000</v>
          </cell>
        </row>
        <row r="5655">
          <cell r="C5655" t="str">
            <v>9000000鴻運財神金超級元寶卡(30天非綁定)</v>
          </cell>
          <cell r="D5655" t="str">
            <v>R_hg006_bg1800x_9000000_30_1</v>
          </cell>
          <cell r="E5655">
            <v>12</v>
          </cell>
          <cell r="I5655">
            <v>16200000000</v>
          </cell>
        </row>
        <row r="5656">
          <cell r="C5656" t="str">
            <v>10000000鴻運財神金超級元寶卡(30天非綁定)</v>
          </cell>
          <cell r="D5656" t="str">
            <v>R_hg006_bg1800x_10000000_30_1</v>
          </cell>
          <cell r="E5656">
            <v>12</v>
          </cell>
          <cell r="I5656">
            <v>18000000000</v>
          </cell>
        </row>
        <row r="5657">
          <cell r="C5657" t="str">
            <v>15000000鴻運財神金超級元寶卡(30天非綁定)</v>
          </cell>
          <cell r="D5657" t="str">
            <v>R_hg006_bg1800x_15000000_30_1</v>
          </cell>
          <cell r="E5657">
            <v>12</v>
          </cell>
          <cell r="I5657">
            <v>27000000000</v>
          </cell>
        </row>
        <row r="5658">
          <cell r="C5658" t="str">
            <v>30000000鴻運財神金超級元寶卡(30天非綁定)</v>
          </cell>
          <cell r="D5658" t="str">
            <v>R_hg006_bg1800x_30000000_30_1</v>
          </cell>
          <cell r="E5658">
            <v>12</v>
          </cell>
          <cell r="I5658">
            <v>54000000000</v>
          </cell>
        </row>
        <row r="5659">
          <cell r="C5659" t="str">
            <v>50000000鴻運財神金超級元寶卡(30天非綁定)</v>
          </cell>
          <cell r="D5659" t="str">
            <v>R_hg006_bg1800x_50000000_30_1</v>
          </cell>
          <cell r="E5659">
            <v>12</v>
          </cell>
          <cell r="I5659">
            <v>90000000000</v>
          </cell>
        </row>
        <row r="5660">
          <cell r="C5660" t="str">
            <v>100000000鴻運財神金超級元寶卡(30天非綁定)</v>
          </cell>
          <cell r="D5660" t="str">
            <v>R_hg006_bg1800x_100000000_30_1</v>
          </cell>
          <cell r="E5660">
            <v>12</v>
          </cell>
          <cell r="I5660">
            <v>180000000000</v>
          </cell>
        </row>
        <row r="5661">
          <cell r="C5661" t="str">
            <v>200000000鴻運財神金超級元寶卡(30天非綁定)</v>
          </cell>
          <cell r="D5661" t="str">
            <v>R_hg006_bg1800x_200000000_30_1</v>
          </cell>
          <cell r="E5661">
            <v>12</v>
          </cell>
          <cell r="I5661">
            <v>360000000000</v>
          </cell>
        </row>
        <row r="5662">
          <cell r="C5662" t="str">
            <v>300000000鴻運財神金超級元寶卡(30天非綁定)</v>
          </cell>
          <cell r="D5662" t="str">
            <v>R_hg006_bg1800x_300000000_30_1</v>
          </cell>
          <cell r="E5662">
            <v>12</v>
          </cell>
          <cell r="I5662">
            <v>540000000000</v>
          </cell>
        </row>
        <row r="5663">
          <cell r="C5663" t="str">
            <v>500000000鴻運財神金超級元寶卡(30天非綁定)</v>
          </cell>
          <cell r="D5663" t="str">
            <v>R_hg006_bg1800x_500000000_30_1</v>
          </cell>
          <cell r="E5663">
            <v>12</v>
          </cell>
          <cell r="I5663">
            <v>900000000000</v>
          </cell>
        </row>
        <row r="5664">
          <cell r="C5664" t="str">
            <v>1000000000鴻運財神金超級元寶卡(30天非綁定)</v>
          </cell>
          <cell r="D5664" t="str">
            <v>R_hg006_bg1800x_1000000000_30_1</v>
          </cell>
          <cell r="E5664">
            <v>12</v>
          </cell>
          <cell r="I5664">
            <v>1800000000000</v>
          </cell>
        </row>
        <row r="5665">
          <cell r="C5665" t="str">
            <v>2000000000鴻運財神金超級元寶卡(30天非綁定)</v>
          </cell>
          <cell r="D5665" t="str">
            <v>R_hg006_bg1800x_2000000000_30_1</v>
          </cell>
          <cell r="E5665">
            <v>12</v>
          </cell>
          <cell r="I5665">
            <v>3600000000000</v>
          </cell>
        </row>
        <row r="5666">
          <cell r="C5666" t="str">
            <v>5000000000鴻運財神金超級元寶卡(30天非綁定)</v>
          </cell>
          <cell r="D5666" t="str">
            <v>R_hg006_bg1800x_5000000000_30_1</v>
          </cell>
          <cell r="E5666">
            <v>12</v>
          </cell>
          <cell r="I5666">
            <v>9000000000000</v>
          </cell>
        </row>
        <row r="5667">
          <cell r="C5667" t="str">
            <v>10000000000鴻運財神金超級元寶卡(30天非綁定)</v>
          </cell>
          <cell r="D5667" t="str">
            <v>R_hg006_bg1800x_10000000000_30_1</v>
          </cell>
          <cell r="E5667">
            <v>12</v>
          </cell>
          <cell r="I5667">
            <v>18000000000000</v>
          </cell>
        </row>
        <row r="5668">
          <cell r="C5668" t="str">
            <v>3000霸王別姬免費卡(7天綁定)</v>
          </cell>
          <cell r="D5668" t="str">
            <v>R_hg007_fg50x_3000_7</v>
          </cell>
          <cell r="E5668">
            <v>12</v>
          </cell>
          <cell r="I5668">
            <v>150000</v>
          </cell>
        </row>
        <row r="5669">
          <cell r="C5669" t="str">
            <v>10000霸王別姬免費卡(7天綁定)</v>
          </cell>
          <cell r="D5669" t="str">
            <v>R_hg007_fg50x_10000_7</v>
          </cell>
          <cell r="E5669">
            <v>12</v>
          </cell>
          <cell r="I5669">
            <v>500000</v>
          </cell>
        </row>
        <row r="5670">
          <cell r="C5670" t="str">
            <v>30000霸王別姬免費卡(7天綁定)</v>
          </cell>
          <cell r="D5670" t="str">
            <v>R_hg007_fg50x_30000_7</v>
          </cell>
          <cell r="E5670">
            <v>12</v>
          </cell>
          <cell r="I5670">
            <v>1500000</v>
          </cell>
        </row>
        <row r="5671">
          <cell r="C5671" t="str">
            <v>100000霸王別姬免費卡(7天綁定)</v>
          </cell>
          <cell r="D5671" t="str">
            <v>R_hg007_fg50x_100000_7</v>
          </cell>
          <cell r="E5671">
            <v>12</v>
          </cell>
          <cell r="I5671">
            <v>5000000</v>
          </cell>
        </row>
        <row r="5672">
          <cell r="C5672" t="str">
            <v>300000霸王別姬免費卡(7天綁定)</v>
          </cell>
          <cell r="D5672" t="str">
            <v>R_hg007_fg50x_300000_7</v>
          </cell>
          <cell r="E5672">
            <v>12</v>
          </cell>
          <cell r="I5672">
            <v>15000000</v>
          </cell>
        </row>
        <row r="5673">
          <cell r="C5673" t="str">
            <v>1000000霸王別姬免費卡(7天綁定)</v>
          </cell>
          <cell r="D5673" t="str">
            <v>R_hg007_fg50x_1000000_7</v>
          </cell>
          <cell r="E5673">
            <v>12</v>
          </cell>
          <cell r="I5673">
            <v>50000000</v>
          </cell>
        </row>
        <row r="5674">
          <cell r="C5674" t="str">
            <v>3000000霸王別姬免費卡(7天綁定)</v>
          </cell>
          <cell r="D5674" t="str">
            <v>R_hg007_fg50x_3000000_7</v>
          </cell>
          <cell r="E5674">
            <v>12</v>
          </cell>
          <cell r="I5674">
            <v>150000000</v>
          </cell>
        </row>
        <row r="5675">
          <cell r="C5675" t="str">
            <v>6000000霸王別姬免費卡(7天綁定)</v>
          </cell>
          <cell r="D5675" t="str">
            <v>R_hg007_fg50x_6000000_7</v>
          </cell>
          <cell r="E5675">
            <v>12</v>
          </cell>
          <cell r="I5675">
            <v>300000000</v>
          </cell>
        </row>
        <row r="5676">
          <cell r="C5676" t="str">
            <v>9000000霸王別姬免費卡(7天綁定)</v>
          </cell>
          <cell r="D5676" t="str">
            <v>R_hg007_fg50x_9000000_7</v>
          </cell>
          <cell r="E5676">
            <v>12</v>
          </cell>
          <cell r="I5676">
            <v>450000000</v>
          </cell>
        </row>
        <row r="5677">
          <cell r="C5677" t="str">
            <v>10000000霸王別姬免費卡(7天綁定)</v>
          </cell>
          <cell r="D5677" t="str">
            <v>R_hg007_fg50x_10000000_7</v>
          </cell>
          <cell r="E5677">
            <v>12</v>
          </cell>
          <cell r="I5677">
            <v>500000000</v>
          </cell>
        </row>
        <row r="5678">
          <cell r="C5678" t="str">
            <v>15000000霸王別姬免費卡(7天綁定)</v>
          </cell>
          <cell r="D5678" t="str">
            <v>R_hg007_fg50x_15000000_7</v>
          </cell>
          <cell r="E5678">
            <v>12</v>
          </cell>
          <cell r="I5678">
            <v>750000000</v>
          </cell>
        </row>
        <row r="5679">
          <cell r="C5679" t="str">
            <v>30000000霸王別姬免費卡(7天綁定)</v>
          </cell>
          <cell r="D5679" t="str">
            <v>R_hg007_fg50x_30000000_7</v>
          </cell>
          <cell r="E5679">
            <v>12</v>
          </cell>
          <cell r="I5679">
            <v>1500000000</v>
          </cell>
        </row>
        <row r="5680">
          <cell r="C5680" t="str">
            <v>50000000霸王別姬免費卡(7天綁定)</v>
          </cell>
          <cell r="D5680" t="str">
            <v>R_hg007_fg50x_50000000_7</v>
          </cell>
          <cell r="E5680">
            <v>12</v>
          </cell>
          <cell r="I5680">
            <v>2500000000</v>
          </cell>
        </row>
        <row r="5681">
          <cell r="C5681" t="str">
            <v>100000000霸王別姬免費卡(7天綁定)</v>
          </cell>
          <cell r="D5681" t="str">
            <v>R_hg007_fg50x_100000000_7</v>
          </cell>
          <cell r="E5681">
            <v>12</v>
          </cell>
          <cell r="I5681">
            <v>5000000000</v>
          </cell>
        </row>
        <row r="5682">
          <cell r="C5682" t="str">
            <v>200000000霸王別姬免費卡(7天綁定)</v>
          </cell>
          <cell r="D5682" t="str">
            <v>R_hg007_fg50x_200000000_7</v>
          </cell>
          <cell r="E5682">
            <v>12</v>
          </cell>
          <cell r="I5682">
            <v>10000000000</v>
          </cell>
        </row>
        <row r="5683">
          <cell r="C5683" t="str">
            <v>300000000霸王別姬免費卡(7天綁定)</v>
          </cell>
          <cell r="D5683" t="str">
            <v>R_hg007_fg50x_300000000_7</v>
          </cell>
          <cell r="E5683">
            <v>12</v>
          </cell>
          <cell r="I5683">
            <v>15000000000</v>
          </cell>
        </row>
        <row r="5684">
          <cell r="C5684" t="str">
            <v>500000000霸王別姬免費卡(7天綁定)</v>
          </cell>
          <cell r="D5684" t="str">
            <v>R_hg007_fg50x_500000000_7</v>
          </cell>
          <cell r="E5684">
            <v>12</v>
          </cell>
          <cell r="I5684">
            <v>25000000000</v>
          </cell>
        </row>
        <row r="5685">
          <cell r="C5685" t="str">
            <v>1000000000霸王別姬免費卡(7天綁定)</v>
          </cell>
          <cell r="D5685" t="str">
            <v>R_hg007_fg50x_1000000000_7</v>
          </cell>
          <cell r="E5685">
            <v>12</v>
          </cell>
          <cell r="I5685">
            <v>50000000000</v>
          </cell>
        </row>
        <row r="5686">
          <cell r="C5686" t="str">
            <v>2000000000霸王別姬免費卡(7天綁定)</v>
          </cell>
          <cell r="D5686" t="str">
            <v>R_hg007_fg50x_2000000000_7</v>
          </cell>
          <cell r="E5686">
            <v>12</v>
          </cell>
          <cell r="I5686">
            <v>100000000000</v>
          </cell>
        </row>
        <row r="5687">
          <cell r="C5687" t="str">
            <v>5000000000霸王別姬免費卡(7天綁定)</v>
          </cell>
          <cell r="D5687" t="str">
            <v>R_hg007_fg50x_5000000000_7</v>
          </cell>
          <cell r="E5687">
            <v>12</v>
          </cell>
          <cell r="I5687">
            <v>250000000000</v>
          </cell>
        </row>
        <row r="5688">
          <cell r="C5688" t="str">
            <v>10000000000霸王別姬免費卡(7天綁定)</v>
          </cell>
          <cell r="D5688" t="str">
            <v>R_hg007_fg50x_10000000000_7</v>
          </cell>
          <cell r="E5688">
            <v>12</v>
          </cell>
          <cell r="I5688">
            <v>500000000000</v>
          </cell>
        </row>
        <row r="5689">
          <cell r="C5689" t="str">
            <v>3000霸王別姬免費卡(30天非綁定)</v>
          </cell>
          <cell r="D5689" t="str">
            <v>R_hg007_fg50x_3000_30_1</v>
          </cell>
          <cell r="E5689">
            <v>12</v>
          </cell>
          <cell r="I5689">
            <v>150000</v>
          </cell>
        </row>
        <row r="5690">
          <cell r="C5690" t="str">
            <v>10000霸王別姬免費卡(30天非綁定)</v>
          </cell>
          <cell r="D5690" t="str">
            <v>R_hg007_fg50x_10000_30_1</v>
          </cell>
          <cell r="E5690">
            <v>12</v>
          </cell>
          <cell r="I5690">
            <v>500000</v>
          </cell>
        </row>
        <row r="5691">
          <cell r="C5691" t="str">
            <v>30000霸王別姬免費卡(30天非綁定)</v>
          </cell>
          <cell r="D5691" t="str">
            <v>R_hg007_fg50x_30000_30_1</v>
          </cell>
          <cell r="E5691">
            <v>12</v>
          </cell>
          <cell r="I5691">
            <v>1500000</v>
          </cell>
        </row>
        <row r="5692">
          <cell r="C5692" t="str">
            <v>100000霸王別姬免費卡(30天非綁定)</v>
          </cell>
          <cell r="D5692" t="str">
            <v>R_hg007_fg50x_100000_30_1</v>
          </cell>
          <cell r="E5692">
            <v>12</v>
          </cell>
          <cell r="I5692">
            <v>5000000</v>
          </cell>
        </row>
        <row r="5693">
          <cell r="C5693" t="str">
            <v>300000霸王別姬免費卡(30天非綁定)</v>
          </cell>
          <cell r="D5693" t="str">
            <v>R_hg007_fg50x_300000_30_1</v>
          </cell>
          <cell r="E5693">
            <v>12</v>
          </cell>
          <cell r="I5693">
            <v>15000000</v>
          </cell>
        </row>
        <row r="5694">
          <cell r="C5694" t="str">
            <v>1000000霸王別姬免費卡(30天非綁定)</v>
          </cell>
          <cell r="D5694" t="str">
            <v>R_hg007_fg50x_1000000_30_1</v>
          </cell>
          <cell r="E5694">
            <v>12</v>
          </cell>
          <cell r="I5694">
            <v>50000000</v>
          </cell>
        </row>
        <row r="5695">
          <cell r="C5695" t="str">
            <v>3000000霸王別姬免費卡(30天非綁定)</v>
          </cell>
          <cell r="D5695" t="str">
            <v>R_hg007_fg50x_3000000_30_1</v>
          </cell>
          <cell r="E5695">
            <v>12</v>
          </cell>
          <cell r="I5695">
            <v>150000000</v>
          </cell>
        </row>
        <row r="5696">
          <cell r="C5696" t="str">
            <v>6000000霸王別姬免費卡(30天非綁定)</v>
          </cell>
          <cell r="D5696" t="str">
            <v>R_hg007_fg50x_6000000_30_1</v>
          </cell>
          <cell r="E5696">
            <v>12</v>
          </cell>
          <cell r="I5696">
            <v>300000000</v>
          </cell>
        </row>
        <row r="5697">
          <cell r="C5697" t="str">
            <v>9000000霸王別姬免費卡(30天非綁定)</v>
          </cell>
          <cell r="D5697" t="str">
            <v>R_hg007_fg50x_9000000_30_1</v>
          </cell>
          <cell r="E5697">
            <v>12</v>
          </cell>
          <cell r="I5697">
            <v>450000000</v>
          </cell>
        </row>
        <row r="5698">
          <cell r="C5698" t="str">
            <v>10000000霸王別姬免費卡(30天非綁定)</v>
          </cell>
          <cell r="D5698" t="str">
            <v>R_hg007_fg50x_10000000_30_1</v>
          </cell>
          <cell r="E5698">
            <v>12</v>
          </cell>
          <cell r="I5698">
            <v>500000000</v>
          </cell>
        </row>
        <row r="5699">
          <cell r="C5699" t="str">
            <v>15000000霸王別姬免費卡(30天非綁定)</v>
          </cell>
          <cell r="D5699" t="str">
            <v>R_hg007_fg50x_15000000_30_1</v>
          </cell>
          <cell r="E5699">
            <v>12</v>
          </cell>
          <cell r="I5699">
            <v>750000000</v>
          </cell>
        </row>
        <row r="5700">
          <cell r="C5700" t="str">
            <v>30000000霸王別姬免費卡(30天非綁定)</v>
          </cell>
          <cell r="D5700" t="str">
            <v>R_hg007_fg50x_30000000_30_1</v>
          </cell>
          <cell r="E5700">
            <v>12</v>
          </cell>
          <cell r="I5700">
            <v>1500000000</v>
          </cell>
        </row>
        <row r="5701">
          <cell r="C5701" t="str">
            <v>50000000霸王別姬免費卡(30天非綁定)</v>
          </cell>
          <cell r="D5701" t="str">
            <v>R_hg007_fg50x_50000000_30_1</v>
          </cell>
          <cell r="E5701">
            <v>12</v>
          </cell>
          <cell r="I5701">
            <v>2500000000</v>
          </cell>
        </row>
        <row r="5702">
          <cell r="C5702" t="str">
            <v>100000000霸王別姬免費卡(30天非綁定)</v>
          </cell>
          <cell r="D5702" t="str">
            <v>R_hg007_fg50x_100000000_30_1</v>
          </cell>
          <cell r="E5702">
            <v>12</v>
          </cell>
          <cell r="I5702">
            <v>5000000000</v>
          </cell>
        </row>
        <row r="5703">
          <cell r="C5703" t="str">
            <v>200000000霸王別姬免費卡(30天非綁定)</v>
          </cell>
          <cell r="D5703" t="str">
            <v>R_hg007_fg50x_200000000_30_1</v>
          </cell>
          <cell r="E5703">
            <v>12</v>
          </cell>
          <cell r="I5703">
            <v>10000000000</v>
          </cell>
        </row>
        <row r="5704">
          <cell r="C5704" t="str">
            <v>300000000霸王別姬免費卡(30天非綁定)</v>
          </cell>
          <cell r="D5704" t="str">
            <v>R_hg007_fg50x_300000000_30_1</v>
          </cell>
          <cell r="E5704">
            <v>12</v>
          </cell>
          <cell r="I5704">
            <v>15000000000</v>
          </cell>
        </row>
        <row r="5705">
          <cell r="C5705" t="str">
            <v>500000000霸王別姬免費卡(30天非綁定)</v>
          </cell>
          <cell r="D5705" t="str">
            <v>R_hg007_fg50x_500000000_30_1</v>
          </cell>
          <cell r="E5705">
            <v>12</v>
          </cell>
          <cell r="I5705">
            <v>25000000000</v>
          </cell>
        </row>
        <row r="5706">
          <cell r="C5706" t="str">
            <v>1000000000霸王別姬免費卡(30天非綁定)</v>
          </cell>
          <cell r="D5706" t="str">
            <v>R_hg007_fg50x_1000000000_30_1</v>
          </cell>
          <cell r="E5706">
            <v>12</v>
          </cell>
          <cell r="I5706">
            <v>50000000000</v>
          </cell>
        </row>
        <row r="5707">
          <cell r="C5707" t="str">
            <v>2000000000霸王別姬免費卡(30天非綁定)</v>
          </cell>
          <cell r="D5707" t="str">
            <v>R_hg007_fg50x_2000000000_30_1</v>
          </cell>
          <cell r="E5707">
            <v>12</v>
          </cell>
          <cell r="I5707">
            <v>100000000000</v>
          </cell>
        </row>
        <row r="5708">
          <cell r="C5708" t="str">
            <v>5000000000霸王別姬免費卡(30天非綁定)</v>
          </cell>
          <cell r="D5708" t="str">
            <v>R_hg007_fg50x_5000000000_30_1</v>
          </cell>
          <cell r="E5708">
            <v>12</v>
          </cell>
          <cell r="I5708">
            <v>250000000000</v>
          </cell>
        </row>
        <row r="5709">
          <cell r="C5709" t="str">
            <v>10000000000霸王別姬免費卡(30天非綁定)</v>
          </cell>
          <cell r="D5709" t="str">
            <v>R_hg007_fg50x_10000000000_30_1</v>
          </cell>
          <cell r="E5709">
            <v>12</v>
          </cell>
          <cell r="I5709">
            <v>500000000000</v>
          </cell>
        </row>
        <row r="5710">
          <cell r="C5710" t="str">
            <v>3000霸王別姬Wild卡(7天綁定)</v>
          </cell>
          <cell r="D5710" t="str">
            <v>R_hg007_fg200x_3000_7</v>
          </cell>
          <cell r="E5710">
            <v>12</v>
          </cell>
          <cell r="I5710">
            <v>600000</v>
          </cell>
        </row>
        <row r="5711">
          <cell r="C5711" t="str">
            <v>10000霸王別姬Wild卡(7天綁定)</v>
          </cell>
          <cell r="D5711" t="str">
            <v>R_hg007_fg200x_10000_7</v>
          </cell>
          <cell r="E5711">
            <v>12</v>
          </cell>
          <cell r="I5711">
            <v>2000000</v>
          </cell>
        </row>
        <row r="5712">
          <cell r="C5712" t="str">
            <v>30000霸王別姬Wild卡(7天綁定)</v>
          </cell>
          <cell r="D5712" t="str">
            <v>R_hg007_fg200x_30000_7</v>
          </cell>
          <cell r="E5712">
            <v>12</v>
          </cell>
          <cell r="I5712">
            <v>6000000</v>
          </cell>
        </row>
        <row r="5713">
          <cell r="C5713" t="str">
            <v>100000霸王別姬Wild卡(7天綁定)</v>
          </cell>
          <cell r="D5713" t="str">
            <v>R_hg007_fg200x_100000_7</v>
          </cell>
          <cell r="E5713">
            <v>12</v>
          </cell>
          <cell r="I5713">
            <v>20000000</v>
          </cell>
        </row>
        <row r="5714">
          <cell r="C5714" t="str">
            <v>300000霸王別姬Wild卡(7天綁定)</v>
          </cell>
          <cell r="D5714" t="str">
            <v>R_hg007_fg200x_300000_7</v>
          </cell>
          <cell r="E5714">
            <v>12</v>
          </cell>
          <cell r="I5714">
            <v>60000000</v>
          </cell>
        </row>
        <row r="5715">
          <cell r="C5715" t="str">
            <v>1000000霸王別姬Wild卡(7天綁定)</v>
          </cell>
          <cell r="D5715" t="str">
            <v>R_hg007_fg200x_1000000_7</v>
          </cell>
          <cell r="E5715">
            <v>12</v>
          </cell>
          <cell r="I5715">
            <v>200000000</v>
          </cell>
        </row>
        <row r="5716">
          <cell r="C5716" t="str">
            <v>3000000霸王別姬Wild卡(7天綁定)</v>
          </cell>
          <cell r="D5716" t="str">
            <v>R_hg007_fg200x_3000000_7</v>
          </cell>
          <cell r="E5716">
            <v>12</v>
          </cell>
          <cell r="I5716">
            <v>600000000</v>
          </cell>
        </row>
        <row r="5717">
          <cell r="C5717" t="str">
            <v>6000000霸王別姬Wild卡(7天綁定)</v>
          </cell>
          <cell r="D5717" t="str">
            <v>R_hg007_fg200x_6000000_7</v>
          </cell>
          <cell r="E5717">
            <v>12</v>
          </cell>
          <cell r="I5717">
            <v>1200000000</v>
          </cell>
        </row>
        <row r="5718">
          <cell r="C5718" t="str">
            <v>9000000霸王別姬Wild卡(7天綁定)</v>
          </cell>
          <cell r="D5718" t="str">
            <v>R_hg007_fg200x_9000000_7</v>
          </cell>
          <cell r="E5718">
            <v>12</v>
          </cell>
          <cell r="I5718">
            <v>1800000000</v>
          </cell>
        </row>
        <row r="5719">
          <cell r="C5719" t="str">
            <v>10000000霸王別姬Wild卡(7天綁定)</v>
          </cell>
          <cell r="D5719" t="str">
            <v>R_hg007_fg200x_10000000_7</v>
          </cell>
          <cell r="E5719">
            <v>12</v>
          </cell>
          <cell r="I5719">
            <v>2000000000</v>
          </cell>
        </row>
        <row r="5720">
          <cell r="C5720" t="str">
            <v>15000000霸王別姬Wild卡(7天綁定)</v>
          </cell>
          <cell r="D5720" t="str">
            <v>R_hg007_fg200x_15000000_7</v>
          </cell>
          <cell r="E5720">
            <v>12</v>
          </cell>
          <cell r="I5720">
            <v>3000000000</v>
          </cell>
        </row>
        <row r="5721">
          <cell r="C5721" t="str">
            <v>30000000霸王別姬Wild卡(7天綁定)</v>
          </cell>
          <cell r="D5721" t="str">
            <v>R_hg007_fg200x_30000000_7</v>
          </cell>
          <cell r="E5721">
            <v>12</v>
          </cell>
          <cell r="I5721">
            <v>6000000000</v>
          </cell>
        </row>
        <row r="5722">
          <cell r="C5722" t="str">
            <v>50000000霸王別姬Wild卡(7天綁定)</v>
          </cell>
          <cell r="D5722" t="str">
            <v>R_hg007_fg200x_50000000_7</v>
          </cell>
          <cell r="E5722">
            <v>12</v>
          </cell>
          <cell r="I5722">
            <v>10000000000</v>
          </cell>
        </row>
        <row r="5723">
          <cell r="C5723" t="str">
            <v>100000000霸王別姬Wild卡(7天綁定)</v>
          </cell>
          <cell r="D5723" t="str">
            <v>R_hg007_fg200x_100000000_7</v>
          </cell>
          <cell r="E5723">
            <v>12</v>
          </cell>
          <cell r="I5723">
            <v>20000000000</v>
          </cell>
        </row>
        <row r="5724">
          <cell r="C5724" t="str">
            <v>200000000霸王別姬Wild卡(7天綁定)</v>
          </cell>
          <cell r="D5724" t="str">
            <v>R_hg007_fg200x_200000000_7</v>
          </cell>
          <cell r="E5724">
            <v>12</v>
          </cell>
          <cell r="I5724">
            <v>40000000000</v>
          </cell>
        </row>
        <row r="5725">
          <cell r="C5725" t="str">
            <v>300000000霸王別姬Wild卡(7天綁定)</v>
          </cell>
          <cell r="D5725" t="str">
            <v>R_hg007_fg200x_300000000_7</v>
          </cell>
          <cell r="E5725">
            <v>12</v>
          </cell>
          <cell r="I5725">
            <v>60000000000</v>
          </cell>
        </row>
        <row r="5726">
          <cell r="C5726" t="str">
            <v>500000000霸王別姬Wild卡(7天綁定)</v>
          </cell>
          <cell r="D5726" t="str">
            <v>R_hg007_fg200x_500000000_7</v>
          </cell>
          <cell r="E5726">
            <v>12</v>
          </cell>
          <cell r="I5726">
            <v>100000000000</v>
          </cell>
        </row>
        <row r="5727">
          <cell r="C5727" t="str">
            <v>1000000000霸王別姬Wild卡(7天綁定)</v>
          </cell>
          <cell r="D5727" t="str">
            <v>R_hg007_fg200x_1000000000_7</v>
          </cell>
          <cell r="E5727">
            <v>12</v>
          </cell>
          <cell r="I5727">
            <v>200000000000</v>
          </cell>
        </row>
        <row r="5728">
          <cell r="C5728" t="str">
            <v>2000000000霸王別姬Wild卡(7天綁定)</v>
          </cell>
          <cell r="D5728" t="str">
            <v>R_hg007_fg200x_2000000000_7</v>
          </cell>
          <cell r="E5728">
            <v>12</v>
          </cell>
          <cell r="I5728">
            <v>400000000000</v>
          </cell>
        </row>
        <row r="5729">
          <cell r="C5729" t="str">
            <v>5000000000霸王別姬Wild卡(7天綁定)</v>
          </cell>
          <cell r="D5729" t="str">
            <v>R_hg007_fg200x_5000000000_7</v>
          </cell>
          <cell r="E5729">
            <v>12</v>
          </cell>
          <cell r="I5729">
            <v>1000000000000</v>
          </cell>
        </row>
        <row r="5730">
          <cell r="C5730" t="str">
            <v>10000000000霸王別姬Wild卡(7天綁定)</v>
          </cell>
          <cell r="D5730" t="str">
            <v>R_hg007_fg200x_10000000000_7</v>
          </cell>
          <cell r="E5730">
            <v>12</v>
          </cell>
          <cell r="I5730">
            <v>2000000000000</v>
          </cell>
        </row>
        <row r="5731">
          <cell r="C5731" t="str">
            <v>3000霸王別姬Wild卡(30天非綁定)</v>
          </cell>
          <cell r="D5731" t="str">
            <v>R_hg007_fg200x_3000_30_1</v>
          </cell>
          <cell r="E5731">
            <v>12</v>
          </cell>
          <cell r="I5731">
            <v>600000</v>
          </cell>
        </row>
        <row r="5732">
          <cell r="C5732" t="str">
            <v>10000霸王別姬Wild卡(30天非綁定)</v>
          </cell>
          <cell r="D5732" t="str">
            <v>R_hg007_fg200x_10000_30_1</v>
          </cell>
          <cell r="E5732">
            <v>12</v>
          </cell>
          <cell r="I5732">
            <v>2000000</v>
          </cell>
        </row>
        <row r="5733">
          <cell r="C5733" t="str">
            <v>30000霸王別姬Wild卡(30天非綁定)</v>
          </cell>
          <cell r="D5733" t="str">
            <v>R_hg007_fg200x_30000_30_1</v>
          </cell>
          <cell r="E5733">
            <v>12</v>
          </cell>
          <cell r="I5733">
            <v>6000000</v>
          </cell>
        </row>
        <row r="5734">
          <cell r="C5734" t="str">
            <v>100000霸王別姬Wild卡(30天非綁定)</v>
          </cell>
          <cell r="D5734" t="str">
            <v>R_hg007_fg200x_100000_30_1</v>
          </cell>
          <cell r="E5734">
            <v>12</v>
          </cell>
          <cell r="I5734">
            <v>20000000</v>
          </cell>
        </row>
        <row r="5735">
          <cell r="C5735" t="str">
            <v>300000霸王別姬Wild卡(30天非綁定)</v>
          </cell>
          <cell r="D5735" t="str">
            <v>R_hg007_fg200x_300000_30_1</v>
          </cell>
          <cell r="E5735">
            <v>12</v>
          </cell>
          <cell r="I5735">
            <v>60000000</v>
          </cell>
        </row>
        <row r="5736">
          <cell r="C5736" t="str">
            <v>1000000霸王別姬Wild卡(30天非綁定)</v>
          </cell>
          <cell r="D5736" t="str">
            <v>R_hg007_fg200x_1000000_30_1</v>
          </cell>
          <cell r="E5736">
            <v>12</v>
          </cell>
          <cell r="I5736">
            <v>200000000</v>
          </cell>
        </row>
        <row r="5737">
          <cell r="C5737" t="str">
            <v>3000000霸王別姬Wild卡(30天非綁定)</v>
          </cell>
          <cell r="D5737" t="str">
            <v>R_hg007_fg200x_3000000_30_1</v>
          </cell>
          <cell r="E5737">
            <v>12</v>
          </cell>
          <cell r="I5737">
            <v>600000000</v>
          </cell>
        </row>
        <row r="5738">
          <cell r="C5738" t="str">
            <v>6000000霸王別姬Wild卡(30天非綁定)</v>
          </cell>
          <cell r="D5738" t="str">
            <v>R_hg007_fg200x_6000000_30_1</v>
          </cell>
          <cell r="E5738">
            <v>12</v>
          </cell>
          <cell r="I5738">
            <v>1200000000</v>
          </cell>
        </row>
        <row r="5739">
          <cell r="C5739" t="str">
            <v>9000000霸王別姬Wild卡(30天非綁定)</v>
          </cell>
          <cell r="D5739" t="str">
            <v>R_hg007_fg200x_9000000_30_1</v>
          </cell>
          <cell r="E5739">
            <v>12</v>
          </cell>
          <cell r="I5739">
            <v>1800000000</v>
          </cell>
        </row>
        <row r="5740">
          <cell r="C5740" t="str">
            <v>10000000霸王別姬Wild卡(30天非綁定)</v>
          </cell>
          <cell r="D5740" t="str">
            <v>R_hg007_fg200x_10000000_30_1</v>
          </cell>
          <cell r="E5740">
            <v>12</v>
          </cell>
          <cell r="I5740">
            <v>2000000000</v>
          </cell>
        </row>
        <row r="5741">
          <cell r="C5741" t="str">
            <v>15000000霸王別姬Wild卡(30天非綁定)</v>
          </cell>
          <cell r="D5741" t="str">
            <v>R_hg007_fg200x_15000000_30_1</v>
          </cell>
          <cell r="E5741">
            <v>12</v>
          </cell>
          <cell r="I5741">
            <v>3000000000</v>
          </cell>
        </row>
        <row r="5742">
          <cell r="C5742" t="str">
            <v>30000000霸王別姬Wild卡(30天非綁定)</v>
          </cell>
          <cell r="D5742" t="str">
            <v>R_hg007_fg200x_30000000_30_1</v>
          </cell>
          <cell r="E5742">
            <v>12</v>
          </cell>
          <cell r="I5742">
            <v>6000000000</v>
          </cell>
        </row>
        <row r="5743">
          <cell r="C5743" t="str">
            <v>50000000霸王別姬Wild卡(30天非綁定)</v>
          </cell>
          <cell r="D5743" t="str">
            <v>R_hg007_fg200x_50000000_30_1</v>
          </cell>
          <cell r="E5743">
            <v>12</v>
          </cell>
          <cell r="I5743">
            <v>10000000000</v>
          </cell>
        </row>
        <row r="5744">
          <cell r="C5744" t="str">
            <v>100000000霸王別姬Wild卡(30天非綁定)</v>
          </cell>
          <cell r="D5744" t="str">
            <v>R_hg007_fg200x_100000000_30_1</v>
          </cell>
          <cell r="E5744">
            <v>12</v>
          </cell>
          <cell r="I5744">
            <v>20000000000</v>
          </cell>
        </row>
        <row r="5745">
          <cell r="C5745" t="str">
            <v>200000000霸王別姬Wild卡(30天非綁定)</v>
          </cell>
          <cell r="D5745" t="str">
            <v>R_hg007_fg200x_200000000_30_1</v>
          </cell>
          <cell r="E5745">
            <v>12</v>
          </cell>
          <cell r="I5745">
            <v>40000000000</v>
          </cell>
        </row>
        <row r="5746">
          <cell r="C5746" t="str">
            <v>300000000霸王別姬Wild卡(30天非綁定)</v>
          </cell>
          <cell r="D5746" t="str">
            <v>R_hg007_fg200x_300000000_30_1</v>
          </cell>
          <cell r="E5746">
            <v>12</v>
          </cell>
          <cell r="I5746">
            <v>60000000000</v>
          </cell>
        </row>
        <row r="5747">
          <cell r="C5747" t="str">
            <v>500000000霸王別姬Wild卡(30天非綁定)</v>
          </cell>
          <cell r="D5747" t="str">
            <v>R_hg007_fg200x_500000000_30_1</v>
          </cell>
          <cell r="E5747">
            <v>12</v>
          </cell>
          <cell r="I5747">
            <v>100000000000</v>
          </cell>
        </row>
        <row r="5748">
          <cell r="C5748" t="str">
            <v>1000000000霸王別姬Wild卡(30天非綁定)</v>
          </cell>
          <cell r="D5748" t="str">
            <v>R_hg007_fg200x_1000000000_30_1</v>
          </cell>
          <cell r="E5748">
            <v>12</v>
          </cell>
          <cell r="I5748">
            <v>200000000000</v>
          </cell>
        </row>
        <row r="5749">
          <cell r="C5749" t="str">
            <v>2000000000霸王別姬Wild卡(30天非綁定)</v>
          </cell>
          <cell r="D5749" t="str">
            <v>R_hg007_fg200x_2000000000_30_1</v>
          </cell>
          <cell r="E5749">
            <v>12</v>
          </cell>
          <cell r="I5749">
            <v>400000000000</v>
          </cell>
        </row>
        <row r="5750">
          <cell r="C5750" t="str">
            <v>5000000000霸王別姬Wild卡(30天非綁定)</v>
          </cell>
          <cell r="D5750" t="str">
            <v>R_hg007_fg200x_5000000000_30_1</v>
          </cell>
          <cell r="E5750">
            <v>12</v>
          </cell>
          <cell r="I5750">
            <v>1000000000000</v>
          </cell>
        </row>
        <row r="5751">
          <cell r="C5751" t="str">
            <v>10000000000霸王別姬Wild卡(30天非綁定)</v>
          </cell>
          <cell r="D5751" t="str">
            <v>R_hg007_fg200x_10000000000_30_1</v>
          </cell>
          <cell r="E5751">
            <v>12</v>
          </cell>
          <cell r="I5751">
            <v>2000000000000</v>
          </cell>
        </row>
        <row r="5752">
          <cell r="C5752" t="str">
            <v>3000霸王別姬大量Wild卡(7天綁定)</v>
          </cell>
          <cell r="D5752" t="str">
            <v>R_hg007_fg500x_3000_7</v>
          </cell>
          <cell r="E5752">
            <v>12</v>
          </cell>
          <cell r="I5752">
            <v>1500000</v>
          </cell>
        </row>
        <row r="5753">
          <cell r="C5753" t="str">
            <v>10000霸王別姬大量Wild卡(7天綁定)</v>
          </cell>
          <cell r="D5753" t="str">
            <v>R_hg007_fg500x_10000_7</v>
          </cell>
          <cell r="E5753">
            <v>12</v>
          </cell>
          <cell r="I5753">
            <v>5000000</v>
          </cell>
        </row>
        <row r="5754">
          <cell r="C5754" t="str">
            <v>30000霸王別姬大量Wild卡(7天綁定)</v>
          </cell>
          <cell r="D5754" t="str">
            <v>R_hg007_fg500x_30000_7</v>
          </cell>
          <cell r="E5754">
            <v>12</v>
          </cell>
          <cell r="I5754">
            <v>15000000</v>
          </cell>
        </row>
        <row r="5755">
          <cell r="C5755" t="str">
            <v>100000霸王別姬大量Wild卡(7天綁定)</v>
          </cell>
          <cell r="D5755" t="str">
            <v>R_hg007_fg500x_100000_7</v>
          </cell>
          <cell r="E5755">
            <v>12</v>
          </cell>
          <cell r="I5755">
            <v>50000000</v>
          </cell>
        </row>
        <row r="5756">
          <cell r="C5756" t="str">
            <v>300000霸王別姬大量Wild卡(7天綁定)</v>
          </cell>
          <cell r="D5756" t="str">
            <v>R_hg007_fg500x_300000_7</v>
          </cell>
          <cell r="E5756">
            <v>12</v>
          </cell>
          <cell r="I5756">
            <v>150000000</v>
          </cell>
        </row>
        <row r="5757">
          <cell r="C5757" t="str">
            <v>1000000霸王別姬大量Wild卡(7天綁定)</v>
          </cell>
          <cell r="D5757" t="str">
            <v>R_hg007_fg500x_1000000_7</v>
          </cell>
          <cell r="E5757">
            <v>12</v>
          </cell>
          <cell r="I5757">
            <v>500000000</v>
          </cell>
        </row>
        <row r="5758">
          <cell r="C5758" t="str">
            <v>3000000霸王別姬大量Wild卡(7天綁定)</v>
          </cell>
          <cell r="D5758" t="str">
            <v>R_hg007_fg500x_3000000_7</v>
          </cell>
          <cell r="E5758">
            <v>12</v>
          </cell>
          <cell r="I5758">
            <v>1500000000</v>
          </cell>
        </row>
        <row r="5759">
          <cell r="C5759" t="str">
            <v>6000000霸王別姬大量Wild卡(7天綁定)</v>
          </cell>
          <cell r="D5759" t="str">
            <v>R_hg007_fg500x_6000000_7</v>
          </cell>
          <cell r="E5759">
            <v>12</v>
          </cell>
          <cell r="I5759">
            <v>3000000000</v>
          </cell>
        </row>
        <row r="5760">
          <cell r="C5760" t="str">
            <v>9000000霸王別姬大量Wild卡(7天綁定)</v>
          </cell>
          <cell r="D5760" t="str">
            <v>R_hg007_fg500x_9000000_7</v>
          </cell>
          <cell r="E5760">
            <v>12</v>
          </cell>
          <cell r="I5760">
            <v>4500000000</v>
          </cell>
        </row>
        <row r="5761">
          <cell r="C5761" t="str">
            <v>10000000霸王別姬大量Wild卡(7天綁定)</v>
          </cell>
          <cell r="D5761" t="str">
            <v>R_hg007_fg500x_10000000_7</v>
          </cell>
          <cell r="E5761">
            <v>12</v>
          </cell>
          <cell r="I5761">
            <v>5000000000</v>
          </cell>
        </row>
        <row r="5762">
          <cell r="C5762" t="str">
            <v>15000000霸王別姬大量Wild卡(7天綁定)</v>
          </cell>
          <cell r="D5762" t="str">
            <v>R_hg007_fg500x_15000000_7</v>
          </cell>
          <cell r="E5762">
            <v>12</v>
          </cell>
          <cell r="I5762">
            <v>7500000000</v>
          </cell>
        </row>
        <row r="5763">
          <cell r="C5763" t="str">
            <v>30000000霸王別姬大量Wild卡(7天綁定)</v>
          </cell>
          <cell r="D5763" t="str">
            <v>R_hg007_fg500x_30000000_7</v>
          </cell>
          <cell r="E5763">
            <v>12</v>
          </cell>
          <cell r="I5763">
            <v>15000000000</v>
          </cell>
        </row>
        <row r="5764">
          <cell r="C5764" t="str">
            <v>50000000霸王別姬大量Wild卡(7天綁定)</v>
          </cell>
          <cell r="D5764" t="str">
            <v>R_hg007_fg500x_50000000_7</v>
          </cell>
          <cell r="E5764">
            <v>12</v>
          </cell>
          <cell r="I5764">
            <v>25000000000</v>
          </cell>
        </row>
        <row r="5765">
          <cell r="C5765" t="str">
            <v>100000000霸王別姬大量Wild卡(7天綁定)</v>
          </cell>
          <cell r="D5765" t="str">
            <v>R_hg007_fg500x_100000000_7</v>
          </cell>
          <cell r="E5765">
            <v>12</v>
          </cell>
          <cell r="I5765">
            <v>50000000000</v>
          </cell>
        </row>
        <row r="5766">
          <cell r="C5766" t="str">
            <v>200000000霸王別姬大量Wild卡(7天綁定)</v>
          </cell>
          <cell r="D5766" t="str">
            <v>R_hg007_fg500x_200000000_7</v>
          </cell>
          <cell r="E5766">
            <v>12</v>
          </cell>
          <cell r="I5766">
            <v>100000000000</v>
          </cell>
        </row>
        <row r="5767">
          <cell r="C5767" t="str">
            <v>300000000霸王別姬大量Wild卡(7天綁定)</v>
          </cell>
          <cell r="D5767" t="str">
            <v>R_hg007_fg500x_300000000_7</v>
          </cell>
          <cell r="E5767">
            <v>12</v>
          </cell>
          <cell r="I5767">
            <v>150000000000</v>
          </cell>
        </row>
        <row r="5768">
          <cell r="C5768" t="str">
            <v>500000000霸王別姬大量Wild卡(7天綁定)</v>
          </cell>
          <cell r="D5768" t="str">
            <v>R_hg007_fg500x_500000000_7</v>
          </cell>
          <cell r="E5768">
            <v>12</v>
          </cell>
          <cell r="I5768">
            <v>250000000000</v>
          </cell>
        </row>
        <row r="5769">
          <cell r="C5769" t="str">
            <v>1000000000霸王別姬大量Wild卡(7天綁定)</v>
          </cell>
          <cell r="D5769" t="str">
            <v>R_hg007_fg500x_1000000000_7</v>
          </cell>
          <cell r="E5769">
            <v>12</v>
          </cell>
          <cell r="I5769">
            <v>500000000000</v>
          </cell>
        </row>
        <row r="5770">
          <cell r="C5770" t="str">
            <v>2000000000霸王別姬大量Wild卡(7天綁定)</v>
          </cell>
          <cell r="D5770" t="str">
            <v>R_hg007_fg500x_2000000000_7</v>
          </cell>
          <cell r="E5770">
            <v>12</v>
          </cell>
          <cell r="I5770">
            <v>1000000000000</v>
          </cell>
        </row>
        <row r="5771">
          <cell r="C5771" t="str">
            <v>5000000000霸王別姬大量Wild卡(7天綁定)</v>
          </cell>
          <cell r="D5771" t="str">
            <v>R_hg007_fg500x_5000000000_7</v>
          </cell>
          <cell r="E5771">
            <v>12</v>
          </cell>
          <cell r="I5771">
            <v>2500000000000</v>
          </cell>
        </row>
        <row r="5772">
          <cell r="C5772" t="str">
            <v>10000000000霸王別姬大量Wild卡(7天綁定)</v>
          </cell>
          <cell r="D5772" t="str">
            <v>R_hg007_fg500x_10000000000_7</v>
          </cell>
          <cell r="E5772">
            <v>12</v>
          </cell>
          <cell r="I5772">
            <v>5000000000000</v>
          </cell>
        </row>
        <row r="5773">
          <cell r="C5773" t="str">
            <v>3000霸王別姬大量Wild卡(30天非綁定)</v>
          </cell>
          <cell r="D5773" t="str">
            <v>R_hg007_fg500x_3000_30_1</v>
          </cell>
          <cell r="E5773">
            <v>12</v>
          </cell>
          <cell r="I5773">
            <v>1500000</v>
          </cell>
        </row>
        <row r="5774">
          <cell r="C5774" t="str">
            <v>10000霸王別姬大量Wild卡(30天非綁定)</v>
          </cell>
          <cell r="D5774" t="str">
            <v>R_hg007_fg500x_10000_30_1</v>
          </cell>
          <cell r="E5774">
            <v>12</v>
          </cell>
          <cell r="I5774">
            <v>5000000</v>
          </cell>
        </row>
        <row r="5775">
          <cell r="C5775" t="str">
            <v>30000霸王別姬大量Wild卡(30天非綁定)</v>
          </cell>
          <cell r="D5775" t="str">
            <v>R_hg007_fg500x_30000_30_1</v>
          </cell>
          <cell r="E5775">
            <v>12</v>
          </cell>
          <cell r="I5775">
            <v>15000000</v>
          </cell>
        </row>
        <row r="5776">
          <cell r="C5776" t="str">
            <v>100000霸王別姬大量Wild卡(30天非綁定)</v>
          </cell>
          <cell r="D5776" t="str">
            <v>R_hg007_fg500x_100000_30_1</v>
          </cell>
          <cell r="E5776">
            <v>12</v>
          </cell>
          <cell r="I5776">
            <v>50000000</v>
          </cell>
        </row>
        <row r="5777">
          <cell r="C5777" t="str">
            <v>300000霸王別姬大量Wild卡(30天非綁定)</v>
          </cell>
          <cell r="D5777" t="str">
            <v>R_hg007_fg500x_300000_30_1</v>
          </cell>
          <cell r="E5777">
            <v>12</v>
          </cell>
          <cell r="I5777">
            <v>150000000</v>
          </cell>
        </row>
        <row r="5778">
          <cell r="C5778" t="str">
            <v>1000000霸王別姬大量Wild卡(30天非綁定)</v>
          </cell>
          <cell r="D5778" t="str">
            <v>R_hg007_fg500x_1000000_30_1</v>
          </cell>
          <cell r="E5778">
            <v>12</v>
          </cell>
          <cell r="I5778">
            <v>500000000</v>
          </cell>
        </row>
        <row r="5779">
          <cell r="C5779" t="str">
            <v>3000000霸王別姬大量Wild卡(30天非綁定)</v>
          </cell>
          <cell r="D5779" t="str">
            <v>R_hg007_fg500x_3000000_30_1</v>
          </cell>
          <cell r="E5779">
            <v>12</v>
          </cell>
          <cell r="I5779">
            <v>1500000000</v>
          </cell>
        </row>
        <row r="5780">
          <cell r="C5780" t="str">
            <v>6000000霸王別姬大量Wild卡(30天非綁定)</v>
          </cell>
          <cell r="D5780" t="str">
            <v>R_hg007_fg500x_6000000_30_1</v>
          </cell>
          <cell r="E5780">
            <v>12</v>
          </cell>
          <cell r="I5780">
            <v>3000000000</v>
          </cell>
        </row>
        <row r="5781">
          <cell r="C5781" t="str">
            <v>9000000霸王別姬大量Wild卡(30天非綁定)</v>
          </cell>
          <cell r="D5781" t="str">
            <v>R_hg007_fg500x_9000000_30_1</v>
          </cell>
          <cell r="E5781">
            <v>12</v>
          </cell>
          <cell r="I5781">
            <v>4500000000</v>
          </cell>
        </row>
        <row r="5782">
          <cell r="C5782" t="str">
            <v>10000000霸王別姬大量Wild卡(30天非綁定)</v>
          </cell>
          <cell r="D5782" t="str">
            <v>R_hg007_fg500x_10000000_30_1</v>
          </cell>
          <cell r="E5782">
            <v>12</v>
          </cell>
          <cell r="I5782">
            <v>5000000000</v>
          </cell>
        </row>
        <row r="5783">
          <cell r="C5783" t="str">
            <v>15000000霸王別姬大量Wild卡(30天非綁定)</v>
          </cell>
          <cell r="D5783" t="str">
            <v>R_hg007_fg500x_15000000_30_1</v>
          </cell>
          <cell r="E5783">
            <v>12</v>
          </cell>
          <cell r="I5783">
            <v>7500000000</v>
          </cell>
        </row>
        <row r="5784">
          <cell r="C5784" t="str">
            <v>30000000霸王別姬大量Wild卡(30天非綁定)</v>
          </cell>
          <cell r="D5784" t="str">
            <v>R_hg007_fg500x_30000000_30_1</v>
          </cell>
          <cell r="E5784">
            <v>12</v>
          </cell>
          <cell r="I5784">
            <v>15000000000</v>
          </cell>
        </row>
        <row r="5785">
          <cell r="C5785" t="str">
            <v>50000000霸王別姬大量Wild卡(30天非綁定)</v>
          </cell>
          <cell r="D5785" t="str">
            <v>R_hg007_fg500x_50000000_30_1</v>
          </cell>
          <cell r="E5785">
            <v>12</v>
          </cell>
          <cell r="I5785">
            <v>25000000000</v>
          </cell>
        </row>
        <row r="5786">
          <cell r="C5786" t="str">
            <v>100000000霸王別姬大量Wild卡(30天非綁定)</v>
          </cell>
          <cell r="D5786" t="str">
            <v>R_hg007_fg500x_100000000_30_1</v>
          </cell>
          <cell r="E5786">
            <v>12</v>
          </cell>
          <cell r="I5786">
            <v>50000000000</v>
          </cell>
        </row>
        <row r="5787">
          <cell r="C5787" t="str">
            <v>200000000霸王別姬大量Wild卡(30天非綁定)</v>
          </cell>
          <cell r="D5787" t="str">
            <v>R_hg007_fg500x_200000000_30_1</v>
          </cell>
          <cell r="E5787">
            <v>12</v>
          </cell>
          <cell r="I5787">
            <v>100000000000</v>
          </cell>
        </row>
        <row r="5788">
          <cell r="C5788" t="str">
            <v>300000000霸王別姬大量Wild卡(30天非綁定)</v>
          </cell>
          <cell r="D5788" t="str">
            <v>R_hg007_fg500x_300000000_30_1</v>
          </cell>
          <cell r="E5788">
            <v>12</v>
          </cell>
          <cell r="I5788">
            <v>150000000000</v>
          </cell>
        </row>
        <row r="5789">
          <cell r="C5789" t="str">
            <v>500000000霸王別姬大量Wild卡(30天非綁定)</v>
          </cell>
          <cell r="D5789" t="str">
            <v>R_hg007_fg500x_500000000_30_1</v>
          </cell>
          <cell r="E5789">
            <v>12</v>
          </cell>
          <cell r="I5789">
            <v>250000000000</v>
          </cell>
        </row>
        <row r="5790">
          <cell r="C5790" t="str">
            <v>1000000000霸王別姬大量Wild卡(30天非綁定)</v>
          </cell>
          <cell r="D5790" t="str">
            <v>R_hg007_fg500x_1000000000_30_1</v>
          </cell>
          <cell r="E5790">
            <v>12</v>
          </cell>
          <cell r="I5790">
            <v>500000000000</v>
          </cell>
        </row>
        <row r="5791">
          <cell r="C5791" t="str">
            <v>2000000000霸王別姬大量Wild卡(30天非綁定)</v>
          </cell>
          <cell r="D5791" t="str">
            <v>R_hg007_fg500x_2000000000_30_1</v>
          </cell>
          <cell r="E5791">
            <v>12</v>
          </cell>
          <cell r="I5791">
            <v>1000000000000</v>
          </cell>
        </row>
        <row r="5792">
          <cell r="C5792" t="str">
            <v>5000000000霸王別姬大量Wild卡(30天非綁定)</v>
          </cell>
          <cell r="D5792" t="str">
            <v>R_hg007_fg500x_5000000000_30_1</v>
          </cell>
          <cell r="E5792">
            <v>12</v>
          </cell>
          <cell r="I5792">
            <v>2500000000000</v>
          </cell>
        </row>
        <row r="5793">
          <cell r="C5793" t="str">
            <v>10000000000霸王別姬大量Wild卡(30天非綁定)</v>
          </cell>
          <cell r="D5793" t="str">
            <v>R_hg007_fg500x_10000000000_30_1</v>
          </cell>
          <cell r="E5793">
            <v>12</v>
          </cell>
          <cell r="I5793">
            <v>5000000000000</v>
          </cell>
        </row>
        <row r="5794">
          <cell r="C5794" t="str">
            <v>3000霸王別姬超級Wild卡(7天綁定)</v>
          </cell>
          <cell r="D5794" t="str">
            <v>R_hg007_fg1800x_3000_7</v>
          </cell>
          <cell r="E5794">
            <v>12</v>
          </cell>
          <cell r="I5794">
            <v>5400000</v>
          </cell>
        </row>
        <row r="5795">
          <cell r="C5795" t="str">
            <v>10000霸王別姬超級Wild卡(7天綁定)</v>
          </cell>
          <cell r="D5795" t="str">
            <v>R_hg007_fg1800x_10000_7</v>
          </cell>
          <cell r="E5795">
            <v>12</v>
          </cell>
          <cell r="I5795">
            <v>18000000</v>
          </cell>
        </row>
        <row r="5796">
          <cell r="C5796" t="str">
            <v>30000霸王別姬超級Wild卡(7天綁定)</v>
          </cell>
          <cell r="D5796" t="str">
            <v>R_hg007_fg1800x_30000_7</v>
          </cell>
          <cell r="E5796">
            <v>12</v>
          </cell>
          <cell r="I5796">
            <v>54000000</v>
          </cell>
        </row>
        <row r="5797">
          <cell r="C5797" t="str">
            <v>100000霸王別姬超級Wild卡(7天綁定)</v>
          </cell>
          <cell r="D5797" t="str">
            <v>R_hg007_fg1800x_100000_7</v>
          </cell>
          <cell r="E5797">
            <v>12</v>
          </cell>
          <cell r="I5797">
            <v>180000000</v>
          </cell>
        </row>
        <row r="5798">
          <cell r="C5798" t="str">
            <v>300000霸王別姬超級Wild卡(7天綁定)</v>
          </cell>
          <cell r="D5798" t="str">
            <v>R_hg007_fg1800x_300000_7</v>
          </cell>
          <cell r="E5798">
            <v>12</v>
          </cell>
          <cell r="I5798">
            <v>540000000</v>
          </cell>
        </row>
        <row r="5799">
          <cell r="C5799" t="str">
            <v>1000000霸王別姬超級Wild卡(7天綁定)</v>
          </cell>
          <cell r="D5799" t="str">
            <v>R_hg007_fg1800x_1000000_7</v>
          </cell>
          <cell r="E5799">
            <v>12</v>
          </cell>
          <cell r="I5799">
            <v>1800000000</v>
          </cell>
        </row>
        <row r="5800">
          <cell r="C5800" t="str">
            <v>3000000霸王別姬超級Wild卡(7天綁定)</v>
          </cell>
          <cell r="D5800" t="str">
            <v>R_hg007_fg1800x_3000000_7</v>
          </cell>
          <cell r="E5800">
            <v>12</v>
          </cell>
          <cell r="I5800">
            <v>5400000000</v>
          </cell>
        </row>
        <row r="5801">
          <cell r="C5801" t="str">
            <v>6000000霸王別姬超級Wild卡(7天綁定)</v>
          </cell>
          <cell r="D5801" t="str">
            <v>R_hg007_fg1800x_6000000_7</v>
          </cell>
          <cell r="E5801">
            <v>12</v>
          </cell>
          <cell r="I5801">
            <v>10800000000</v>
          </cell>
        </row>
        <row r="5802">
          <cell r="C5802" t="str">
            <v>9000000霸王別姬超級Wild卡(7天綁定)</v>
          </cell>
          <cell r="D5802" t="str">
            <v>R_hg007_fg1800x_9000000_7</v>
          </cell>
          <cell r="E5802">
            <v>12</v>
          </cell>
          <cell r="I5802">
            <v>16200000000</v>
          </cell>
        </row>
        <row r="5803">
          <cell r="C5803" t="str">
            <v>10000000霸王別姬超級Wild卡(7天綁定)</v>
          </cell>
          <cell r="D5803" t="str">
            <v>R_hg007_fg1800x_10000000_7</v>
          </cell>
          <cell r="E5803">
            <v>12</v>
          </cell>
          <cell r="I5803">
            <v>18000000000</v>
          </cell>
        </row>
        <row r="5804">
          <cell r="C5804" t="str">
            <v>15000000霸王別姬超級Wild卡(7天綁定)</v>
          </cell>
          <cell r="D5804" t="str">
            <v>R_hg007_fg1800x_15000000_7</v>
          </cell>
          <cell r="E5804">
            <v>12</v>
          </cell>
          <cell r="I5804">
            <v>27000000000</v>
          </cell>
        </row>
        <row r="5805">
          <cell r="C5805" t="str">
            <v>30000000霸王別姬超級Wild卡(7天綁定)</v>
          </cell>
          <cell r="D5805" t="str">
            <v>R_hg007_fg1800x_30000000_7</v>
          </cell>
          <cell r="E5805">
            <v>12</v>
          </cell>
          <cell r="I5805">
            <v>54000000000</v>
          </cell>
        </row>
        <row r="5806">
          <cell r="C5806" t="str">
            <v>50000000霸王別姬超級Wild卡(7天綁定)</v>
          </cell>
          <cell r="D5806" t="str">
            <v>R_hg007_fg1800x_50000000_7</v>
          </cell>
          <cell r="E5806">
            <v>12</v>
          </cell>
          <cell r="I5806">
            <v>90000000000</v>
          </cell>
        </row>
        <row r="5807">
          <cell r="C5807" t="str">
            <v>100000000霸王別姬超級Wild卡(7天綁定)</v>
          </cell>
          <cell r="D5807" t="str">
            <v>R_hg007_fg1800x_100000000_7</v>
          </cell>
          <cell r="E5807">
            <v>12</v>
          </cell>
          <cell r="I5807">
            <v>180000000000</v>
          </cell>
        </row>
        <row r="5808">
          <cell r="C5808" t="str">
            <v>200000000霸王別姬超級Wild卡(7天綁定)</v>
          </cell>
          <cell r="D5808" t="str">
            <v>R_hg007_fg1800x_200000000_7</v>
          </cell>
          <cell r="E5808">
            <v>12</v>
          </cell>
          <cell r="I5808">
            <v>360000000000</v>
          </cell>
        </row>
        <row r="5809">
          <cell r="C5809" t="str">
            <v>300000000霸王別姬超級Wild卡(7天綁定)</v>
          </cell>
          <cell r="D5809" t="str">
            <v>R_hg007_fg1800x_300000000_7</v>
          </cell>
          <cell r="E5809">
            <v>12</v>
          </cell>
          <cell r="I5809">
            <v>540000000000</v>
          </cell>
        </row>
        <row r="5810">
          <cell r="C5810" t="str">
            <v>500000000霸王別姬超級Wild卡(7天綁定)</v>
          </cell>
          <cell r="D5810" t="str">
            <v>R_hg007_fg1800x_500000000_7</v>
          </cell>
          <cell r="E5810">
            <v>12</v>
          </cell>
          <cell r="I5810">
            <v>900000000000</v>
          </cell>
        </row>
        <row r="5811">
          <cell r="C5811" t="str">
            <v>1000000000霸王別姬超級Wild卡(7天綁定)</v>
          </cell>
          <cell r="D5811" t="str">
            <v>R_hg007_fg1800x_1000000000_7</v>
          </cell>
          <cell r="E5811">
            <v>12</v>
          </cell>
          <cell r="I5811">
            <v>1800000000000</v>
          </cell>
        </row>
        <row r="5812">
          <cell r="C5812" t="str">
            <v>2000000000霸王別姬超級Wild卡(7天綁定)</v>
          </cell>
          <cell r="D5812" t="str">
            <v>R_hg007_fg1800x_2000000000_7</v>
          </cell>
          <cell r="E5812">
            <v>12</v>
          </cell>
          <cell r="I5812">
            <v>3600000000000</v>
          </cell>
        </row>
        <row r="5813">
          <cell r="C5813" t="str">
            <v>5000000000霸王別姬超級Wild卡(7天綁定)</v>
          </cell>
          <cell r="D5813" t="str">
            <v>R_hg007_fg1800x_5000000000_7</v>
          </cell>
          <cell r="E5813">
            <v>12</v>
          </cell>
          <cell r="I5813">
            <v>9000000000000</v>
          </cell>
        </row>
        <row r="5814">
          <cell r="C5814" t="str">
            <v>10000000000霸王別姬超級Wild卡(7天綁定)</v>
          </cell>
          <cell r="D5814" t="str">
            <v>R_hg007_fg1800x_10000000000_7</v>
          </cell>
          <cell r="E5814">
            <v>12</v>
          </cell>
          <cell r="I5814">
            <v>18000000000000</v>
          </cell>
        </row>
        <row r="5815">
          <cell r="C5815" t="str">
            <v>3000霸王別姬超級Wild卡(30天非綁定)</v>
          </cell>
          <cell r="D5815" t="str">
            <v>R_hg007_fg1800x_3000_30_1</v>
          </cell>
          <cell r="E5815">
            <v>12</v>
          </cell>
          <cell r="I5815">
            <v>5400000</v>
          </cell>
        </row>
        <row r="5816">
          <cell r="C5816" t="str">
            <v>10000霸王別姬超級Wild卡(30天非綁定)</v>
          </cell>
          <cell r="D5816" t="str">
            <v>R_hg007_fg1800x_10000_30_1</v>
          </cell>
          <cell r="E5816">
            <v>12</v>
          </cell>
          <cell r="I5816">
            <v>18000000</v>
          </cell>
        </row>
        <row r="5817">
          <cell r="C5817" t="str">
            <v>30000霸王別姬超級Wild卡(30天非綁定)</v>
          </cell>
          <cell r="D5817" t="str">
            <v>R_hg007_fg1800x_30000_30_1</v>
          </cell>
          <cell r="E5817">
            <v>12</v>
          </cell>
          <cell r="I5817">
            <v>54000000</v>
          </cell>
        </row>
        <row r="5818">
          <cell r="C5818" t="str">
            <v>100000霸王別姬超級Wild卡(30天非綁定)</v>
          </cell>
          <cell r="D5818" t="str">
            <v>R_hg007_fg1800x_100000_30_1</v>
          </cell>
          <cell r="E5818">
            <v>12</v>
          </cell>
          <cell r="I5818">
            <v>180000000</v>
          </cell>
        </row>
        <row r="5819">
          <cell r="C5819" t="str">
            <v>300000霸王別姬超級Wild卡(30天非綁定)</v>
          </cell>
          <cell r="D5819" t="str">
            <v>R_hg007_fg1800x_300000_30_1</v>
          </cell>
          <cell r="E5819">
            <v>12</v>
          </cell>
          <cell r="I5819">
            <v>540000000</v>
          </cell>
        </row>
        <row r="5820">
          <cell r="C5820" t="str">
            <v>1000000霸王別姬超級Wild卡(30天非綁定)</v>
          </cell>
          <cell r="D5820" t="str">
            <v>R_hg007_fg1800x_1000000_30_1</v>
          </cell>
          <cell r="E5820">
            <v>12</v>
          </cell>
          <cell r="I5820">
            <v>1800000000</v>
          </cell>
        </row>
        <row r="5821">
          <cell r="C5821" t="str">
            <v>3000000霸王別姬超級Wild卡(30天非綁定)</v>
          </cell>
          <cell r="D5821" t="str">
            <v>R_hg007_fg1800x_3000000_30_1</v>
          </cell>
          <cell r="E5821">
            <v>12</v>
          </cell>
          <cell r="I5821">
            <v>5400000000</v>
          </cell>
        </row>
        <row r="5822">
          <cell r="C5822" t="str">
            <v>6000000霸王別姬超級Wild卡(30天非綁定)</v>
          </cell>
          <cell r="D5822" t="str">
            <v>R_hg007_fg1800x_6000000_30_1</v>
          </cell>
          <cell r="E5822">
            <v>12</v>
          </cell>
          <cell r="I5822">
            <v>10800000000</v>
          </cell>
        </row>
        <row r="5823">
          <cell r="C5823" t="str">
            <v>9000000霸王別姬超級Wild卡(30天非綁定)</v>
          </cell>
          <cell r="D5823" t="str">
            <v>R_hg007_fg1800x_9000000_30_1</v>
          </cell>
          <cell r="E5823">
            <v>12</v>
          </cell>
          <cell r="I5823">
            <v>16200000000</v>
          </cell>
        </row>
        <row r="5824">
          <cell r="C5824" t="str">
            <v>10000000霸王別姬超級Wild卡(30天非綁定)</v>
          </cell>
          <cell r="D5824" t="str">
            <v>R_hg007_fg1800x_10000000_30_1</v>
          </cell>
          <cell r="E5824">
            <v>12</v>
          </cell>
          <cell r="I5824">
            <v>18000000000</v>
          </cell>
        </row>
        <row r="5825">
          <cell r="C5825" t="str">
            <v>15000000霸王別姬超級Wild卡(30天非綁定)</v>
          </cell>
          <cell r="D5825" t="str">
            <v>R_hg007_fg1800x_15000000_30_1</v>
          </cell>
          <cell r="E5825">
            <v>12</v>
          </cell>
          <cell r="I5825">
            <v>27000000000</v>
          </cell>
        </row>
        <row r="5826">
          <cell r="C5826" t="str">
            <v>30000000霸王別姬超級Wild卡(30天非綁定)</v>
          </cell>
          <cell r="D5826" t="str">
            <v>R_hg007_fg1800x_30000000_30_1</v>
          </cell>
          <cell r="E5826">
            <v>12</v>
          </cell>
          <cell r="I5826">
            <v>54000000000</v>
          </cell>
        </row>
        <row r="5827">
          <cell r="C5827" t="str">
            <v>50000000霸王別姬超級Wild卡(30天非綁定)</v>
          </cell>
          <cell r="D5827" t="str">
            <v>R_hg007_fg1800x_50000000_30_1</v>
          </cell>
          <cell r="E5827">
            <v>12</v>
          </cell>
          <cell r="I5827">
            <v>90000000000</v>
          </cell>
        </row>
        <row r="5828">
          <cell r="C5828" t="str">
            <v>100000000霸王別姬超級Wild卡(30天非綁定)</v>
          </cell>
          <cell r="D5828" t="str">
            <v>R_hg007_fg1800x_100000000_30_1</v>
          </cell>
          <cell r="E5828">
            <v>12</v>
          </cell>
          <cell r="I5828">
            <v>180000000000</v>
          </cell>
        </row>
        <row r="5829">
          <cell r="C5829" t="str">
            <v>200000000霸王別姬超級Wild卡(30天非綁定)</v>
          </cell>
          <cell r="D5829" t="str">
            <v>R_hg007_fg1800x_200000000_30_1</v>
          </cell>
          <cell r="E5829">
            <v>12</v>
          </cell>
          <cell r="I5829">
            <v>360000000000</v>
          </cell>
        </row>
        <row r="5830">
          <cell r="C5830" t="str">
            <v>300000000霸王別姬超級Wild卡(30天非綁定)</v>
          </cell>
          <cell r="D5830" t="str">
            <v>R_hg007_fg1800x_300000000_30_1</v>
          </cell>
          <cell r="E5830">
            <v>12</v>
          </cell>
          <cell r="I5830">
            <v>540000000000</v>
          </cell>
        </row>
        <row r="5831">
          <cell r="C5831" t="str">
            <v>500000000霸王別姬超級Wild卡(30天非綁定)</v>
          </cell>
          <cell r="D5831" t="str">
            <v>R_hg007_fg1800x_500000000_30_1</v>
          </cell>
          <cell r="E5831">
            <v>12</v>
          </cell>
          <cell r="I5831">
            <v>900000000000</v>
          </cell>
        </row>
        <row r="5832">
          <cell r="C5832" t="str">
            <v>1000000000霸王別姬超級Wild卡(30天非綁定)</v>
          </cell>
          <cell r="D5832" t="str">
            <v>R_hg007_fg1800x_1000000000_30_1</v>
          </cell>
          <cell r="E5832">
            <v>12</v>
          </cell>
          <cell r="I5832">
            <v>1800000000000</v>
          </cell>
        </row>
        <row r="5833">
          <cell r="C5833" t="str">
            <v>2000000000霸王別姬超級Wild卡(30天非綁定)</v>
          </cell>
          <cell r="D5833" t="str">
            <v>R_hg007_fg1800x_2000000000_30_1</v>
          </cell>
          <cell r="E5833">
            <v>12</v>
          </cell>
          <cell r="I5833">
            <v>3600000000000</v>
          </cell>
        </row>
        <row r="5834">
          <cell r="C5834" t="str">
            <v>5000000000霸王別姬超級Wild卡(30天非綁定)</v>
          </cell>
          <cell r="D5834" t="str">
            <v>R_hg007_fg1800x_5000000000_30_1</v>
          </cell>
          <cell r="E5834">
            <v>12</v>
          </cell>
          <cell r="I5834">
            <v>9000000000000</v>
          </cell>
        </row>
        <row r="5835">
          <cell r="C5835" t="str">
            <v>10000000000霸王別姬超級Wild卡(30天非綁定)</v>
          </cell>
          <cell r="D5835" t="str">
            <v>R_hg007_fg1800x_10000000000_30_1</v>
          </cell>
          <cell r="E5835">
            <v>12</v>
          </cell>
          <cell r="I5835">
            <v>18000000000000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84"/>
  <sheetViews>
    <sheetView workbookViewId="0">
      <selection activeCell="F19" sqref="F19"/>
    </sheetView>
  </sheetViews>
  <sheetFormatPr defaultColWidth="10.28515625" defaultRowHeight="16.5" x14ac:dyDescent="0.25"/>
  <cols>
    <col min="1" max="2" width="10.28515625" style="2"/>
    <col min="3" max="3" width="14.7109375" style="2" customWidth="1"/>
    <col min="4" max="4" width="17.140625" style="2" bestFit="1" customWidth="1"/>
    <col min="5" max="7" width="17.85546875" style="2" bestFit="1" customWidth="1"/>
    <col min="8" max="8" width="22.140625" style="2" bestFit="1" customWidth="1"/>
    <col min="9" max="11" width="19.7109375" style="2" bestFit="1" customWidth="1"/>
    <col min="12" max="12" width="19.5703125" style="2" customWidth="1"/>
    <col min="13" max="13" width="10.28515625" style="2"/>
    <col min="14" max="14" width="15.85546875" style="2" bestFit="1" customWidth="1"/>
    <col min="15" max="15" width="9.42578125" style="2" bestFit="1" customWidth="1"/>
    <col min="16" max="22" width="9.42578125" style="2" customWidth="1"/>
    <col min="23" max="16384" width="10.28515625" style="2"/>
  </cols>
  <sheetData>
    <row r="1" spans="1:23" x14ac:dyDescent="0.25">
      <c r="B1" s="3" t="s">
        <v>5</v>
      </c>
      <c r="L1" s="4"/>
      <c r="M1" s="3" t="s">
        <v>6</v>
      </c>
    </row>
    <row r="2" spans="1:23" x14ac:dyDescent="0.25">
      <c r="D2" s="5">
        <v>1</v>
      </c>
      <c r="E2" s="6">
        <v>1.5</v>
      </c>
      <c r="F2" s="5">
        <v>2</v>
      </c>
      <c r="G2" s="5">
        <v>7</v>
      </c>
      <c r="H2" s="5">
        <v>13</v>
      </c>
      <c r="I2" s="5">
        <v>24</v>
      </c>
      <c r="J2" s="5">
        <v>48</v>
      </c>
      <c r="K2" s="5">
        <v>120</v>
      </c>
      <c r="L2" s="7"/>
    </row>
    <row r="3" spans="1:23" x14ac:dyDescent="0.25"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10"/>
      <c r="M3" s="8" t="s">
        <v>7</v>
      </c>
      <c r="N3" s="8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9" t="s">
        <v>13</v>
      </c>
      <c r="T3" s="9" t="s">
        <v>14</v>
      </c>
      <c r="U3" s="9" t="s">
        <v>15</v>
      </c>
      <c r="V3" s="9" t="s">
        <v>16</v>
      </c>
    </row>
    <row r="4" spans="1:23" x14ac:dyDescent="0.25">
      <c r="B4" s="11">
        <v>30</v>
      </c>
      <c r="C4" s="12">
        <v>0.99</v>
      </c>
      <c r="D4" s="13">
        <v>1500000</v>
      </c>
      <c r="E4" s="13">
        <v>2000000</v>
      </c>
      <c r="F4" s="13">
        <v>3000000</v>
      </c>
      <c r="G4" s="13">
        <v>10000000</v>
      </c>
      <c r="H4" s="13">
        <v>20000000</v>
      </c>
      <c r="I4" s="13">
        <v>35000000</v>
      </c>
      <c r="J4" s="13">
        <v>70000000</v>
      </c>
      <c r="K4" s="13">
        <v>150000000</v>
      </c>
      <c r="L4" s="14"/>
      <c r="M4" s="11">
        <v>30</v>
      </c>
      <c r="N4" s="12">
        <v>0.99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</row>
    <row r="5" spans="1:23" x14ac:dyDescent="0.25">
      <c r="B5" s="16">
        <v>50</v>
      </c>
      <c r="C5" s="17">
        <v>1.69</v>
      </c>
      <c r="D5" s="18">
        <v>2600000</v>
      </c>
      <c r="E5" s="18">
        <v>3400000</v>
      </c>
      <c r="F5" s="18">
        <v>5000000</v>
      </c>
      <c r="G5" s="18">
        <v>16600000</v>
      </c>
      <c r="H5" s="18">
        <v>34000000</v>
      </c>
      <c r="I5" s="18">
        <v>58000000</v>
      </c>
      <c r="J5" s="18">
        <v>116000000</v>
      </c>
      <c r="K5" s="18">
        <v>260000000</v>
      </c>
      <c r="L5" s="14"/>
      <c r="M5" s="16">
        <v>50</v>
      </c>
      <c r="N5" s="17">
        <v>1.69</v>
      </c>
      <c r="O5" s="15">
        <f>D5/$C5/$D$4-1</f>
        <v>2.5641025641025772E-2</v>
      </c>
      <c r="P5" s="15">
        <f>E5/$C5/$E$4-1</f>
        <v>5.9171597633136397E-3</v>
      </c>
      <c r="Q5" s="15">
        <f>F5/$C5/$F$4-1</f>
        <v>-1.3806706114398271E-2</v>
      </c>
      <c r="R5" s="15">
        <f>G5/$C5/$G$4-1</f>
        <v>-1.7751479289940697E-2</v>
      </c>
      <c r="S5" s="15">
        <f>H5/$C5/$H$4-1</f>
        <v>5.9171597633136397E-3</v>
      </c>
      <c r="T5" s="15">
        <f>I5/$C5/$I$4-1</f>
        <v>-1.9442096365173134E-2</v>
      </c>
      <c r="U5" s="15">
        <f>J5/$C5/$J$4-1</f>
        <v>-1.9442096365173134E-2</v>
      </c>
      <c r="V5" s="15">
        <f>K5/$C5/$K$4-1</f>
        <v>2.5641025641025772E-2</v>
      </c>
    </row>
    <row r="6" spans="1:23" x14ac:dyDescent="0.25">
      <c r="B6" s="19">
        <v>70</v>
      </c>
      <c r="C6" s="20">
        <v>1.99</v>
      </c>
      <c r="D6" s="21">
        <v>3000000</v>
      </c>
      <c r="E6" s="21">
        <v>4000000</v>
      </c>
      <c r="F6" s="21">
        <v>6000000</v>
      </c>
      <c r="G6" s="21">
        <v>20000000</v>
      </c>
      <c r="H6" s="21">
        <v>40000000</v>
      </c>
      <c r="I6" s="21">
        <v>70000000</v>
      </c>
      <c r="J6" s="21">
        <v>140000000</v>
      </c>
      <c r="K6" s="21">
        <v>300000000</v>
      </c>
      <c r="L6" s="22"/>
      <c r="M6" s="19">
        <v>70</v>
      </c>
      <c r="N6" s="20">
        <v>1.99</v>
      </c>
      <c r="O6" s="23">
        <f>D6/C6/D$4-1</f>
        <v>5.0251256281408363E-3</v>
      </c>
      <c r="P6" s="15">
        <f t="shared" ref="P6:P38" si="0">E6/$C6/$E$4-1</f>
        <v>5.0251256281408363E-3</v>
      </c>
      <c r="Q6" s="15">
        <f t="shared" ref="Q6:Q36" si="1">F6/$C6/$F$4-1</f>
        <v>5.0251256281408363E-3</v>
      </c>
      <c r="R6" s="15">
        <f t="shared" ref="R6:R38" si="2">G6/$C6/$G$4-1</f>
        <v>5.0251256281408363E-3</v>
      </c>
      <c r="S6" s="15">
        <f t="shared" ref="S6:S38" si="3">H6/$C6/$H$4-1</f>
        <v>5.0251256281408363E-3</v>
      </c>
      <c r="T6" s="15">
        <f t="shared" ref="T6:T38" si="4">I6/$C6/$I$4-1</f>
        <v>5.0251256281408363E-3</v>
      </c>
      <c r="U6" s="15">
        <f t="shared" ref="U6:U38" si="5">J6/$C6/$J$4-1</f>
        <v>5.0251256281408363E-3</v>
      </c>
      <c r="V6" s="15">
        <f t="shared" ref="V6:V38" si="6">K6/$C6/$K$4-1</f>
        <v>5.0251256281408363E-3</v>
      </c>
      <c r="W6" s="24"/>
    </row>
    <row r="7" spans="1:23" x14ac:dyDescent="0.25">
      <c r="A7" s="25"/>
      <c r="B7" s="16">
        <v>100</v>
      </c>
      <c r="C7" s="17">
        <v>3.33</v>
      </c>
      <c r="D7" s="26">
        <v>3000000</v>
      </c>
      <c r="E7" s="26">
        <v>4000000</v>
      </c>
      <c r="F7" s="26">
        <v>6000000</v>
      </c>
      <c r="G7" s="26">
        <v>20000000</v>
      </c>
      <c r="H7" s="26">
        <v>40000000</v>
      </c>
      <c r="I7" s="26">
        <v>70000000</v>
      </c>
      <c r="J7" s="26">
        <v>140000000</v>
      </c>
      <c r="K7" s="26">
        <v>300000000</v>
      </c>
      <c r="L7" s="22"/>
      <c r="M7" s="16">
        <v>100</v>
      </c>
      <c r="N7" s="17">
        <v>3.33</v>
      </c>
      <c r="O7" s="15">
        <f>D7/C7/$D$4-1</f>
        <v>-0.3993993993993995</v>
      </c>
      <c r="P7" s="15">
        <f t="shared" si="0"/>
        <v>-0.39939939939939939</v>
      </c>
      <c r="Q7" s="15">
        <f t="shared" si="1"/>
        <v>-0.3993993993993995</v>
      </c>
      <c r="R7" s="15">
        <f t="shared" si="2"/>
        <v>-0.39939939939939939</v>
      </c>
      <c r="S7" s="15">
        <f t="shared" si="3"/>
        <v>-0.39939939939939939</v>
      </c>
      <c r="T7" s="15">
        <f t="shared" si="4"/>
        <v>-0.39939939939939939</v>
      </c>
      <c r="U7" s="15">
        <f t="shared" si="5"/>
        <v>-0.39939939939939939</v>
      </c>
      <c r="V7" s="15">
        <f t="shared" si="6"/>
        <v>-0.3993993993993995</v>
      </c>
      <c r="W7" s="24"/>
    </row>
    <row r="8" spans="1:23" x14ac:dyDescent="0.25">
      <c r="A8" s="27">
        <v>1.05</v>
      </c>
      <c r="B8" s="28">
        <f>C8*30</f>
        <v>119.7</v>
      </c>
      <c r="C8" s="29">
        <v>3.99</v>
      </c>
      <c r="D8" s="30">
        <v>5400000</v>
      </c>
      <c r="E8" s="30">
        <v>7000000</v>
      </c>
      <c r="F8" s="30">
        <v>10600000</v>
      </c>
      <c r="G8" s="30">
        <v>36000000</v>
      </c>
      <c r="H8" s="30">
        <v>70000000</v>
      </c>
      <c r="I8" s="30">
        <v>124000000</v>
      </c>
      <c r="J8" s="30">
        <v>240000000</v>
      </c>
      <c r="K8" s="30">
        <v>540000000</v>
      </c>
      <c r="L8" s="22"/>
      <c r="M8" s="28">
        <f>N8*30</f>
        <v>119.7</v>
      </c>
      <c r="N8" s="29">
        <v>3.99</v>
      </c>
      <c r="O8" s="15">
        <f t="shared" ref="O8:O18" si="7">D8/C8/$D$4-1</f>
        <v>-9.7744360902255689E-2</v>
      </c>
      <c r="P8" s="15">
        <f t="shared" si="0"/>
        <v>-0.1228070175438597</v>
      </c>
      <c r="Q8" s="15">
        <f t="shared" si="1"/>
        <v>-0.11445279866332503</v>
      </c>
      <c r="R8" s="15">
        <f t="shared" si="2"/>
        <v>-9.77443609022558E-2</v>
      </c>
      <c r="S8" s="15">
        <f t="shared" si="3"/>
        <v>-0.12280701754385981</v>
      </c>
      <c r="T8" s="15">
        <f t="shared" si="4"/>
        <v>-0.11206587898317222</v>
      </c>
      <c r="U8" s="15">
        <f t="shared" si="5"/>
        <v>-0.14070891514500539</v>
      </c>
      <c r="V8" s="15">
        <f t="shared" si="6"/>
        <v>-9.77443609022558E-2</v>
      </c>
      <c r="W8" s="24"/>
    </row>
    <row r="9" spans="1:23" x14ac:dyDescent="0.25">
      <c r="A9" s="25"/>
      <c r="B9" s="19">
        <v>150</v>
      </c>
      <c r="C9" s="20">
        <v>4.99</v>
      </c>
      <c r="D9" s="21">
        <v>6300000</v>
      </c>
      <c r="E9" s="21">
        <v>8400000</v>
      </c>
      <c r="F9" s="21">
        <v>12600000</v>
      </c>
      <c r="G9" s="21">
        <v>42000000</v>
      </c>
      <c r="H9" s="21">
        <v>84000000</v>
      </c>
      <c r="I9" s="21">
        <v>147000000</v>
      </c>
      <c r="J9" s="21">
        <v>290000000</v>
      </c>
      <c r="K9" s="21">
        <v>630000000</v>
      </c>
      <c r="L9" s="22"/>
      <c r="M9" s="19">
        <v>150</v>
      </c>
      <c r="N9" s="20">
        <v>4.99</v>
      </c>
      <c r="O9" s="15">
        <f t="shared" si="7"/>
        <v>-0.15831663326653311</v>
      </c>
      <c r="P9" s="15">
        <f t="shared" si="0"/>
        <v>-0.15831663326653311</v>
      </c>
      <c r="Q9" s="15">
        <f t="shared" si="1"/>
        <v>-0.15831663326653311</v>
      </c>
      <c r="R9" s="15">
        <f t="shared" si="2"/>
        <v>-0.15831663326653311</v>
      </c>
      <c r="S9" s="15">
        <f t="shared" si="3"/>
        <v>-0.15831663326653311</v>
      </c>
      <c r="T9" s="15">
        <f t="shared" si="4"/>
        <v>-0.15831663326653311</v>
      </c>
      <c r="U9" s="15">
        <f t="shared" si="5"/>
        <v>-0.16976810764385919</v>
      </c>
      <c r="V9" s="15">
        <f t="shared" si="6"/>
        <v>-0.15831663326653311</v>
      </c>
      <c r="W9" s="24"/>
    </row>
    <row r="10" spans="1:23" x14ac:dyDescent="0.25">
      <c r="A10" s="25"/>
      <c r="B10" s="19">
        <v>300</v>
      </c>
      <c r="C10" s="20">
        <v>9.99</v>
      </c>
      <c r="D10" s="21">
        <v>8400000</v>
      </c>
      <c r="E10" s="21">
        <v>12600000</v>
      </c>
      <c r="F10" s="21">
        <v>17000000</v>
      </c>
      <c r="G10" s="21">
        <v>60000000</v>
      </c>
      <c r="H10" s="21">
        <v>110000000</v>
      </c>
      <c r="I10" s="21">
        <v>200000000</v>
      </c>
      <c r="J10" s="21">
        <v>400000000</v>
      </c>
      <c r="K10" s="21">
        <v>1020000000</v>
      </c>
      <c r="L10" s="22"/>
      <c r="M10" s="19">
        <v>300</v>
      </c>
      <c r="N10" s="20">
        <v>9.99</v>
      </c>
      <c r="O10" s="15">
        <f t="shared" si="7"/>
        <v>-0.43943943943943942</v>
      </c>
      <c r="P10" s="15">
        <f>E10/$C10/$E$4-1</f>
        <v>-0.36936936936936937</v>
      </c>
      <c r="Q10" s="15">
        <f t="shared" si="1"/>
        <v>-0.43276609943276612</v>
      </c>
      <c r="R10" s="15">
        <f t="shared" si="2"/>
        <v>-0.39939939939939939</v>
      </c>
      <c r="S10" s="15">
        <f t="shared" si="3"/>
        <v>-0.44944944944944953</v>
      </c>
      <c r="T10" s="15">
        <f t="shared" si="4"/>
        <v>-0.42799942799942803</v>
      </c>
      <c r="U10" s="15">
        <f t="shared" si="5"/>
        <v>-0.42799942799942803</v>
      </c>
      <c r="V10" s="15">
        <f t="shared" si="6"/>
        <v>-0.31931931931931934</v>
      </c>
      <c r="W10" s="24"/>
    </row>
    <row r="11" spans="1:23" x14ac:dyDescent="0.25">
      <c r="A11" s="27">
        <v>1.05</v>
      </c>
      <c r="B11" s="28">
        <f>C11*30</f>
        <v>449.7</v>
      </c>
      <c r="C11" s="29">
        <v>14.99</v>
      </c>
      <c r="D11" s="30">
        <v>18400000</v>
      </c>
      <c r="E11" s="30">
        <v>28000000</v>
      </c>
      <c r="F11" s="30">
        <v>36000000</v>
      </c>
      <c r="G11" s="30">
        <v>130000000</v>
      </c>
      <c r="H11" s="30">
        <v>240000000</v>
      </c>
      <c r="I11" s="30">
        <v>440000000</v>
      </c>
      <c r="J11" s="30">
        <v>880000000</v>
      </c>
      <c r="K11" s="30">
        <v>2200000000</v>
      </c>
      <c r="L11" s="22"/>
      <c r="M11" s="28">
        <f>N11*30</f>
        <v>449.7</v>
      </c>
      <c r="N11" s="29">
        <v>14.99</v>
      </c>
      <c r="O11" s="15">
        <f t="shared" si="7"/>
        <v>-0.1816766733377807</v>
      </c>
      <c r="P11" s="15">
        <f t="shared" si="0"/>
        <v>-6.604402935290199E-2</v>
      </c>
      <c r="Q11" s="15">
        <f t="shared" si="1"/>
        <v>-0.19946631087391586</v>
      </c>
      <c r="R11" s="15">
        <f t="shared" si="2"/>
        <v>-0.13275517011340898</v>
      </c>
      <c r="S11" s="15">
        <f t="shared" si="3"/>
        <v>-0.19946631087391598</v>
      </c>
      <c r="T11" s="15">
        <f t="shared" si="4"/>
        <v>-0.16134565901076914</v>
      </c>
      <c r="U11" s="15">
        <f t="shared" si="5"/>
        <v>-0.16134565901076914</v>
      </c>
      <c r="V11" s="15">
        <f t="shared" si="6"/>
        <v>-2.1569935512564031E-2</v>
      </c>
      <c r="W11" s="24"/>
    </row>
    <row r="12" spans="1:23" x14ac:dyDescent="0.25">
      <c r="A12" s="25"/>
      <c r="B12" s="16">
        <v>500</v>
      </c>
      <c r="C12" s="17">
        <v>16.670000000000002</v>
      </c>
      <c r="D12" s="26">
        <v>29000000</v>
      </c>
      <c r="E12" s="26">
        <v>44000000</v>
      </c>
      <c r="F12" s="26">
        <v>57000000</v>
      </c>
      <c r="G12" s="26">
        <v>205000000</v>
      </c>
      <c r="H12" s="26">
        <v>380000000</v>
      </c>
      <c r="I12" s="26">
        <v>690000000</v>
      </c>
      <c r="J12" s="26">
        <v>1390000000</v>
      </c>
      <c r="K12" s="26">
        <v>3500000000</v>
      </c>
      <c r="L12" s="22"/>
      <c r="M12" s="16">
        <v>500</v>
      </c>
      <c r="N12" s="17">
        <v>16.670000000000002</v>
      </c>
      <c r="O12" s="15">
        <f t="shared" si="7"/>
        <v>0.15976804639072162</v>
      </c>
      <c r="P12" s="15">
        <f t="shared" si="0"/>
        <v>0.31973605278944195</v>
      </c>
      <c r="Q12" s="15">
        <f t="shared" si="1"/>
        <v>0.13977204559088174</v>
      </c>
      <c r="R12" s="15">
        <f t="shared" si="2"/>
        <v>0.22975404919016174</v>
      </c>
      <c r="S12" s="15">
        <f t="shared" si="3"/>
        <v>0.13977204559088152</v>
      </c>
      <c r="T12" s="15">
        <f t="shared" si="4"/>
        <v>0.18262061873339608</v>
      </c>
      <c r="U12" s="15">
        <f t="shared" si="5"/>
        <v>0.19119033336189895</v>
      </c>
      <c r="V12" s="15">
        <f t="shared" si="6"/>
        <v>0.39972005598880211</v>
      </c>
      <c r="W12" s="24"/>
    </row>
    <row r="13" spans="1:23" x14ac:dyDescent="0.25">
      <c r="A13" s="25"/>
      <c r="B13" s="19">
        <v>670</v>
      </c>
      <c r="C13" s="20">
        <v>19.989999999999998</v>
      </c>
      <c r="D13" s="21">
        <v>36000000</v>
      </c>
      <c r="E13" s="21">
        <v>54000000</v>
      </c>
      <c r="F13" s="21">
        <v>72000000</v>
      </c>
      <c r="G13" s="21">
        <v>260000000</v>
      </c>
      <c r="H13" s="21">
        <v>460000000</v>
      </c>
      <c r="I13" s="21">
        <v>860000000</v>
      </c>
      <c r="J13" s="21">
        <v>1660000000</v>
      </c>
      <c r="K13" s="21">
        <v>4400000000</v>
      </c>
      <c r="L13" s="22"/>
      <c r="M13" s="19">
        <v>670</v>
      </c>
      <c r="N13" s="20">
        <v>19.989999999999998</v>
      </c>
      <c r="O13" s="15">
        <f t="shared" si="7"/>
        <v>0.20060030015007513</v>
      </c>
      <c r="P13" s="15">
        <f t="shared" si="0"/>
        <v>0.35067533766883452</v>
      </c>
      <c r="Q13" s="15">
        <f t="shared" si="1"/>
        <v>0.20060030015007513</v>
      </c>
      <c r="R13" s="15">
        <f t="shared" si="2"/>
        <v>0.30065032516258139</v>
      </c>
      <c r="S13" s="15">
        <f t="shared" si="3"/>
        <v>0.150575287643822</v>
      </c>
      <c r="T13" s="15">
        <f t="shared" si="4"/>
        <v>0.2291860215822199</v>
      </c>
      <c r="U13" s="15">
        <f t="shared" si="5"/>
        <v>0.18630743943400274</v>
      </c>
      <c r="V13" s="15">
        <f t="shared" si="6"/>
        <v>0.4674003668500919</v>
      </c>
      <c r="W13" s="24"/>
    </row>
    <row r="14" spans="1:23" x14ac:dyDescent="0.25">
      <c r="A14" s="27">
        <v>1.05</v>
      </c>
      <c r="B14" s="31">
        <v>900</v>
      </c>
      <c r="C14" s="29">
        <v>29.99</v>
      </c>
      <c r="D14" s="30">
        <v>44000000</v>
      </c>
      <c r="E14" s="30">
        <v>64000000</v>
      </c>
      <c r="F14" s="30">
        <v>86000000</v>
      </c>
      <c r="G14" s="30">
        <v>300000000</v>
      </c>
      <c r="H14" s="30">
        <v>560000000</v>
      </c>
      <c r="I14" s="30">
        <v>1040000000</v>
      </c>
      <c r="J14" s="30">
        <v>2000000000</v>
      </c>
      <c r="K14" s="30">
        <v>5200000000</v>
      </c>
      <c r="L14" s="22"/>
      <c r="M14" s="28">
        <f>N14*30</f>
        <v>899.69999999999993</v>
      </c>
      <c r="N14" s="29">
        <v>29.99</v>
      </c>
      <c r="O14" s="15">
        <f t="shared" si="7"/>
        <v>-2.1896187618094753E-2</v>
      </c>
      <c r="P14" s="15">
        <f t="shared" si="0"/>
        <v>6.7022340780260148E-2</v>
      </c>
      <c r="Q14" s="15">
        <f t="shared" si="1"/>
        <v>-4.4125819717683701E-2</v>
      </c>
      <c r="R14" s="15">
        <f t="shared" si="2"/>
        <v>3.3344448149397188E-4</v>
      </c>
      <c r="S14" s="15">
        <f t="shared" si="3"/>
        <v>-6.6355451817272426E-2</v>
      </c>
      <c r="T14" s="15">
        <f t="shared" si="4"/>
        <v>-9.1935407040441008E-3</v>
      </c>
      <c r="U14" s="15">
        <f t="shared" si="5"/>
        <v>-4.7301481446196392E-2</v>
      </c>
      <c r="V14" s="15">
        <f t="shared" si="6"/>
        <v>0.15594086917861527</v>
      </c>
      <c r="W14" s="24"/>
    </row>
    <row r="15" spans="1:23" x14ac:dyDescent="0.25">
      <c r="A15" s="27"/>
      <c r="B15" s="31">
        <v>999</v>
      </c>
      <c r="C15" s="29">
        <v>33.33</v>
      </c>
      <c r="D15" s="32">
        <v>44000000</v>
      </c>
      <c r="E15" s="32">
        <v>64000000</v>
      </c>
      <c r="F15" s="32">
        <v>86000000</v>
      </c>
      <c r="G15" s="32">
        <v>300000000</v>
      </c>
      <c r="H15" s="32">
        <v>560000000</v>
      </c>
      <c r="I15" s="32">
        <v>1040000000</v>
      </c>
      <c r="J15" s="32">
        <v>2000000000</v>
      </c>
      <c r="K15" s="32">
        <v>5200000000</v>
      </c>
      <c r="L15" s="22"/>
      <c r="M15" s="28">
        <v>999</v>
      </c>
      <c r="N15" s="17">
        <v>33.33</v>
      </c>
      <c r="O15" s="15">
        <f>D15/C15/$D$4-1</f>
        <v>-0.11991199119911977</v>
      </c>
      <c r="P15" s="15">
        <f>E15/$C15/$E$4-1</f>
        <v>-3.9903990399039801E-2</v>
      </c>
      <c r="Q15" s="15">
        <f>F15/$C15/$F$4-1</f>
        <v>-0.13991399139913996</v>
      </c>
      <c r="R15" s="15">
        <f>G15/$C15/$G$4-1</f>
        <v>-9.9909990999099807E-2</v>
      </c>
      <c r="S15" s="15">
        <f>H15/$C15/$H$4-1</f>
        <v>-0.15991599159915992</v>
      </c>
      <c r="T15" s="15">
        <f>I15/$C15/$I$4-1</f>
        <v>-0.10848227679910838</v>
      </c>
      <c r="U15" s="15">
        <f>J15/$C15/$J$4-1</f>
        <v>-0.14277141999914278</v>
      </c>
      <c r="V15" s="15">
        <f>K15/$C15/$K$4-1</f>
        <v>4.0104010401040169E-2</v>
      </c>
      <c r="W15" s="24"/>
    </row>
    <row r="16" spans="1:23" x14ac:dyDescent="0.25">
      <c r="A16" s="25"/>
      <c r="B16" s="148">
        <v>1000</v>
      </c>
      <c r="C16" s="17">
        <v>33.33</v>
      </c>
      <c r="D16" s="33">
        <v>69000000</v>
      </c>
      <c r="E16" s="33">
        <v>101000000</v>
      </c>
      <c r="F16" s="33">
        <v>135000000</v>
      </c>
      <c r="G16" s="33">
        <v>470000000</v>
      </c>
      <c r="H16" s="33">
        <v>880000000</v>
      </c>
      <c r="I16" s="33">
        <v>1640000000</v>
      </c>
      <c r="J16" s="33">
        <v>3200000000</v>
      </c>
      <c r="K16" s="33">
        <v>8200000000</v>
      </c>
      <c r="L16" s="22"/>
      <c r="M16" s="16">
        <v>1000</v>
      </c>
      <c r="N16" s="17">
        <v>33.33</v>
      </c>
      <c r="O16" s="15">
        <f>D15/C15/$D$4-1</f>
        <v>-0.11991199119911977</v>
      </c>
      <c r="P16" s="15">
        <f>E15/$C15/$E$4-1</f>
        <v>-3.9903990399039801E-2</v>
      </c>
      <c r="Q16" s="15">
        <f>F15/$C15/$F$4-1</f>
        <v>-0.13991399139913996</v>
      </c>
      <c r="R16" s="15">
        <f>G15/$C15/$G$4-1</f>
        <v>-9.9909990999099807E-2</v>
      </c>
      <c r="S16" s="15">
        <f>H15/$C15/$H$4-1</f>
        <v>-0.15991599159915992</v>
      </c>
      <c r="T16" s="15">
        <f>I15/$C15/$I$4-1</f>
        <v>-0.10848227679910838</v>
      </c>
      <c r="U16" s="15">
        <f>J15/$C15/$J$4-1</f>
        <v>-0.14277141999914278</v>
      </c>
      <c r="V16" s="15">
        <f>K15/$C15/$K$4-1</f>
        <v>4.0104010401040169E-2</v>
      </c>
      <c r="W16" s="24"/>
    </row>
    <row r="17" spans="1:23" x14ac:dyDescent="0.25">
      <c r="A17" s="27"/>
      <c r="B17" s="148"/>
      <c r="C17" s="29">
        <v>39.99</v>
      </c>
      <c r="D17" s="32">
        <v>92000000</v>
      </c>
      <c r="E17" s="32">
        <v>134000000</v>
      </c>
      <c r="F17" s="32">
        <v>186000000</v>
      </c>
      <c r="G17" s="32">
        <v>640000000</v>
      </c>
      <c r="H17" s="32">
        <v>1200000000</v>
      </c>
      <c r="I17" s="32">
        <v>2200000000</v>
      </c>
      <c r="J17" s="32">
        <v>4400000000</v>
      </c>
      <c r="K17" s="32">
        <v>11000000000</v>
      </c>
      <c r="L17" s="22"/>
      <c r="M17" s="28">
        <f>N17*30</f>
        <v>1199.7</v>
      </c>
      <c r="N17" s="29">
        <v>39.99</v>
      </c>
      <c r="O17" s="15">
        <f>D15/C15/$D$4-1</f>
        <v>-0.11991199119911977</v>
      </c>
      <c r="P17" s="15">
        <f>E15/$C15/$E$4-1</f>
        <v>-3.9903990399039801E-2</v>
      </c>
      <c r="Q17" s="15">
        <f>F15/$C15/$F$4-1</f>
        <v>-0.13991399139913996</v>
      </c>
      <c r="R17" s="15">
        <f>G15/$C15/$G$4-1</f>
        <v>-9.9909990999099807E-2</v>
      </c>
      <c r="S17" s="15">
        <f>H15/$C15/$H$4-1</f>
        <v>-0.15991599159915992</v>
      </c>
      <c r="T17" s="15">
        <f>I15/$C15/$I$4-1</f>
        <v>-0.10848227679910838</v>
      </c>
      <c r="U17" s="15">
        <f>J15/$C15/$J$4-1</f>
        <v>-0.14277141999914278</v>
      </c>
      <c r="V17" s="15">
        <f>K15/$C15/$K$4-1</f>
        <v>4.0104010401040169E-2</v>
      </c>
      <c r="W17" s="24"/>
    </row>
    <row r="18" spans="1:23" x14ac:dyDescent="0.25">
      <c r="A18" s="27"/>
      <c r="B18" s="34">
        <v>1500</v>
      </c>
      <c r="C18" s="20">
        <v>49.99</v>
      </c>
      <c r="D18" s="35">
        <v>92000000</v>
      </c>
      <c r="E18" s="35">
        <v>134000000</v>
      </c>
      <c r="F18" s="35">
        <v>186000000</v>
      </c>
      <c r="G18" s="35">
        <v>640000000</v>
      </c>
      <c r="H18" s="35">
        <v>1200000000</v>
      </c>
      <c r="I18" s="35">
        <v>2200000000</v>
      </c>
      <c r="J18" s="35">
        <v>4400000000</v>
      </c>
      <c r="K18" s="35">
        <v>11000000000</v>
      </c>
      <c r="L18" s="22"/>
      <c r="M18" s="34">
        <v>1500</v>
      </c>
      <c r="N18" s="149">
        <v>49.99</v>
      </c>
      <c r="O18" s="15">
        <f t="shared" si="7"/>
        <v>0.22691204907648177</v>
      </c>
      <c r="P18" s="15">
        <f t="shared" si="0"/>
        <v>0.3402680536107221</v>
      </c>
      <c r="Q18" s="15">
        <f t="shared" si="1"/>
        <v>0.24024804960992197</v>
      </c>
      <c r="R18" s="15">
        <f t="shared" si="2"/>
        <v>0.28025605121024189</v>
      </c>
      <c r="S18" s="15">
        <f t="shared" si="3"/>
        <v>0.20024004800960182</v>
      </c>
      <c r="T18" s="15">
        <f t="shared" si="4"/>
        <v>0.25739433601005901</v>
      </c>
      <c r="U18" s="15">
        <f t="shared" si="5"/>
        <v>0.25739433601005901</v>
      </c>
      <c r="V18" s="15">
        <f t="shared" si="6"/>
        <v>0.4669600586784024</v>
      </c>
      <c r="W18" s="24"/>
    </row>
    <row r="19" spans="1:23" x14ac:dyDescent="0.25">
      <c r="A19" s="25"/>
      <c r="B19" s="19">
        <v>1690</v>
      </c>
      <c r="C19" s="20">
        <v>49.99</v>
      </c>
      <c r="D19" s="35">
        <v>92000000</v>
      </c>
      <c r="E19" s="35">
        <v>134000000</v>
      </c>
      <c r="F19" s="35">
        <v>186000000</v>
      </c>
      <c r="G19" s="35">
        <v>640000000</v>
      </c>
      <c r="H19" s="35">
        <v>1200000000</v>
      </c>
      <c r="I19" s="35">
        <v>2200000000</v>
      </c>
      <c r="J19" s="35">
        <v>4400000000</v>
      </c>
      <c r="K19" s="35">
        <v>11000000000</v>
      </c>
      <c r="L19" s="22"/>
      <c r="M19" s="19">
        <v>1690</v>
      </c>
      <c r="N19" s="149"/>
      <c r="O19" s="15">
        <f>D18/C18/$D$4-1</f>
        <v>0.22691204907648177</v>
      </c>
      <c r="P19" s="15">
        <f>E18/$C18/$E$4-1</f>
        <v>0.3402680536107221</v>
      </c>
      <c r="Q19" s="15">
        <f>F18/$C18/$F$4-1</f>
        <v>0.24024804960992197</v>
      </c>
      <c r="R19" s="15">
        <f>G18/$C18/$G$4-1</f>
        <v>0.28025605121024189</v>
      </c>
      <c r="S19" s="15">
        <f>H18/$C18/$H$4-1</f>
        <v>0.20024004800960182</v>
      </c>
      <c r="T19" s="15">
        <f>I18/$C18/$I$4-1</f>
        <v>0.25739433601005901</v>
      </c>
      <c r="U19" s="15">
        <f>J18/$C18/$J$4-1</f>
        <v>0.25739433601005901</v>
      </c>
      <c r="V19" s="15">
        <f>K18/$C18/$K$4-1</f>
        <v>0.4669600586784024</v>
      </c>
      <c r="W19" s="24"/>
    </row>
    <row r="20" spans="1:23" x14ac:dyDescent="0.25">
      <c r="A20" s="27">
        <v>1</v>
      </c>
      <c r="B20" s="28">
        <f>C20*30</f>
        <v>1799.7</v>
      </c>
      <c r="C20" s="29">
        <v>59.99</v>
      </c>
      <c r="D20" s="30">
        <v>138000000</v>
      </c>
      <c r="E20" s="30">
        <v>200000000</v>
      </c>
      <c r="F20" s="30">
        <v>280000000</v>
      </c>
      <c r="G20" s="30">
        <v>960000000</v>
      </c>
      <c r="H20" s="30">
        <v>1800000000</v>
      </c>
      <c r="I20" s="30">
        <v>3400000000</v>
      </c>
      <c r="J20" s="30">
        <v>6600000000</v>
      </c>
      <c r="K20" s="30">
        <v>16600000000</v>
      </c>
      <c r="L20" s="22"/>
      <c r="M20" s="28">
        <f>N20*30</f>
        <v>1799.7</v>
      </c>
      <c r="N20" s="29">
        <v>59.99</v>
      </c>
      <c r="O20" s="15">
        <f>D20/C20/$D$4-1</f>
        <v>0.53358893148858133</v>
      </c>
      <c r="P20" s="15">
        <f t="shared" si="0"/>
        <v>0.66694449074845807</v>
      </c>
      <c r="Q20" s="15">
        <f t="shared" si="1"/>
        <v>0.55581485803189401</v>
      </c>
      <c r="R20" s="15">
        <f t="shared" si="2"/>
        <v>0.60026671111851959</v>
      </c>
      <c r="S20" s="15">
        <f t="shared" si="3"/>
        <v>0.5002500416736122</v>
      </c>
      <c r="T20" s="15">
        <f t="shared" si="4"/>
        <v>0.61931750529850205</v>
      </c>
      <c r="U20" s="15">
        <f t="shared" si="5"/>
        <v>0.57169051984854624</v>
      </c>
      <c r="V20" s="15">
        <f t="shared" si="6"/>
        <v>0.84475190309495995</v>
      </c>
      <c r="W20" s="24"/>
    </row>
    <row r="21" spans="1:23" x14ac:dyDescent="0.25">
      <c r="A21" s="27"/>
      <c r="B21" s="16">
        <v>2000</v>
      </c>
      <c r="C21" s="17">
        <v>66.67</v>
      </c>
      <c r="D21" s="26">
        <v>138000000</v>
      </c>
      <c r="E21" s="26">
        <v>200000000</v>
      </c>
      <c r="F21" s="26">
        <v>280000000</v>
      </c>
      <c r="G21" s="26">
        <v>960000000</v>
      </c>
      <c r="H21" s="26">
        <v>1800000000</v>
      </c>
      <c r="I21" s="26">
        <v>3400000000</v>
      </c>
      <c r="J21" s="26">
        <v>6600000000</v>
      </c>
      <c r="K21" s="26">
        <v>16600000000</v>
      </c>
      <c r="L21" s="22"/>
      <c r="M21" s="16">
        <v>2000</v>
      </c>
      <c r="N21" s="17">
        <v>66.67</v>
      </c>
      <c r="O21" s="15">
        <f t="shared" ref="O21:O38" si="8">D21/C21/$D$4-1</f>
        <v>0.37993100344982733</v>
      </c>
      <c r="P21" s="15">
        <f t="shared" si="0"/>
        <v>0.49992500374981241</v>
      </c>
      <c r="Q21" s="15">
        <f t="shared" si="1"/>
        <v>0.39993000349982477</v>
      </c>
      <c r="R21" s="15">
        <f t="shared" si="2"/>
        <v>0.43992800359981987</v>
      </c>
      <c r="S21" s="15">
        <f t="shared" si="3"/>
        <v>0.34993250337483128</v>
      </c>
      <c r="T21" s="15">
        <f t="shared" si="4"/>
        <v>0.45707000364267514</v>
      </c>
      <c r="U21" s="15">
        <f t="shared" si="5"/>
        <v>0.41421500353553742</v>
      </c>
      <c r="V21" s="15">
        <f t="shared" si="6"/>
        <v>0.65991700414979237</v>
      </c>
      <c r="W21" s="24"/>
    </row>
    <row r="22" spans="1:23" x14ac:dyDescent="0.25">
      <c r="A22" s="27">
        <v>1</v>
      </c>
      <c r="B22" s="28">
        <f>C22*30</f>
        <v>2399.6999999999998</v>
      </c>
      <c r="C22" s="29">
        <v>79.989999999999995</v>
      </c>
      <c r="D22" s="30">
        <v>166000000</v>
      </c>
      <c r="E22" s="30">
        <v>240000000</v>
      </c>
      <c r="F22" s="30">
        <v>340000000</v>
      </c>
      <c r="G22" s="30">
        <v>1150000000</v>
      </c>
      <c r="H22" s="30">
        <v>2200000000</v>
      </c>
      <c r="I22" s="30">
        <v>4100000000</v>
      </c>
      <c r="J22" s="30">
        <v>7900000000</v>
      </c>
      <c r="K22" s="30">
        <v>19900000000</v>
      </c>
      <c r="L22" s="22"/>
      <c r="M22" s="28">
        <f>N22*30</f>
        <v>2399.6999999999998</v>
      </c>
      <c r="N22" s="29">
        <v>79.989999999999995</v>
      </c>
      <c r="O22" s="15">
        <f t="shared" si="8"/>
        <v>0.38350627161728568</v>
      </c>
      <c r="P22" s="15">
        <f t="shared" si="0"/>
        <v>0.50018752344043027</v>
      </c>
      <c r="Q22" s="15">
        <f t="shared" si="1"/>
        <v>0.41684377213818391</v>
      </c>
      <c r="R22" s="15">
        <f t="shared" si="2"/>
        <v>0.43767970996374572</v>
      </c>
      <c r="S22" s="15">
        <f t="shared" si="3"/>
        <v>0.37517189648706095</v>
      </c>
      <c r="T22" s="15">
        <f t="shared" si="4"/>
        <v>0.46446877288232469</v>
      </c>
      <c r="U22" s="15">
        <f t="shared" si="5"/>
        <v>0.41089064704516631</v>
      </c>
      <c r="V22" s="15">
        <f t="shared" si="6"/>
        <v>0.65854065091469782</v>
      </c>
      <c r="W22" s="24"/>
    </row>
    <row r="23" spans="1:23" x14ac:dyDescent="0.25">
      <c r="A23" s="27">
        <v>1</v>
      </c>
      <c r="B23" s="28">
        <f>C23*30</f>
        <v>2699.7</v>
      </c>
      <c r="C23" s="29">
        <v>89.99</v>
      </c>
      <c r="D23" s="30">
        <v>196000000</v>
      </c>
      <c r="E23" s="30">
        <v>280000000</v>
      </c>
      <c r="F23" s="30">
        <v>400000000</v>
      </c>
      <c r="G23" s="30">
        <v>1360000000</v>
      </c>
      <c r="H23" s="30">
        <v>2600000000</v>
      </c>
      <c r="I23" s="30">
        <v>4800000000</v>
      </c>
      <c r="J23" s="30">
        <v>9400000000</v>
      </c>
      <c r="K23" s="30">
        <v>24000000000</v>
      </c>
      <c r="L23" s="22"/>
      <c r="M23" s="28">
        <f>N23*30</f>
        <v>2699.7</v>
      </c>
      <c r="N23" s="29">
        <v>89.99</v>
      </c>
      <c r="O23" s="15">
        <f t="shared" si="8"/>
        <v>0.45201318665036871</v>
      </c>
      <c r="P23" s="15">
        <f t="shared" si="0"/>
        <v>0.55572841426825215</v>
      </c>
      <c r="Q23" s="15">
        <f t="shared" si="1"/>
        <v>0.48164610882690684</v>
      </c>
      <c r="R23" s="15">
        <f t="shared" si="2"/>
        <v>0.51127903100344474</v>
      </c>
      <c r="S23" s="15">
        <f t="shared" si="3"/>
        <v>0.44460495610623418</v>
      </c>
      <c r="T23" s="15">
        <f t="shared" si="4"/>
        <v>0.52397885479338968</v>
      </c>
      <c r="U23" s="15">
        <f t="shared" si="5"/>
        <v>0.49222929531852744</v>
      </c>
      <c r="V23" s="15">
        <f t="shared" si="6"/>
        <v>0.77797533059228807</v>
      </c>
      <c r="W23" s="24"/>
    </row>
    <row r="24" spans="1:23" x14ac:dyDescent="0.25">
      <c r="A24" s="27"/>
      <c r="B24" s="16">
        <v>3000</v>
      </c>
      <c r="C24" s="20">
        <v>99.99</v>
      </c>
      <c r="D24" s="36">
        <v>240000000</v>
      </c>
      <c r="E24" s="36">
        <v>340000000</v>
      </c>
      <c r="F24" s="36">
        <v>480000000</v>
      </c>
      <c r="G24" s="36">
        <v>1630000000</v>
      </c>
      <c r="H24" s="36">
        <v>3100000000</v>
      </c>
      <c r="I24" s="36">
        <v>5800000000</v>
      </c>
      <c r="J24" s="36">
        <v>11300000000</v>
      </c>
      <c r="K24" s="36">
        <v>29000000000</v>
      </c>
      <c r="L24" s="22"/>
      <c r="M24" s="16">
        <v>3000</v>
      </c>
      <c r="N24" s="149">
        <v>99.99</v>
      </c>
      <c r="O24" s="15">
        <f t="shared" si="8"/>
        <v>0.60016001600160007</v>
      </c>
      <c r="P24" s="15">
        <f t="shared" si="0"/>
        <v>0.70017001700170045</v>
      </c>
      <c r="Q24" s="15">
        <f t="shared" si="1"/>
        <v>0.60016001600160007</v>
      </c>
      <c r="R24" s="15">
        <f t="shared" si="2"/>
        <v>0.6301630163016303</v>
      </c>
      <c r="S24" s="15">
        <f t="shared" si="3"/>
        <v>0.55015501550155022</v>
      </c>
      <c r="T24" s="15">
        <f t="shared" si="4"/>
        <v>0.65730858800165737</v>
      </c>
      <c r="U24" s="15">
        <f t="shared" si="5"/>
        <v>0.61444715900161451</v>
      </c>
      <c r="V24" s="15">
        <f t="shared" si="6"/>
        <v>0.93352668600193378</v>
      </c>
      <c r="W24" s="24"/>
    </row>
    <row r="25" spans="1:23" x14ac:dyDescent="0.25">
      <c r="A25" s="27"/>
      <c r="B25" s="19">
        <v>3290</v>
      </c>
      <c r="C25" s="20">
        <v>99.99</v>
      </c>
      <c r="D25" s="36">
        <v>260000000</v>
      </c>
      <c r="E25" s="36">
        <v>380000000</v>
      </c>
      <c r="F25" s="36">
        <v>540000000</v>
      </c>
      <c r="G25" s="36">
        <v>1840000000</v>
      </c>
      <c r="H25" s="36">
        <v>3500000000</v>
      </c>
      <c r="I25" s="36">
        <v>6500000000</v>
      </c>
      <c r="J25" s="36">
        <v>12700000000</v>
      </c>
      <c r="K25" s="36">
        <v>32000000000</v>
      </c>
      <c r="L25" s="22"/>
      <c r="M25" s="19">
        <v>3290</v>
      </c>
      <c r="N25" s="149"/>
      <c r="O25" s="15">
        <f>D24/C24/$D$4-1</f>
        <v>0.60016001600160007</v>
      </c>
      <c r="P25" s="15">
        <f>E24/$C24/$E$4-1</f>
        <v>0.70017001700170045</v>
      </c>
      <c r="Q25" s="15">
        <f>F24/$C24/$F$4-1</f>
        <v>0.60016001600160007</v>
      </c>
      <c r="R25" s="15">
        <f>G24/$C24/$G$4-1</f>
        <v>0.6301630163016303</v>
      </c>
      <c r="S25" s="15">
        <f>H24/$C24/$H$4-1</f>
        <v>0.55015501550155022</v>
      </c>
      <c r="T25" s="15">
        <f>I24/$C24/$I$4-1</f>
        <v>0.65730858800165737</v>
      </c>
      <c r="U25" s="15">
        <f>J24/$C24/$J$4-1</f>
        <v>0.61444715900161451</v>
      </c>
      <c r="V25" s="15">
        <f>K24/$C24/$K$4-1</f>
        <v>0.93352668600193378</v>
      </c>
      <c r="W25" s="24"/>
    </row>
    <row r="26" spans="1:23" x14ac:dyDescent="0.25">
      <c r="A26" s="27">
        <v>1</v>
      </c>
      <c r="B26" s="28">
        <f>C26*30</f>
        <v>3599.7</v>
      </c>
      <c r="C26" s="29">
        <v>119.99</v>
      </c>
      <c r="D26" s="30">
        <v>380000000</v>
      </c>
      <c r="E26" s="30">
        <v>580000000</v>
      </c>
      <c r="F26" s="30">
        <v>760000000</v>
      </c>
      <c r="G26" s="30">
        <v>2600000000</v>
      </c>
      <c r="H26" s="30">
        <v>5000000000</v>
      </c>
      <c r="I26" s="30">
        <v>9200000000</v>
      </c>
      <c r="J26" s="30">
        <v>18400000000</v>
      </c>
      <c r="K26" s="30">
        <v>46000000000</v>
      </c>
      <c r="L26" s="22"/>
      <c r="M26" s="28">
        <f>N26*30</f>
        <v>3599.7</v>
      </c>
      <c r="N26" s="29">
        <v>119.99</v>
      </c>
      <c r="O26" s="15">
        <f t="shared" si="8"/>
        <v>1.1112870516987527</v>
      </c>
      <c r="P26" s="15">
        <f t="shared" si="0"/>
        <v>1.4168680723393616</v>
      </c>
      <c r="Q26" s="15">
        <f t="shared" si="1"/>
        <v>1.1112870516987527</v>
      </c>
      <c r="R26" s="15">
        <f t="shared" si="2"/>
        <v>1.1668472372697725</v>
      </c>
      <c r="S26" s="15">
        <f t="shared" si="3"/>
        <v>1.0835069589132429</v>
      </c>
      <c r="T26" s="15">
        <f t="shared" si="4"/>
        <v>1.1906587453716382</v>
      </c>
      <c r="U26" s="15">
        <f t="shared" si="5"/>
        <v>1.1906587453716382</v>
      </c>
      <c r="V26" s="15">
        <f t="shared" si="6"/>
        <v>1.5557685362669114</v>
      </c>
      <c r="W26" s="24"/>
    </row>
    <row r="27" spans="1:23" x14ac:dyDescent="0.25">
      <c r="A27" s="27">
        <v>1</v>
      </c>
      <c r="B27" s="28">
        <f>C27*30</f>
        <v>4499.7000000000007</v>
      </c>
      <c r="C27" s="29">
        <v>149.99</v>
      </c>
      <c r="D27" s="30">
        <v>380000000</v>
      </c>
      <c r="E27" s="30">
        <v>580000000</v>
      </c>
      <c r="F27" s="30">
        <v>760000000</v>
      </c>
      <c r="G27" s="30">
        <v>2600000000</v>
      </c>
      <c r="H27" s="30">
        <v>5000000000</v>
      </c>
      <c r="I27" s="30">
        <v>9200000000</v>
      </c>
      <c r="J27" s="30">
        <v>18400000000</v>
      </c>
      <c r="K27" s="30">
        <v>46000000000</v>
      </c>
      <c r="L27" s="22"/>
      <c r="M27" s="28">
        <f>N27*30</f>
        <v>4499.7000000000007</v>
      </c>
      <c r="N27" s="29">
        <v>149.99</v>
      </c>
      <c r="O27" s="15">
        <f t="shared" si="8"/>
        <v>0.68900148898815461</v>
      </c>
      <c r="P27" s="15">
        <f t="shared" si="0"/>
        <v>0.93346223081538748</v>
      </c>
      <c r="Q27" s="15">
        <f t="shared" si="1"/>
        <v>0.68900148898815461</v>
      </c>
      <c r="R27" s="15">
        <f t="shared" si="2"/>
        <v>0.73344889659310608</v>
      </c>
      <c r="S27" s="15">
        <f t="shared" si="3"/>
        <v>0.66677778518567887</v>
      </c>
      <c r="T27" s="15">
        <f t="shared" si="4"/>
        <v>0.75249778556665681</v>
      </c>
      <c r="U27" s="15">
        <f t="shared" si="5"/>
        <v>0.75249778556665681</v>
      </c>
      <c r="V27" s="15">
        <f t="shared" si="6"/>
        <v>1.0445807498277659</v>
      </c>
      <c r="W27" s="24"/>
    </row>
    <row r="28" spans="1:23" x14ac:dyDescent="0.25">
      <c r="A28" s="27"/>
      <c r="B28" s="150">
        <v>5000</v>
      </c>
      <c r="C28" s="17">
        <v>166.67</v>
      </c>
      <c r="D28" s="33">
        <v>460000000</v>
      </c>
      <c r="E28" s="33">
        <v>700000000</v>
      </c>
      <c r="F28" s="33">
        <v>910000000</v>
      </c>
      <c r="G28" s="33">
        <v>3100000000</v>
      </c>
      <c r="H28" s="33">
        <v>6000000000</v>
      </c>
      <c r="I28" s="33">
        <v>11000000000</v>
      </c>
      <c r="J28" s="33">
        <v>22000000000</v>
      </c>
      <c r="K28" s="33">
        <v>55000000000</v>
      </c>
      <c r="L28" s="22"/>
      <c r="M28" s="148">
        <v>5000</v>
      </c>
      <c r="N28" s="17">
        <v>166.67</v>
      </c>
      <c r="O28" s="15">
        <f t="shared" si="8"/>
        <v>0.8399632007359854</v>
      </c>
      <c r="P28" s="15">
        <f t="shared" si="0"/>
        <v>1.0999580008399836</v>
      </c>
      <c r="Q28" s="15">
        <f t="shared" si="1"/>
        <v>0.81996360072798558</v>
      </c>
      <c r="R28" s="15">
        <f t="shared" si="2"/>
        <v>0.85996280074398523</v>
      </c>
      <c r="S28" s="15">
        <f t="shared" si="3"/>
        <v>0.79996400071998575</v>
      </c>
      <c r="T28" s="15">
        <f t="shared" si="4"/>
        <v>0.88567657218284235</v>
      </c>
      <c r="U28" s="15">
        <f t="shared" si="5"/>
        <v>0.88567657218284235</v>
      </c>
      <c r="V28" s="15">
        <f t="shared" si="6"/>
        <v>1.1999560008799826</v>
      </c>
      <c r="W28" s="24"/>
    </row>
    <row r="29" spans="1:23" x14ac:dyDescent="0.25">
      <c r="A29" s="27"/>
      <c r="B29" s="150"/>
      <c r="C29" s="29">
        <v>169.99</v>
      </c>
      <c r="D29" s="32">
        <v>570000000</v>
      </c>
      <c r="E29" s="32">
        <v>870000000</v>
      </c>
      <c r="F29" s="32">
        <v>1140000000</v>
      </c>
      <c r="G29" s="32">
        <v>3900000000</v>
      </c>
      <c r="H29" s="32">
        <v>7500000000</v>
      </c>
      <c r="I29" s="32">
        <v>13800000000</v>
      </c>
      <c r="J29" s="32">
        <v>28000000000</v>
      </c>
      <c r="K29" s="32">
        <v>69000000000</v>
      </c>
      <c r="L29" s="22"/>
      <c r="M29" s="148"/>
      <c r="N29" s="29">
        <v>169.99</v>
      </c>
      <c r="O29" s="15">
        <f>D28/C28/$D$4-1</f>
        <v>0.8399632007359854</v>
      </c>
      <c r="P29" s="15">
        <f>E28/$C28/$E$4-1</f>
        <v>1.0999580008399836</v>
      </c>
      <c r="Q29" s="15">
        <f>F28/$C30/$F$4-1</f>
        <v>0.51674250379185627</v>
      </c>
      <c r="R29" s="15">
        <f>G28/$C28/$G$4-1</f>
        <v>0.85996280074398523</v>
      </c>
      <c r="S29" s="15">
        <f>H28/$C28/$H$4-1</f>
        <v>0.79996400071998575</v>
      </c>
      <c r="T29" s="15">
        <f>I28/$C28/$I$4-1</f>
        <v>0.88567657218284235</v>
      </c>
      <c r="U29" s="15">
        <f>J28/$C28/$J$4-1</f>
        <v>0.88567657218284235</v>
      </c>
      <c r="V29" s="15">
        <f>K28/$C28/$K$4-1</f>
        <v>1.1999560008799826</v>
      </c>
      <c r="W29" s="24"/>
    </row>
    <row r="30" spans="1:23" x14ac:dyDescent="0.25">
      <c r="A30" s="27">
        <v>1</v>
      </c>
      <c r="B30" s="28">
        <v>5999.7000000000007</v>
      </c>
      <c r="C30" s="29">
        <v>199.99</v>
      </c>
      <c r="D30" s="30">
        <v>680000000</v>
      </c>
      <c r="E30" s="30">
        <v>1020000000</v>
      </c>
      <c r="F30" s="30">
        <v>1340000000</v>
      </c>
      <c r="G30" s="30">
        <v>4600000000</v>
      </c>
      <c r="H30" s="30">
        <v>8800000000</v>
      </c>
      <c r="I30" s="30">
        <v>16200000000</v>
      </c>
      <c r="J30" s="30">
        <v>32000000000</v>
      </c>
      <c r="K30" s="30">
        <v>82000000000</v>
      </c>
      <c r="L30" s="22"/>
      <c r="M30" s="28">
        <f>N30*30</f>
        <v>5999.7000000000007</v>
      </c>
      <c r="N30" s="29">
        <v>199.99</v>
      </c>
      <c r="O30" s="15">
        <f t="shared" si="8"/>
        <v>1.2667800056669498</v>
      </c>
      <c r="P30" s="15">
        <f t="shared" si="0"/>
        <v>1.5501275063753188</v>
      </c>
      <c r="Q30" s="15">
        <f t="shared" si="1"/>
        <v>1.2334450055836124</v>
      </c>
      <c r="R30" s="15">
        <f t="shared" si="2"/>
        <v>1.3001150057502873</v>
      </c>
      <c r="S30" s="15">
        <f t="shared" si="3"/>
        <v>1.2001100055002749</v>
      </c>
      <c r="T30" s="15">
        <f t="shared" si="4"/>
        <v>1.314401434357432</v>
      </c>
      <c r="U30" s="15">
        <f t="shared" si="5"/>
        <v>1.285828577143143</v>
      </c>
      <c r="V30" s="15">
        <f t="shared" si="6"/>
        <v>1.733470006833675</v>
      </c>
      <c r="W30" s="24"/>
    </row>
    <row r="31" spans="1:23" x14ac:dyDescent="0.25">
      <c r="A31" s="27">
        <v>1</v>
      </c>
      <c r="B31" s="28">
        <f>C31*30</f>
        <v>7499.7000000000007</v>
      </c>
      <c r="C31" s="29">
        <v>249.99</v>
      </c>
      <c r="D31" s="30">
        <v>680000000</v>
      </c>
      <c r="E31" s="30">
        <v>1020000000</v>
      </c>
      <c r="F31" s="30">
        <v>1340000000</v>
      </c>
      <c r="G31" s="30">
        <v>4600000000</v>
      </c>
      <c r="H31" s="30">
        <v>8800000000</v>
      </c>
      <c r="I31" s="30">
        <v>16200000000</v>
      </c>
      <c r="J31" s="30">
        <v>32000000000</v>
      </c>
      <c r="K31" s="30">
        <v>82000000000</v>
      </c>
      <c r="L31" s="22"/>
      <c r="M31" s="28">
        <f>N31*30</f>
        <v>7499.7000000000007</v>
      </c>
      <c r="N31" s="29">
        <v>249.99</v>
      </c>
      <c r="O31" s="15">
        <f t="shared" si="8"/>
        <v>0.81340586956811611</v>
      </c>
      <c r="P31" s="15">
        <f t="shared" si="0"/>
        <v>1.0400816032641305</v>
      </c>
      <c r="Q31" s="15">
        <f t="shared" si="1"/>
        <v>0.78673813619211441</v>
      </c>
      <c r="R31" s="15">
        <f t="shared" si="2"/>
        <v>0.84007360294411781</v>
      </c>
      <c r="S31" s="15">
        <f t="shared" si="3"/>
        <v>0.76007040281611271</v>
      </c>
      <c r="T31" s="15">
        <f t="shared" si="4"/>
        <v>0.85150263153383254</v>
      </c>
      <c r="U31" s="15">
        <f t="shared" si="5"/>
        <v>0.82864457435440264</v>
      </c>
      <c r="V31" s="15">
        <f t="shared" si="6"/>
        <v>1.1867541368321399</v>
      </c>
      <c r="W31" s="24"/>
    </row>
    <row r="32" spans="1:23" x14ac:dyDescent="0.25">
      <c r="A32" s="27">
        <v>1</v>
      </c>
      <c r="B32" s="28">
        <v>9000</v>
      </c>
      <c r="C32" s="29">
        <v>299.99</v>
      </c>
      <c r="D32" s="30">
        <v>820000000</v>
      </c>
      <c r="E32" s="30">
        <v>1220000000</v>
      </c>
      <c r="F32" s="30">
        <v>1610000000</v>
      </c>
      <c r="G32" s="30">
        <v>5500000000</v>
      </c>
      <c r="H32" s="30">
        <v>10600000000</v>
      </c>
      <c r="I32" s="30">
        <v>19400000000</v>
      </c>
      <c r="J32" s="30">
        <v>38000000000</v>
      </c>
      <c r="K32" s="30">
        <v>98000000000</v>
      </c>
      <c r="L32" s="22"/>
      <c r="M32" s="28">
        <f>N32*30</f>
        <v>8999.7000000000007</v>
      </c>
      <c r="N32" s="29">
        <v>299.99</v>
      </c>
      <c r="O32" s="15">
        <f t="shared" si="8"/>
        <v>0.82228296498772169</v>
      </c>
      <c r="P32" s="15">
        <f t="shared" si="0"/>
        <v>1.0334011133704455</v>
      </c>
      <c r="Q32" s="15">
        <f t="shared" si="1"/>
        <v>0.7889485205062392</v>
      </c>
      <c r="R32" s="15">
        <f t="shared" si="2"/>
        <v>0.83339444648154948</v>
      </c>
      <c r="S32" s="15">
        <f t="shared" si="3"/>
        <v>0.76672555751858384</v>
      </c>
      <c r="T32" s="15">
        <f t="shared" si="4"/>
        <v>0.84768063697361318</v>
      </c>
      <c r="U32" s="15">
        <f t="shared" si="5"/>
        <v>0.80958412899477583</v>
      </c>
      <c r="V32" s="15">
        <f t="shared" si="6"/>
        <v>1.1778503727902039</v>
      </c>
      <c r="W32" s="24"/>
    </row>
    <row r="33" spans="1:23" x14ac:dyDescent="0.25">
      <c r="A33" s="27"/>
      <c r="B33" s="31">
        <v>9990</v>
      </c>
      <c r="C33" s="29">
        <v>333.33</v>
      </c>
      <c r="D33" s="32">
        <v>1020000000</v>
      </c>
      <c r="E33" s="32">
        <v>1530000000</v>
      </c>
      <c r="F33" s="32">
        <v>2010000000</v>
      </c>
      <c r="G33" s="32">
        <v>6900000000</v>
      </c>
      <c r="H33" s="32">
        <v>13200000000</v>
      </c>
      <c r="I33" s="32">
        <v>24000000000</v>
      </c>
      <c r="J33" s="32">
        <v>48000000000</v>
      </c>
      <c r="K33" s="32">
        <v>123000000000</v>
      </c>
      <c r="L33" s="22"/>
      <c r="M33" s="28">
        <v>9999</v>
      </c>
      <c r="N33" s="29">
        <v>333.33</v>
      </c>
      <c r="O33" s="15">
        <f t="shared" si="8"/>
        <v>1.0400204002040021</v>
      </c>
      <c r="P33" s="15">
        <f t="shared" si="0"/>
        <v>1.2950229502295021</v>
      </c>
      <c r="Q33" s="15">
        <f t="shared" si="1"/>
        <v>1.0100201002010021</v>
      </c>
      <c r="R33" s="15">
        <f t="shared" si="2"/>
        <v>1.0700207002070021</v>
      </c>
      <c r="S33" s="15">
        <f t="shared" si="3"/>
        <v>0.98001980019800206</v>
      </c>
      <c r="T33" s="15">
        <f t="shared" si="4"/>
        <v>1.057163428777145</v>
      </c>
      <c r="U33" s="15">
        <f t="shared" si="5"/>
        <v>1.057163428777145</v>
      </c>
      <c r="V33" s="15">
        <f t="shared" si="6"/>
        <v>1.4600246002460029</v>
      </c>
      <c r="W33" s="24"/>
    </row>
    <row r="34" spans="1:23" x14ac:dyDescent="0.25">
      <c r="A34" s="27"/>
      <c r="B34" s="28">
        <v>9999</v>
      </c>
      <c r="C34" s="29">
        <v>333.33</v>
      </c>
      <c r="D34" s="32">
        <v>1220000000</v>
      </c>
      <c r="E34" s="32">
        <v>1840000000</v>
      </c>
      <c r="F34" s="32">
        <v>2400000000</v>
      </c>
      <c r="G34" s="32">
        <v>8300000000</v>
      </c>
      <c r="H34" s="32">
        <v>15800000000</v>
      </c>
      <c r="I34" s="32">
        <v>29000000000</v>
      </c>
      <c r="J34" s="32">
        <v>58000000000</v>
      </c>
      <c r="K34" s="32">
        <v>148000000000</v>
      </c>
      <c r="L34" s="22"/>
      <c r="M34" s="28">
        <v>9999</v>
      </c>
      <c r="N34" s="29">
        <v>333.33</v>
      </c>
      <c r="O34" s="15">
        <f>D33/C33/$D$4-1</f>
        <v>1.0400204002040021</v>
      </c>
      <c r="P34" s="15">
        <f>E33/$C33/$E$4-1</f>
        <v>1.2950229502295021</v>
      </c>
      <c r="Q34" s="15">
        <f>F33/$C33/$F$4-1</f>
        <v>1.0100201002010021</v>
      </c>
      <c r="R34" s="15">
        <f>G33/$C33/$G$4-1</f>
        <v>1.0700207002070021</v>
      </c>
      <c r="S34" s="15">
        <f>H33/$C33/$H$4-1</f>
        <v>0.98001980019800206</v>
      </c>
      <c r="T34" s="15">
        <f>I33/$C33/$I$4-1</f>
        <v>1.057163428777145</v>
      </c>
      <c r="U34" s="15">
        <f>J33/$C33/$J$4-1</f>
        <v>1.057163428777145</v>
      </c>
      <c r="V34" s="15">
        <f>K33/$C33/$K$4-1</f>
        <v>1.4600246002460029</v>
      </c>
      <c r="W34" s="24"/>
    </row>
    <row r="35" spans="1:23" x14ac:dyDescent="0.25">
      <c r="A35" s="25"/>
      <c r="B35" s="16">
        <v>10000</v>
      </c>
      <c r="C35" s="17">
        <v>333.33</v>
      </c>
      <c r="D35" s="33">
        <v>1400000000</v>
      </c>
      <c r="E35" s="33">
        <v>2200000000</v>
      </c>
      <c r="F35" s="33">
        <v>2800000000</v>
      </c>
      <c r="G35" s="33">
        <v>9600000000</v>
      </c>
      <c r="H35" s="33">
        <v>18400000000</v>
      </c>
      <c r="I35" s="33">
        <v>34000000000</v>
      </c>
      <c r="J35" s="33">
        <v>68000000000</v>
      </c>
      <c r="K35" s="33">
        <v>168000000000</v>
      </c>
      <c r="L35" s="22"/>
      <c r="M35" s="16">
        <v>10000</v>
      </c>
      <c r="N35" s="17">
        <v>333.33</v>
      </c>
      <c r="O35" s="15">
        <f>D33/C33/$D$4-1</f>
        <v>1.0400204002040021</v>
      </c>
      <c r="P35" s="15">
        <f>E33/$C33/$E$4-1</f>
        <v>1.2950229502295021</v>
      </c>
      <c r="Q35" s="15">
        <f>F33/$C33/$F$4-1</f>
        <v>1.0100201002010021</v>
      </c>
      <c r="R35" s="15">
        <f>G33/$C33/$G$4-1</f>
        <v>1.0700207002070021</v>
      </c>
      <c r="S35" s="15">
        <f>H33/$C33/$H$4-1</f>
        <v>0.98001980019800206</v>
      </c>
      <c r="T35" s="15">
        <f>I33/$C33/$I$4-1</f>
        <v>1.057163428777145</v>
      </c>
      <c r="U35" s="15">
        <f>J33/$C33/$J$4-1</f>
        <v>1.057163428777145</v>
      </c>
      <c r="V35" s="15">
        <f>K33/$C33/$K$4-1</f>
        <v>1.4600246002460029</v>
      </c>
      <c r="W35" s="24"/>
    </row>
    <row r="36" spans="1:23" x14ac:dyDescent="0.25">
      <c r="A36" s="27">
        <v>1.05</v>
      </c>
      <c r="B36" s="28">
        <f>C36*30</f>
        <v>14999.7</v>
      </c>
      <c r="C36" s="29">
        <v>499.99</v>
      </c>
      <c r="D36" s="30">
        <v>1400000000</v>
      </c>
      <c r="E36" s="30">
        <v>2200000000</v>
      </c>
      <c r="F36" s="30">
        <v>2800000000</v>
      </c>
      <c r="G36" s="30">
        <v>9600000000</v>
      </c>
      <c r="H36" s="30">
        <v>18400000000</v>
      </c>
      <c r="I36" s="30">
        <v>34000000000</v>
      </c>
      <c r="J36" s="30">
        <v>68000000000</v>
      </c>
      <c r="K36" s="30">
        <v>168000000000</v>
      </c>
      <c r="L36" s="22"/>
      <c r="M36" s="16">
        <f>N36*30</f>
        <v>14999.7</v>
      </c>
      <c r="N36" s="17">
        <v>499.99</v>
      </c>
      <c r="O36" s="15">
        <f t="shared" si="8"/>
        <v>0.86670400074668175</v>
      </c>
      <c r="P36" s="15">
        <f t="shared" si="0"/>
        <v>1.2000440008800175</v>
      </c>
      <c r="Q36" s="15">
        <f t="shared" si="1"/>
        <v>0.86670400074668175</v>
      </c>
      <c r="R36" s="15">
        <f t="shared" si="2"/>
        <v>0.92003840076801513</v>
      </c>
      <c r="S36" s="15">
        <f t="shared" si="3"/>
        <v>0.84003680073601461</v>
      </c>
      <c r="T36" s="15">
        <f t="shared" si="4"/>
        <v>0.94289600077715852</v>
      </c>
      <c r="U36" s="15">
        <f t="shared" si="5"/>
        <v>0.94289600077715852</v>
      </c>
      <c r="V36" s="15">
        <f t="shared" si="6"/>
        <v>1.2400448008960181</v>
      </c>
      <c r="W36" s="24"/>
    </row>
    <row r="37" spans="1:23" x14ac:dyDescent="0.25">
      <c r="A37" s="27">
        <v>1.1000000000000001</v>
      </c>
      <c r="B37" s="28">
        <f>C37*30</f>
        <v>29999.7</v>
      </c>
      <c r="C37" s="29">
        <v>999.99</v>
      </c>
      <c r="D37" s="30">
        <v>1700000000</v>
      </c>
      <c r="E37" s="30">
        <v>2600000000</v>
      </c>
      <c r="F37" s="30">
        <v>3400000000</v>
      </c>
      <c r="G37" s="30">
        <v>11500000000</v>
      </c>
      <c r="H37" s="30">
        <v>22000000000</v>
      </c>
      <c r="I37" s="30">
        <v>41000000000</v>
      </c>
      <c r="J37" s="30">
        <v>82000000000</v>
      </c>
      <c r="K37" s="30">
        <v>200000000000</v>
      </c>
      <c r="L37" s="22"/>
      <c r="M37" s="16">
        <f>N37*30</f>
        <v>29999.7</v>
      </c>
      <c r="N37" s="17">
        <v>999.99</v>
      </c>
      <c r="O37" s="15">
        <f t="shared" si="8"/>
        <v>0.13334466678000112</v>
      </c>
      <c r="P37" s="15">
        <f t="shared" si="0"/>
        <v>0.30001300013000121</v>
      </c>
      <c r="Q37" s="15">
        <f>F37/$C37/$F$4-1</f>
        <v>0.13334466678000112</v>
      </c>
      <c r="R37" s="15">
        <f t="shared" si="2"/>
        <v>0.15001150011500131</v>
      </c>
      <c r="S37" s="15">
        <f t="shared" si="3"/>
        <v>0.10001100011000119</v>
      </c>
      <c r="T37" s="15">
        <f t="shared" si="4"/>
        <v>0.17144028583142967</v>
      </c>
      <c r="U37" s="15">
        <f t="shared" si="5"/>
        <v>0.17144028583142967</v>
      </c>
      <c r="V37" s="15">
        <f t="shared" si="6"/>
        <v>0.33334666680000136</v>
      </c>
      <c r="W37" s="24"/>
    </row>
    <row r="38" spans="1:23" x14ac:dyDescent="0.25">
      <c r="A38" s="2">
        <v>1.2</v>
      </c>
      <c r="B38" s="28">
        <v>99000</v>
      </c>
      <c r="C38" s="29">
        <v>3299.99</v>
      </c>
      <c r="D38" s="30">
        <v>2200000000</v>
      </c>
      <c r="E38" s="30">
        <v>3500000000</v>
      </c>
      <c r="F38" s="30">
        <v>4400000000</v>
      </c>
      <c r="G38" s="30">
        <v>15100000000</v>
      </c>
      <c r="H38" s="30">
        <v>29000000000</v>
      </c>
      <c r="I38" s="30">
        <v>54000000000</v>
      </c>
      <c r="J38" s="30">
        <v>107000000000</v>
      </c>
      <c r="K38" s="30">
        <v>260000000000</v>
      </c>
      <c r="L38" s="4"/>
      <c r="M38" s="16">
        <v>99000</v>
      </c>
      <c r="N38" s="17">
        <v>3299.99</v>
      </c>
      <c r="O38" s="15">
        <f t="shared" si="8"/>
        <v>-0.55555420875012751</v>
      </c>
      <c r="P38" s="15">
        <f t="shared" si="0"/>
        <v>-0.46969536271322032</v>
      </c>
      <c r="Q38" s="15">
        <f t="shared" ref="Q38:Q46" si="9">F38/$C38/$F$4-1</f>
        <v>-0.55555420875012751</v>
      </c>
      <c r="R38" s="15">
        <f t="shared" si="2"/>
        <v>-0.5424228558268358</v>
      </c>
      <c r="S38" s="15">
        <f t="shared" si="3"/>
        <v>-0.56060472910523962</v>
      </c>
      <c r="T38" s="15">
        <f t="shared" si="4"/>
        <v>-0.53246611569818603</v>
      </c>
      <c r="U38" s="15">
        <f t="shared" si="5"/>
        <v>-0.53679513314542504</v>
      </c>
      <c r="V38" s="15">
        <f t="shared" si="6"/>
        <v>-0.47474588306833243</v>
      </c>
    </row>
    <row r="39" spans="1:23" hidden="1" x14ac:dyDescent="0.25">
      <c r="D39" s="37">
        <v>3100000000</v>
      </c>
      <c r="E39" s="37">
        <v>4900000000</v>
      </c>
      <c r="F39" s="37">
        <v>6200000000</v>
      </c>
      <c r="G39" s="37">
        <v>21000000000</v>
      </c>
      <c r="H39" s="37">
        <v>41000000000</v>
      </c>
      <c r="I39" s="37">
        <v>75000000000</v>
      </c>
      <c r="J39" s="37">
        <v>150000000000</v>
      </c>
      <c r="K39" s="37">
        <v>370000000000</v>
      </c>
      <c r="L39" s="37"/>
      <c r="Q39" s="15" t="e">
        <f t="shared" si="9"/>
        <v>#DIV/0!</v>
      </c>
    </row>
    <row r="40" spans="1:23" hidden="1" x14ac:dyDescent="0.25">
      <c r="D40" s="9">
        <v>4600000000</v>
      </c>
      <c r="E40" s="9">
        <v>7300000000</v>
      </c>
      <c r="F40" s="9">
        <v>9200000000</v>
      </c>
      <c r="G40" s="9">
        <v>32000000000</v>
      </c>
      <c r="H40" s="9">
        <v>61000000000</v>
      </c>
      <c r="I40" s="9">
        <v>112000000000</v>
      </c>
      <c r="J40" s="9">
        <v>220000000000</v>
      </c>
      <c r="K40" s="9">
        <v>550000000000</v>
      </c>
      <c r="L40" s="38"/>
      <c r="Q40" s="15" t="e">
        <f t="shared" si="9"/>
        <v>#DIV/0!</v>
      </c>
    </row>
    <row r="41" spans="1:23" hidden="1" x14ac:dyDescent="0.25">
      <c r="D41" s="2">
        <v>15200000000</v>
      </c>
      <c r="E41" s="2">
        <v>24000000000</v>
      </c>
      <c r="F41" s="2">
        <v>30000000000</v>
      </c>
      <c r="G41" s="2">
        <v>105000000000</v>
      </c>
      <c r="H41" s="2">
        <v>200000000000</v>
      </c>
      <c r="I41" s="2">
        <v>370000000000</v>
      </c>
      <c r="J41" s="2">
        <v>740000000000</v>
      </c>
      <c r="K41" s="2">
        <v>1830000000000</v>
      </c>
      <c r="Q41" s="15" t="e">
        <f t="shared" si="9"/>
        <v>#DIV/0!</v>
      </c>
    </row>
    <row r="42" spans="1:23" hidden="1" x14ac:dyDescent="0.25">
      <c r="D42" s="2">
        <v>4.99</v>
      </c>
      <c r="E42" s="2">
        <v>9.99</v>
      </c>
      <c r="F42" s="2">
        <v>19.989999999999998</v>
      </c>
      <c r="G42" s="2">
        <v>59.99</v>
      </c>
      <c r="H42" s="2">
        <v>119.99</v>
      </c>
      <c r="I42" s="2">
        <v>149.99</v>
      </c>
      <c r="J42" s="2">
        <v>149.99</v>
      </c>
      <c r="K42" s="2">
        <v>149.99</v>
      </c>
      <c r="Q42" s="15" t="e">
        <f t="shared" si="9"/>
        <v>#DIV/0!</v>
      </c>
    </row>
    <row r="43" spans="1:23" hidden="1" x14ac:dyDescent="0.25">
      <c r="D43" s="2">
        <v>9.99</v>
      </c>
      <c r="E43" s="2">
        <v>19.989999999999998</v>
      </c>
      <c r="F43" s="2">
        <v>39.99</v>
      </c>
      <c r="G43" s="2">
        <v>89.99</v>
      </c>
      <c r="H43" s="2">
        <v>169.99</v>
      </c>
      <c r="I43" s="2">
        <v>219.99</v>
      </c>
      <c r="J43" s="2">
        <v>219.99</v>
      </c>
      <c r="K43" s="2">
        <v>219.99</v>
      </c>
      <c r="Q43" s="15" t="e">
        <f t="shared" si="9"/>
        <v>#DIV/0!</v>
      </c>
    </row>
    <row r="44" spans="1:23" hidden="1" x14ac:dyDescent="0.25">
      <c r="D44" s="2">
        <v>14.99</v>
      </c>
      <c r="E44" s="2">
        <v>29.99</v>
      </c>
      <c r="F44" s="2">
        <v>59.99</v>
      </c>
      <c r="G44" s="2">
        <v>119.99</v>
      </c>
      <c r="H44" s="2">
        <v>239.99</v>
      </c>
      <c r="I44" s="2">
        <v>299.99</v>
      </c>
      <c r="J44" s="2">
        <v>299.99</v>
      </c>
      <c r="K44" s="2">
        <v>299.99</v>
      </c>
      <c r="Q44" s="15" t="e">
        <f t="shared" si="9"/>
        <v>#DIV/0!</v>
      </c>
    </row>
    <row r="45" spans="1:23" hidden="1" x14ac:dyDescent="0.25">
      <c r="Q45" s="15" t="e">
        <f t="shared" si="9"/>
        <v>#DIV/0!</v>
      </c>
    </row>
    <row r="46" spans="1:23" hidden="1" x14ac:dyDescent="0.25">
      <c r="Q46" s="15" t="e">
        <f t="shared" si="9"/>
        <v>#DIV/0!</v>
      </c>
    </row>
    <row r="47" spans="1:23" x14ac:dyDescent="0.25">
      <c r="B47" s="3" t="s">
        <v>17</v>
      </c>
    </row>
    <row r="48" spans="1:23" x14ac:dyDescent="0.25">
      <c r="B48" s="3" t="s">
        <v>18</v>
      </c>
    </row>
    <row r="49" spans="2:2" x14ac:dyDescent="0.25">
      <c r="B49" s="3" t="s">
        <v>19</v>
      </c>
    </row>
    <row r="84" spans="3:4" x14ac:dyDescent="0.25">
      <c r="C84" s="2" t="s">
        <v>16</v>
      </c>
      <c r="D84" s="2" t="s">
        <v>20</v>
      </c>
    </row>
  </sheetData>
  <mergeCells count="5">
    <mergeCell ref="B16:B17"/>
    <mergeCell ref="N18:N19"/>
    <mergeCell ref="N24:N25"/>
    <mergeCell ref="B28:B29"/>
    <mergeCell ref="M28:M29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91"/>
  <sheetViews>
    <sheetView workbookViewId="0">
      <pane xSplit="4" ySplit="1" topLeftCell="E176" activePane="bottomRight" state="frozen"/>
      <selection pane="topRight" activeCell="C1" sqref="C1"/>
      <selection pane="bottomLeft" activeCell="A2" sqref="A2"/>
      <selection pane="bottomRight" activeCell="F195" sqref="F195"/>
    </sheetView>
  </sheetViews>
  <sheetFormatPr defaultColWidth="10.28515625" defaultRowHeight="15.75" x14ac:dyDescent="0.25"/>
  <cols>
    <col min="1" max="1" width="15.7109375" style="45" customWidth="1"/>
    <col min="2" max="2" width="30.7109375" style="52" bestFit="1" customWidth="1"/>
    <col min="3" max="3" width="15.28515625" style="52" customWidth="1"/>
    <col min="4" max="4" width="23.7109375" style="52" customWidth="1"/>
    <col min="5" max="5" width="19.5703125" style="52" bestFit="1" customWidth="1"/>
    <col min="6" max="6" width="16" style="52" customWidth="1"/>
    <col min="7" max="7" width="13" style="47" bestFit="1" customWidth="1"/>
    <col min="8" max="8" width="12.85546875" style="48" bestFit="1" customWidth="1"/>
    <col min="9" max="9" width="12.85546875" style="49" customWidth="1"/>
    <col min="10" max="10" width="10.28515625" style="50"/>
    <col min="11" max="11" width="23.5703125" style="50" customWidth="1"/>
    <col min="12" max="12" width="22.5703125" style="50" customWidth="1"/>
    <col min="13" max="13" width="18" style="50" customWidth="1"/>
    <col min="14" max="14" width="23.7109375" style="50" customWidth="1"/>
    <col min="15" max="16384" width="10.28515625" style="50"/>
  </cols>
  <sheetData>
    <row r="1" spans="1:14" s="44" customFormat="1" ht="18.75" x14ac:dyDescent="0.3">
      <c r="A1" s="39" t="s">
        <v>21</v>
      </c>
      <c r="B1" s="40" t="s">
        <v>22</v>
      </c>
      <c r="C1" s="41" t="s">
        <v>23</v>
      </c>
      <c r="D1" s="41" t="s">
        <v>24</v>
      </c>
      <c r="E1" s="41" t="s">
        <v>25</v>
      </c>
      <c r="F1" s="41" t="s">
        <v>26</v>
      </c>
      <c r="G1" s="42" t="s">
        <v>27</v>
      </c>
      <c r="H1" s="43" t="s">
        <v>28</v>
      </c>
      <c r="I1" s="39" t="s">
        <v>21</v>
      </c>
    </row>
    <row r="2" spans="1:14" x14ac:dyDescent="0.25">
      <c r="A2" s="45" t="s">
        <v>29</v>
      </c>
      <c r="B2" s="45" t="s">
        <v>30</v>
      </c>
      <c r="C2" s="46" t="str">
        <f t="shared" ref="C2:C59" si="0">"G"&amp;MID(E2,2,3)</f>
        <v>G001</v>
      </c>
      <c r="D2" s="46" t="s">
        <v>31</v>
      </c>
      <c r="E2" s="46" t="s">
        <v>32</v>
      </c>
      <c r="F2" s="46" t="s">
        <v>33</v>
      </c>
      <c r="G2" s="47">
        <v>23</v>
      </c>
      <c r="H2" s="48" t="s">
        <v>34</v>
      </c>
      <c r="I2" s="49" t="str">
        <f t="shared" ref="I2:I4" si="1" xml:space="preserve"> A2</f>
        <v>巨龍戰紀</v>
      </c>
    </row>
    <row r="3" spans="1:14" x14ac:dyDescent="0.25">
      <c r="A3" s="45" t="str">
        <f t="shared" ref="A3:B5" si="2">A2</f>
        <v>巨龍戰紀</v>
      </c>
      <c r="B3" s="45" t="str">
        <f t="shared" si="2"/>
        <v>Dragon Hunter</v>
      </c>
      <c r="C3" s="46" t="str">
        <f t="shared" si="0"/>
        <v>G001</v>
      </c>
      <c r="D3" s="46" t="s">
        <v>35</v>
      </c>
      <c r="E3" s="46" t="s">
        <v>36</v>
      </c>
      <c r="F3" s="46" t="s">
        <v>33</v>
      </c>
      <c r="G3" s="47">
        <v>47</v>
      </c>
      <c r="H3" s="48" t="s">
        <v>34</v>
      </c>
      <c r="I3" s="49" t="str">
        <f t="shared" si="1"/>
        <v>巨龍戰紀</v>
      </c>
    </row>
    <row r="4" spans="1:14" x14ac:dyDescent="0.25">
      <c r="A4" s="45" t="str">
        <f t="shared" si="2"/>
        <v>巨龍戰紀</v>
      </c>
      <c r="B4" s="45" t="str">
        <f t="shared" si="2"/>
        <v>Dragon Hunter</v>
      </c>
      <c r="C4" s="46" t="str">
        <f t="shared" si="0"/>
        <v>G001</v>
      </c>
      <c r="D4" s="46" t="s">
        <v>37</v>
      </c>
      <c r="E4" s="46" t="s">
        <v>38</v>
      </c>
      <c r="F4" s="46" t="s">
        <v>33</v>
      </c>
      <c r="G4" s="47">
        <v>25</v>
      </c>
      <c r="H4" s="48" t="s">
        <v>34</v>
      </c>
      <c r="I4" s="49" t="str">
        <f t="shared" si="1"/>
        <v>巨龍戰紀</v>
      </c>
      <c r="M4" s="51"/>
    </row>
    <row r="5" spans="1:14" x14ac:dyDescent="0.25">
      <c r="A5" s="45" t="str">
        <f t="shared" si="2"/>
        <v>巨龍戰紀</v>
      </c>
      <c r="B5" s="45" t="str">
        <f t="shared" si="2"/>
        <v>Dragon Hunter</v>
      </c>
      <c r="C5" s="46" t="str">
        <f t="shared" si="0"/>
        <v>G001</v>
      </c>
      <c r="D5" s="46" t="s">
        <v>39</v>
      </c>
      <c r="E5" s="46" t="s">
        <v>40</v>
      </c>
      <c r="F5" s="46" t="s">
        <v>33</v>
      </c>
      <c r="G5" s="47">
        <v>20</v>
      </c>
      <c r="H5" s="48" t="s">
        <v>34</v>
      </c>
      <c r="I5" s="49" t="str">
        <f xml:space="preserve"> A5</f>
        <v>巨龍戰紀</v>
      </c>
      <c r="M5" s="51"/>
    </row>
    <row r="6" spans="1:14" x14ac:dyDescent="0.25">
      <c r="A6" s="45" t="s">
        <v>41</v>
      </c>
      <c r="B6" s="52" t="s">
        <v>42</v>
      </c>
      <c r="C6" s="46" t="str">
        <f t="shared" si="0"/>
        <v>G002</v>
      </c>
      <c r="D6" s="46" t="s">
        <v>43</v>
      </c>
      <c r="E6" s="46" t="s">
        <v>44</v>
      </c>
      <c r="F6" s="46" t="s">
        <v>33</v>
      </c>
      <c r="G6" s="47">
        <v>26</v>
      </c>
      <c r="H6" s="48" t="s">
        <v>45</v>
      </c>
      <c r="I6" s="49" t="str">
        <f t="shared" ref="I6:I69" si="3" xml:space="preserve"> A6</f>
        <v>高校少女</v>
      </c>
      <c r="M6" s="51"/>
      <c r="N6" s="51"/>
    </row>
    <row r="7" spans="1:14" x14ac:dyDescent="0.25">
      <c r="A7" s="45" t="s">
        <v>46</v>
      </c>
      <c r="B7" s="52" t="s">
        <v>47</v>
      </c>
      <c r="C7" s="46" t="str">
        <f t="shared" si="0"/>
        <v>G003</v>
      </c>
      <c r="D7" s="46" t="s">
        <v>48</v>
      </c>
      <c r="E7" s="46" t="s">
        <v>49</v>
      </c>
      <c r="F7" s="46" t="s">
        <v>33</v>
      </c>
      <c r="G7" s="47">
        <v>36</v>
      </c>
      <c r="H7" s="48" t="s">
        <v>34</v>
      </c>
      <c r="I7" s="49" t="str">
        <f t="shared" si="3"/>
        <v>賤狗當家</v>
      </c>
      <c r="M7" s="51"/>
      <c r="N7" s="51"/>
    </row>
    <row r="8" spans="1:14" x14ac:dyDescent="0.25">
      <c r="A8" s="45" t="s">
        <v>50</v>
      </c>
      <c r="B8" s="52" t="s">
        <v>51</v>
      </c>
      <c r="C8" s="46" t="str">
        <f t="shared" si="0"/>
        <v>G004</v>
      </c>
      <c r="D8" s="46" t="s">
        <v>52</v>
      </c>
      <c r="E8" s="46" t="s">
        <v>53</v>
      </c>
      <c r="F8" s="46" t="s">
        <v>33</v>
      </c>
      <c r="G8" s="47">
        <v>32</v>
      </c>
      <c r="H8" s="48" t="s">
        <v>45</v>
      </c>
      <c r="I8" s="49" t="str">
        <f t="shared" si="3"/>
        <v>愛麗絲</v>
      </c>
      <c r="M8" s="51"/>
      <c r="N8" s="51"/>
    </row>
    <row r="9" spans="1:14" x14ac:dyDescent="0.25">
      <c r="A9" s="45" t="s">
        <v>54</v>
      </c>
      <c r="B9" s="52" t="s">
        <v>55</v>
      </c>
      <c r="C9" s="46" t="str">
        <f t="shared" si="0"/>
        <v>G011</v>
      </c>
      <c r="D9" s="46" t="s">
        <v>56</v>
      </c>
      <c r="E9" s="46" t="s">
        <v>57</v>
      </c>
      <c r="F9" s="46" t="s">
        <v>33</v>
      </c>
      <c r="G9" s="47">
        <v>43</v>
      </c>
      <c r="H9" s="48" t="s">
        <v>45</v>
      </c>
      <c r="I9" s="49" t="str">
        <f t="shared" si="3"/>
        <v>放炮趣</v>
      </c>
      <c r="M9" s="51"/>
      <c r="N9" s="51"/>
    </row>
    <row r="10" spans="1:14" x14ac:dyDescent="0.25">
      <c r="A10" s="45" t="s">
        <v>58</v>
      </c>
      <c r="B10" s="52" t="s">
        <v>59</v>
      </c>
      <c r="C10" s="46" t="str">
        <f t="shared" si="0"/>
        <v>G012</v>
      </c>
      <c r="D10" s="46" t="s">
        <v>60</v>
      </c>
      <c r="E10" s="46" t="s">
        <v>61</v>
      </c>
      <c r="F10" s="46" t="s">
        <v>33</v>
      </c>
      <c r="G10" s="47">
        <v>23</v>
      </c>
      <c r="H10" s="48" t="s">
        <v>45</v>
      </c>
      <c r="I10" s="49" t="str">
        <f t="shared" si="3"/>
        <v>鑽石角子</v>
      </c>
      <c r="M10" s="51"/>
      <c r="N10" s="51"/>
    </row>
    <row r="11" spans="1:14" x14ac:dyDescent="0.25">
      <c r="A11" s="45" t="s">
        <v>62</v>
      </c>
      <c r="B11" s="52" t="s">
        <v>63</v>
      </c>
      <c r="C11" s="46" t="str">
        <f t="shared" si="0"/>
        <v>G013</v>
      </c>
      <c r="D11" s="46" t="s">
        <v>64</v>
      </c>
      <c r="E11" s="46" t="s">
        <v>65</v>
      </c>
      <c r="F11" s="46" t="s">
        <v>66</v>
      </c>
      <c r="G11" s="47">
        <v>9</v>
      </c>
      <c r="H11" s="48" t="s">
        <v>45</v>
      </c>
      <c r="I11" s="49" t="str">
        <f t="shared" si="3"/>
        <v>黃色小鴨</v>
      </c>
      <c r="M11" s="51"/>
      <c r="N11" s="51"/>
    </row>
    <row r="12" spans="1:14" x14ac:dyDescent="0.25">
      <c r="A12" s="45" t="s">
        <v>67</v>
      </c>
      <c r="B12" s="52" t="s">
        <v>68</v>
      </c>
      <c r="C12" s="46" t="str">
        <f t="shared" si="0"/>
        <v>G014</v>
      </c>
      <c r="D12" s="46" t="s">
        <v>69</v>
      </c>
      <c r="E12" s="46" t="s">
        <v>70</v>
      </c>
      <c r="F12" s="46" t="s">
        <v>33</v>
      </c>
      <c r="G12" s="47">
        <v>12</v>
      </c>
      <c r="H12" s="48" t="s">
        <v>45</v>
      </c>
      <c r="I12" s="49" t="str">
        <f t="shared" si="3"/>
        <v>招財貓</v>
      </c>
      <c r="M12" s="51"/>
      <c r="N12" s="51"/>
    </row>
    <row r="13" spans="1:14" x14ac:dyDescent="0.25">
      <c r="A13" s="45" t="s">
        <v>71</v>
      </c>
      <c r="B13" s="52" t="s">
        <v>72</v>
      </c>
      <c r="C13" s="46" t="str">
        <f t="shared" si="0"/>
        <v>G015</v>
      </c>
      <c r="D13" s="46" t="s">
        <v>73</v>
      </c>
      <c r="E13" s="46" t="s">
        <v>74</v>
      </c>
      <c r="F13" s="46" t="s">
        <v>33</v>
      </c>
      <c r="G13" s="47">
        <v>39</v>
      </c>
      <c r="H13" s="48" t="s">
        <v>45</v>
      </c>
      <c r="I13" s="49" t="str">
        <f t="shared" si="3"/>
        <v>農場物語</v>
      </c>
      <c r="M13" s="51"/>
      <c r="N13" s="51"/>
    </row>
    <row r="14" spans="1:14" x14ac:dyDescent="0.25">
      <c r="A14" s="45" t="s">
        <v>75</v>
      </c>
      <c r="B14" s="52" t="s">
        <v>76</v>
      </c>
      <c r="C14" s="46" t="str">
        <f t="shared" si="0"/>
        <v>G016</v>
      </c>
      <c r="D14" s="46" t="s">
        <v>77</v>
      </c>
      <c r="E14" s="46" t="s">
        <v>78</v>
      </c>
      <c r="F14" s="46" t="s">
        <v>79</v>
      </c>
      <c r="G14" s="47">
        <v>40</v>
      </c>
      <c r="H14" s="48" t="s">
        <v>80</v>
      </c>
      <c r="I14" s="49" t="str">
        <f t="shared" si="3"/>
        <v>龍神</v>
      </c>
      <c r="M14" s="51"/>
      <c r="N14" s="51"/>
    </row>
    <row r="15" spans="1:14" x14ac:dyDescent="0.25">
      <c r="A15" s="45" t="s">
        <v>81</v>
      </c>
      <c r="B15" s="52" t="s">
        <v>82</v>
      </c>
      <c r="C15" s="46" t="str">
        <f t="shared" si="0"/>
        <v>G017</v>
      </c>
      <c r="D15" s="46" t="s">
        <v>83</v>
      </c>
      <c r="E15" s="46" t="s">
        <v>84</v>
      </c>
      <c r="F15" s="46" t="s">
        <v>33</v>
      </c>
      <c r="G15" s="47">
        <v>31</v>
      </c>
      <c r="H15" s="48" t="s">
        <v>45</v>
      </c>
      <c r="I15" s="49" t="str">
        <f t="shared" si="3"/>
        <v>比基尼天堂</v>
      </c>
      <c r="M15" s="51"/>
      <c r="N15" s="51"/>
    </row>
    <row r="16" spans="1:14" x14ac:dyDescent="0.25">
      <c r="A16" s="45" t="s">
        <v>85</v>
      </c>
      <c r="B16" s="52" t="s">
        <v>86</v>
      </c>
      <c r="C16" s="46" t="str">
        <f t="shared" si="0"/>
        <v>G018</v>
      </c>
      <c r="D16" s="46" t="s">
        <v>87</v>
      </c>
      <c r="E16" s="46" t="s">
        <v>88</v>
      </c>
      <c r="F16" s="46" t="s">
        <v>79</v>
      </c>
      <c r="G16" s="47">
        <v>41</v>
      </c>
      <c r="H16" s="48" t="s">
        <v>45</v>
      </c>
      <c r="I16" s="49" t="str">
        <f t="shared" si="3"/>
        <v>祭典達人</v>
      </c>
      <c r="M16" s="51"/>
    </row>
    <row r="17" spans="1:13" x14ac:dyDescent="0.25">
      <c r="A17" s="45" t="s">
        <v>89</v>
      </c>
      <c r="B17" s="52" t="s">
        <v>90</v>
      </c>
      <c r="C17" s="46" t="str">
        <f t="shared" si="0"/>
        <v>G019</v>
      </c>
      <c r="D17" s="46" t="s">
        <v>91</v>
      </c>
      <c r="E17" s="46" t="s">
        <v>92</v>
      </c>
      <c r="F17" s="46" t="s">
        <v>79</v>
      </c>
      <c r="G17" s="47">
        <v>15</v>
      </c>
      <c r="H17" s="48" t="s">
        <v>45</v>
      </c>
      <c r="I17" s="49" t="str">
        <f t="shared" si="3"/>
        <v>三國英雄</v>
      </c>
      <c r="M17" s="51"/>
    </row>
    <row r="18" spans="1:13" x14ac:dyDescent="0.25">
      <c r="A18" s="45" t="s">
        <v>93</v>
      </c>
      <c r="B18" s="52" t="s">
        <v>94</v>
      </c>
      <c r="C18" s="46" t="str">
        <f t="shared" si="0"/>
        <v>G020</v>
      </c>
      <c r="D18" s="46" t="s">
        <v>95</v>
      </c>
      <c r="E18" s="46" t="s">
        <v>96</v>
      </c>
      <c r="F18" s="46" t="s">
        <v>33</v>
      </c>
      <c r="G18" s="47">
        <v>32</v>
      </c>
      <c r="H18" s="48" t="s">
        <v>45</v>
      </c>
      <c r="I18" s="49" t="str">
        <f t="shared" si="3"/>
        <v>桃太郎傳說</v>
      </c>
      <c r="M18" s="51"/>
    </row>
    <row r="19" spans="1:13" x14ac:dyDescent="0.25">
      <c r="A19" s="45" t="s">
        <v>97</v>
      </c>
      <c r="B19" s="52" t="s">
        <v>98</v>
      </c>
      <c r="C19" s="46" t="str">
        <f t="shared" si="0"/>
        <v>G021</v>
      </c>
      <c r="D19" s="46" t="s">
        <v>99</v>
      </c>
      <c r="E19" s="46" t="s">
        <v>100</v>
      </c>
      <c r="F19" s="46" t="s">
        <v>33</v>
      </c>
      <c r="G19" s="47">
        <v>43</v>
      </c>
      <c r="H19" s="48" t="s">
        <v>45</v>
      </c>
      <c r="I19" s="49" t="str">
        <f t="shared" si="3"/>
        <v>寶藏傳奇</v>
      </c>
      <c r="M19" s="51"/>
    </row>
    <row r="20" spans="1:13" x14ac:dyDescent="0.25">
      <c r="A20" s="45" t="s">
        <v>101</v>
      </c>
      <c r="B20" s="52" t="s">
        <v>102</v>
      </c>
      <c r="C20" s="46" t="str">
        <f t="shared" si="0"/>
        <v>G022</v>
      </c>
      <c r="D20" s="46" t="s">
        <v>103</v>
      </c>
      <c r="E20" s="46" t="s">
        <v>104</v>
      </c>
      <c r="F20" s="46" t="s">
        <v>33</v>
      </c>
      <c r="G20" s="47">
        <v>35</v>
      </c>
      <c r="H20" s="48" t="s">
        <v>45</v>
      </c>
      <c r="I20" s="49" t="str">
        <f t="shared" si="3"/>
        <v>獅子王</v>
      </c>
      <c r="M20" s="51"/>
    </row>
    <row r="21" spans="1:13" x14ac:dyDescent="0.25">
      <c r="A21" s="45" t="s">
        <v>105</v>
      </c>
      <c r="B21" s="45" t="s">
        <v>106</v>
      </c>
      <c r="C21" s="46" t="str">
        <f t="shared" si="0"/>
        <v>G023</v>
      </c>
      <c r="D21" s="46" t="s">
        <v>107</v>
      </c>
      <c r="E21" s="46" t="s">
        <v>108</v>
      </c>
      <c r="F21" s="46" t="s">
        <v>79</v>
      </c>
      <c r="G21" s="47">
        <v>30</v>
      </c>
      <c r="H21" s="48" t="s">
        <v>80</v>
      </c>
      <c r="I21" s="49" t="str">
        <f t="shared" si="3"/>
        <v>發財樹</v>
      </c>
      <c r="M21" s="51"/>
    </row>
    <row r="22" spans="1:13" x14ac:dyDescent="0.25">
      <c r="A22" s="45" t="str">
        <f t="shared" ref="A22:B22" si="4">A21</f>
        <v>發財樹</v>
      </c>
      <c r="B22" s="45" t="str">
        <f t="shared" si="4"/>
        <v>Lucky Tree</v>
      </c>
      <c r="C22" s="46" t="str">
        <f t="shared" si="0"/>
        <v>G023</v>
      </c>
      <c r="D22" s="46" t="s">
        <v>109</v>
      </c>
      <c r="E22" s="46" t="s">
        <v>110</v>
      </c>
      <c r="F22" s="46" t="s">
        <v>33</v>
      </c>
      <c r="G22" s="47">
        <v>40</v>
      </c>
      <c r="H22" s="48" t="s">
        <v>80</v>
      </c>
      <c r="I22" s="49" t="str">
        <f t="shared" si="3"/>
        <v>發財樹</v>
      </c>
      <c r="M22" s="51"/>
    </row>
    <row r="23" spans="1:13" x14ac:dyDescent="0.25">
      <c r="A23" s="45" t="s">
        <v>111</v>
      </c>
      <c r="B23" s="52" t="s">
        <v>112</v>
      </c>
      <c r="C23" s="46" t="str">
        <f t="shared" si="0"/>
        <v>G024</v>
      </c>
      <c r="D23" s="46" t="s">
        <v>113</v>
      </c>
      <c r="E23" s="46" t="s">
        <v>114</v>
      </c>
      <c r="F23" s="46" t="s">
        <v>33</v>
      </c>
      <c r="G23" s="47">
        <v>39</v>
      </c>
      <c r="H23" s="48" t="s">
        <v>45</v>
      </c>
      <c r="I23" s="49" t="str">
        <f t="shared" si="3"/>
        <v>忍者Q傳</v>
      </c>
      <c r="M23" s="51"/>
    </row>
    <row r="24" spans="1:13" x14ac:dyDescent="0.25">
      <c r="A24" s="45" t="s">
        <v>115</v>
      </c>
      <c r="B24" s="52" t="s">
        <v>116</v>
      </c>
      <c r="C24" s="46" t="str">
        <f t="shared" si="0"/>
        <v>G025</v>
      </c>
      <c r="D24" s="46" t="s">
        <v>117</v>
      </c>
      <c r="E24" s="46" t="s">
        <v>118</v>
      </c>
      <c r="F24" s="46" t="s">
        <v>33</v>
      </c>
      <c r="G24" s="47">
        <v>40</v>
      </c>
      <c r="H24" s="48" t="s">
        <v>45</v>
      </c>
      <c r="I24" s="49" t="str">
        <f t="shared" si="3"/>
        <v>黃金福娃</v>
      </c>
      <c r="M24" s="51"/>
    </row>
    <row r="25" spans="1:13" x14ac:dyDescent="0.25">
      <c r="A25" s="45" t="s">
        <v>119</v>
      </c>
      <c r="B25" s="45" t="s">
        <v>120</v>
      </c>
      <c r="C25" s="46" t="str">
        <f t="shared" si="0"/>
        <v>G026</v>
      </c>
      <c r="D25" s="46" t="s">
        <v>121</v>
      </c>
      <c r="E25" s="46" t="s">
        <v>122</v>
      </c>
      <c r="F25" s="46" t="s">
        <v>33</v>
      </c>
      <c r="G25" s="47">
        <v>32</v>
      </c>
      <c r="H25" s="48" t="s">
        <v>45</v>
      </c>
      <c r="I25" s="49" t="str">
        <f t="shared" si="3"/>
        <v>大熊貓</v>
      </c>
      <c r="M25" s="51"/>
    </row>
    <row r="26" spans="1:13" x14ac:dyDescent="0.25">
      <c r="A26" s="45" t="str">
        <f t="shared" ref="A26:B26" si="5">A25</f>
        <v>大熊貓</v>
      </c>
      <c r="B26" s="45" t="str">
        <f t="shared" si="5"/>
        <v>Grand Panda</v>
      </c>
      <c r="C26" s="46" t="str">
        <f t="shared" si="0"/>
        <v>G026</v>
      </c>
      <c r="D26" s="46" t="s">
        <v>123</v>
      </c>
      <c r="E26" s="46" t="s">
        <v>124</v>
      </c>
      <c r="F26" s="46" t="s">
        <v>125</v>
      </c>
      <c r="G26" s="47">
        <v>38</v>
      </c>
      <c r="H26" s="48" t="s">
        <v>45</v>
      </c>
      <c r="I26" s="49" t="str">
        <f t="shared" si="3"/>
        <v>大熊貓</v>
      </c>
      <c r="M26" s="51"/>
    </row>
    <row r="27" spans="1:13" x14ac:dyDescent="0.25">
      <c r="A27" s="45" t="s">
        <v>126</v>
      </c>
      <c r="B27" s="45" t="s">
        <v>127</v>
      </c>
      <c r="C27" s="46" t="str">
        <f t="shared" si="0"/>
        <v>G027</v>
      </c>
      <c r="D27" s="46" t="s">
        <v>128</v>
      </c>
      <c r="E27" s="46" t="s">
        <v>129</v>
      </c>
      <c r="F27" s="46" t="s">
        <v>33</v>
      </c>
      <c r="G27" s="47">
        <v>23</v>
      </c>
      <c r="H27" s="48" t="s">
        <v>34</v>
      </c>
      <c r="I27" s="49" t="str">
        <f t="shared" si="3"/>
        <v>阿拉丁</v>
      </c>
      <c r="M27" s="51"/>
    </row>
    <row r="28" spans="1:13" x14ac:dyDescent="0.25">
      <c r="A28" s="45" t="str">
        <f t="shared" ref="A28:B30" si="6">A27</f>
        <v>阿拉丁</v>
      </c>
      <c r="B28" s="45" t="str">
        <f t="shared" si="6"/>
        <v>Aladdin</v>
      </c>
      <c r="C28" s="46" t="str">
        <f t="shared" si="0"/>
        <v>G027</v>
      </c>
      <c r="D28" s="46" t="s">
        <v>130</v>
      </c>
      <c r="E28" s="46" t="s">
        <v>131</v>
      </c>
      <c r="F28" s="46" t="s">
        <v>132</v>
      </c>
      <c r="G28" s="47">
        <v>47</v>
      </c>
      <c r="H28" s="48" t="s">
        <v>34</v>
      </c>
      <c r="I28" s="49" t="str">
        <f t="shared" si="3"/>
        <v>阿拉丁</v>
      </c>
      <c r="M28" s="51"/>
    </row>
    <row r="29" spans="1:13" x14ac:dyDescent="0.25">
      <c r="A29" s="45" t="str">
        <f t="shared" si="6"/>
        <v>阿拉丁</v>
      </c>
      <c r="B29" s="45" t="str">
        <f t="shared" si="6"/>
        <v>Aladdin</v>
      </c>
      <c r="C29" s="46" t="str">
        <f t="shared" si="0"/>
        <v>G027</v>
      </c>
      <c r="D29" s="46" t="s">
        <v>133</v>
      </c>
      <c r="E29" s="46" t="s">
        <v>134</v>
      </c>
      <c r="F29" s="46" t="s">
        <v>135</v>
      </c>
      <c r="G29" s="47">
        <v>25</v>
      </c>
      <c r="H29" s="48" t="s">
        <v>34</v>
      </c>
      <c r="I29" s="49" t="str">
        <f t="shared" si="3"/>
        <v>阿拉丁</v>
      </c>
      <c r="M29" s="51"/>
    </row>
    <row r="30" spans="1:13" x14ac:dyDescent="0.25">
      <c r="A30" s="45" t="str">
        <f t="shared" si="6"/>
        <v>阿拉丁</v>
      </c>
      <c r="B30" s="45" t="str">
        <f t="shared" si="6"/>
        <v>Aladdin</v>
      </c>
      <c r="C30" s="46" t="str">
        <f t="shared" si="0"/>
        <v>G027</v>
      </c>
      <c r="D30" s="46" t="s">
        <v>136</v>
      </c>
      <c r="E30" s="46" t="s">
        <v>137</v>
      </c>
      <c r="F30" s="46" t="s">
        <v>138</v>
      </c>
      <c r="G30" s="47">
        <v>20</v>
      </c>
      <c r="H30" s="48" t="s">
        <v>34</v>
      </c>
      <c r="I30" s="49" t="str">
        <f t="shared" si="3"/>
        <v>阿拉丁</v>
      </c>
      <c r="M30" s="51"/>
    </row>
    <row r="31" spans="1:13" ht="17.25" x14ac:dyDescent="0.25">
      <c r="A31" s="53" t="s">
        <v>139</v>
      </c>
      <c r="B31" s="52" t="s">
        <v>140</v>
      </c>
      <c r="C31" s="46" t="str">
        <f t="shared" si="0"/>
        <v>G028</v>
      </c>
      <c r="D31" s="46" t="s">
        <v>141</v>
      </c>
      <c r="E31" s="46" t="s">
        <v>142</v>
      </c>
      <c r="F31" s="46" t="s">
        <v>33</v>
      </c>
      <c r="G31" s="47">
        <v>37</v>
      </c>
      <c r="H31" s="48" t="s">
        <v>45</v>
      </c>
      <c r="I31" s="49" t="str">
        <f t="shared" si="3"/>
        <v>秦皇傳</v>
      </c>
      <c r="M31" s="51"/>
    </row>
    <row r="32" spans="1:13" ht="17.25" x14ac:dyDescent="0.25">
      <c r="A32" s="53" t="s">
        <v>143</v>
      </c>
      <c r="B32" s="52" t="s">
        <v>144</v>
      </c>
      <c r="C32" s="46" t="str">
        <f t="shared" si="0"/>
        <v>G029</v>
      </c>
      <c r="D32" s="46" t="s">
        <v>145</v>
      </c>
      <c r="E32" s="46" t="s">
        <v>146</v>
      </c>
      <c r="F32" s="46" t="s">
        <v>79</v>
      </c>
      <c r="G32" s="47">
        <v>28</v>
      </c>
      <c r="H32" s="48" t="s">
        <v>147</v>
      </c>
      <c r="I32" s="49" t="str">
        <f t="shared" si="3"/>
        <v>水滸傳</v>
      </c>
      <c r="M32" s="51"/>
    </row>
    <row r="33" spans="1:13" x14ac:dyDescent="0.25">
      <c r="A33" s="45" t="s">
        <v>148</v>
      </c>
      <c r="B33" s="45" t="s">
        <v>149</v>
      </c>
      <c r="C33" s="46" t="str">
        <f t="shared" si="0"/>
        <v>G030</v>
      </c>
      <c r="D33" s="46" t="s">
        <v>150</v>
      </c>
      <c r="E33" s="46" t="s">
        <v>151</v>
      </c>
      <c r="F33" s="46" t="s">
        <v>33</v>
      </c>
      <c r="G33" s="47">
        <v>33</v>
      </c>
      <c r="H33" s="48" t="s">
        <v>45</v>
      </c>
      <c r="I33" s="49" t="str">
        <f t="shared" si="3"/>
        <v>俠女無雙</v>
      </c>
      <c r="M33" s="51"/>
    </row>
    <row r="34" spans="1:13" x14ac:dyDescent="0.25">
      <c r="A34" s="45" t="str">
        <f t="shared" ref="A34:B34" si="7">A33</f>
        <v>俠女無雙</v>
      </c>
      <c r="B34" s="45" t="str">
        <f t="shared" si="7"/>
        <v>Chivalric Heroine</v>
      </c>
      <c r="C34" s="46" t="str">
        <f t="shared" si="0"/>
        <v>G030</v>
      </c>
      <c r="D34" s="46" t="s">
        <v>152</v>
      </c>
      <c r="E34" s="46" t="s">
        <v>153</v>
      </c>
      <c r="F34" s="46" t="s">
        <v>125</v>
      </c>
      <c r="G34" s="47">
        <v>47</v>
      </c>
      <c r="H34" s="48" t="s">
        <v>45</v>
      </c>
      <c r="I34" s="49" t="str">
        <f t="shared" si="3"/>
        <v>俠女無雙</v>
      </c>
      <c r="M34" s="51"/>
    </row>
    <row r="35" spans="1:13" x14ac:dyDescent="0.25">
      <c r="A35" s="45" t="s">
        <v>154</v>
      </c>
      <c r="B35" s="52" t="s">
        <v>155</v>
      </c>
      <c r="C35" s="46" t="str">
        <f t="shared" si="0"/>
        <v>G032</v>
      </c>
      <c r="D35" s="46" t="s">
        <v>156</v>
      </c>
      <c r="E35" s="46" t="s">
        <v>157</v>
      </c>
      <c r="F35" s="46" t="s">
        <v>33</v>
      </c>
      <c r="G35" s="47">
        <v>37</v>
      </c>
      <c r="H35" s="48" t="s">
        <v>45</v>
      </c>
      <c r="I35" s="49" t="str">
        <f t="shared" si="3"/>
        <v>飛天財神</v>
      </c>
      <c r="M35" s="51"/>
    </row>
    <row r="36" spans="1:13" x14ac:dyDescent="0.25">
      <c r="A36" s="45" t="s">
        <v>158</v>
      </c>
      <c r="B36" s="45" t="s">
        <v>159</v>
      </c>
      <c r="C36" s="46" t="str">
        <f t="shared" si="0"/>
        <v>G033</v>
      </c>
      <c r="D36" s="46" t="s">
        <v>160</v>
      </c>
      <c r="E36" s="46" t="s">
        <v>161</v>
      </c>
      <c r="F36" s="46" t="s">
        <v>33</v>
      </c>
      <c r="G36" s="47">
        <v>45</v>
      </c>
      <c r="H36" s="48" t="s">
        <v>45</v>
      </c>
      <c r="I36" s="49" t="str">
        <f t="shared" si="3"/>
        <v>清宮美人</v>
      </c>
      <c r="M36" s="51"/>
    </row>
    <row r="37" spans="1:13" x14ac:dyDescent="0.25">
      <c r="A37" s="45" t="str">
        <f t="shared" ref="A37:B37" si="8">A36</f>
        <v>清宮美人</v>
      </c>
      <c r="B37" s="45" t="str">
        <f t="shared" si="8"/>
        <v>Qing Beauties</v>
      </c>
      <c r="C37" s="46" t="str">
        <f t="shared" si="0"/>
        <v>G033</v>
      </c>
      <c r="D37" s="46" t="s">
        <v>162</v>
      </c>
      <c r="E37" s="46" t="s">
        <v>163</v>
      </c>
      <c r="F37" s="46" t="s">
        <v>125</v>
      </c>
      <c r="G37" s="47">
        <v>40</v>
      </c>
      <c r="H37" s="48" t="s">
        <v>45</v>
      </c>
      <c r="I37" s="49" t="str">
        <f t="shared" si="3"/>
        <v>清宮美人</v>
      </c>
      <c r="M37" s="51"/>
    </row>
    <row r="38" spans="1:13" x14ac:dyDescent="0.25">
      <c r="A38" s="45" t="s">
        <v>164</v>
      </c>
      <c r="B38" s="52" t="s">
        <v>165</v>
      </c>
      <c r="C38" s="46" t="str">
        <f t="shared" si="0"/>
        <v>G034</v>
      </c>
      <c r="D38" s="46" t="s">
        <v>166</v>
      </c>
      <c r="E38" s="46" t="s">
        <v>167</v>
      </c>
      <c r="F38" s="46" t="s">
        <v>66</v>
      </c>
      <c r="G38" s="47">
        <v>12</v>
      </c>
      <c r="H38" s="48" t="s">
        <v>45</v>
      </c>
      <c r="I38" s="49" t="str">
        <f t="shared" si="3"/>
        <v>幸運草</v>
      </c>
      <c r="M38" s="51"/>
    </row>
    <row r="39" spans="1:13" x14ac:dyDescent="0.25">
      <c r="A39" s="54" t="str">
        <f t="shared" ref="A39:B39" si="9">A38</f>
        <v>幸運草</v>
      </c>
      <c r="B39" s="55" t="str">
        <f t="shared" si="9"/>
        <v>Lucky Irish</v>
      </c>
      <c r="C39" s="55" t="str">
        <f t="shared" si="0"/>
        <v>G035</v>
      </c>
      <c r="D39" s="55" t="s">
        <v>168</v>
      </c>
      <c r="E39" s="55" t="s">
        <v>169</v>
      </c>
      <c r="F39" s="55" t="s">
        <v>33</v>
      </c>
      <c r="G39" s="56" t="s">
        <v>170</v>
      </c>
      <c r="H39" s="56">
        <v>0</v>
      </c>
      <c r="I39" s="56" t="str">
        <f t="shared" si="3"/>
        <v>幸運草</v>
      </c>
      <c r="M39" s="51"/>
    </row>
    <row r="40" spans="1:13" x14ac:dyDescent="0.25">
      <c r="A40" s="45" t="s">
        <v>171</v>
      </c>
      <c r="B40" s="52" t="s">
        <v>172</v>
      </c>
      <c r="C40" s="46" t="str">
        <f t="shared" si="0"/>
        <v>G036</v>
      </c>
      <c r="D40" s="46" t="s">
        <v>173</v>
      </c>
      <c r="E40" s="46" t="s">
        <v>174</v>
      </c>
      <c r="F40" s="46" t="s">
        <v>33</v>
      </c>
      <c r="G40" s="47">
        <v>26</v>
      </c>
      <c r="H40" s="48" t="s">
        <v>45</v>
      </c>
      <c r="I40" s="49" t="str">
        <f t="shared" si="3"/>
        <v>美人魚</v>
      </c>
      <c r="M40" s="51"/>
    </row>
    <row r="41" spans="1:13" x14ac:dyDescent="0.25">
      <c r="A41" s="45" t="s">
        <v>175</v>
      </c>
      <c r="B41" s="52" t="s">
        <v>176</v>
      </c>
      <c r="C41" s="46" t="str">
        <f t="shared" si="0"/>
        <v>G037</v>
      </c>
      <c r="D41" s="46" t="s">
        <v>177</v>
      </c>
      <c r="E41" s="46" t="s">
        <v>178</v>
      </c>
      <c r="F41" s="46" t="s">
        <v>179</v>
      </c>
      <c r="G41" s="47">
        <v>40</v>
      </c>
      <c r="H41" s="48" t="s">
        <v>45</v>
      </c>
      <c r="I41" s="49" t="str">
        <f t="shared" si="3"/>
        <v>黃金埃及豔后</v>
      </c>
      <c r="M41" s="51"/>
    </row>
    <row r="42" spans="1:13" ht="17.25" x14ac:dyDescent="0.25">
      <c r="A42" s="53" t="s">
        <v>180</v>
      </c>
      <c r="B42" s="52" t="s">
        <v>181</v>
      </c>
      <c r="C42" s="46" t="str">
        <f t="shared" si="0"/>
        <v>G039</v>
      </c>
      <c r="D42" s="46" t="s">
        <v>182</v>
      </c>
      <c r="E42" s="46" t="s">
        <v>183</v>
      </c>
      <c r="F42" s="46" t="s">
        <v>179</v>
      </c>
      <c r="G42" s="47">
        <v>40</v>
      </c>
      <c r="H42" s="48" t="s">
        <v>45</v>
      </c>
      <c r="I42" s="49" t="str">
        <f t="shared" si="3"/>
        <v>黃金彌勒佛</v>
      </c>
      <c r="M42" s="51"/>
    </row>
    <row r="43" spans="1:13" ht="17.25" x14ac:dyDescent="0.25">
      <c r="A43" s="53" t="s">
        <v>184</v>
      </c>
      <c r="B43" s="52" t="s">
        <v>185</v>
      </c>
      <c r="C43" s="46" t="str">
        <f t="shared" si="0"/>
        <v>G041</v>
      </c>
      <c r="D43" s="46" t="s">
        <v>186</v>
      </c>
      <c r="E43" s="46" t="s">
        <v>187</v>
      </c>
      <c r="F43" s="46" t="s">
        <v>188</v>
      </c>
      <c r="G43" s="47">
        <v>47</v>
      </c>
      <c r="H43" s="48" t="s">
        <v>45</v>
      </c>
      <c r="I43" s="49" t="str">
        <f t="shared" si="3"/>
        <v>幸運轉輪</v>
      </c>
      <c r="M43" s="51"/>
    </row>
    <row r="44" spans="1:13" ht="17.25" x14ac:dyDescent="0.25">
      <c r="A44" s="53" t="s">
        <v>189</v>
      </c>
      <c r="B44" s="52" t="s">
        <v>190</v>
      </c>
      <c r="C44" s="46" t="str">
        <f t="shared" si="0"/>
        <v>G042</v>
      </c>
      <c r="D44" s="46" t="s">
        <v>191</v>
      </c>
      <c r="E44" s="46" t="s">
        <v>192</v>
      </c>
      <c r="F44" s="46" t="s">
        <v>33</v>
      </c>
      <c r="G44" s="47">
        <v>39</v>
      </c>
      <c r="H44" s="48" t="s">
        <v>45</v>
      </c>
      <c r="I44" s="49" t="str">
        <f t="shared" si="3"/>
        <v>拉斯維加斯</v>
      </c>
      <c r="M44" s="51"/>
    </row>
    <row r="45" spans="1:13" x14ac:dyDescent="0.25">
      <c r="A45" s="45" t="s">
        <v>193</v>
      </c>
      <c r="B45" s="52" t="s">
        <v>194</v>
      </c>
      <c r="C45" s="46" t="str">
        <f t="shared" si="0"/>
        <v>G043</v>
      </c>
      <c r="D45" s="46" t="s">
        <v>195</v>
      </c>
      <c r="E45" s="46" t="s">
        <v>196</v>
      </c>
      <c r="F45" s="46" t="s">
        <v>79</v>
      </c>
      <c r="G45" s="47">
        <v>50</v>
      </c>
      <c r="H45" s="48" t="s">
        <v>45</v>
      </c>
      <c r="I45" s="49" t="str">
        <f t="shared" si="3"/>
        <v>太極童子</v>
      </c>
      <c r="M45" s="51"/>
    </row>
    <row r="46" spans="1:13" x14ac:dyDescent="0.25">
      <c r="A46" s="45" t="s">
        <v>197</v>
      </c>
      <c r="B46" s="52" t="s">
        <v>198</v>
      </c>
      <c r="C46" s="46" t="str">
        <f t="shared" si="0"/>
        <v>G044</v>
      </c>
      <c r="D46" s="46" t="s">
        <v>199</v>
      </c>
      <c r="E46" s="46" t="s">
        <v>200</v>
      </c>
      <c r="F46" s="46" t="s">
        <v>79</v>
      </c>
      <c r="G46" s="47">
        <v>50</v>
      </c>
      <c r="H46" s="48" t="s">
        <v>45</v>
      </c>
      <c r="I46" s="49" t="str">
        <f t="shared" si="3"/>
        <v>太極龍神</v>
      </c>
    </row>
    <row r="47" spans="1:13" x14ac:dyDescent="0.25">
      <c r="A47" s="45" t="s">
        <v>201</v>
      </c>
      <c r="B47" s="52" t="s">
        <v>202</v>
      </c>
      <c r="C47" s="46" t="str">
        <f t="shared" si="0"/>
        <v>G045</v>
      </c>
      <c r="D47" s="46" t="s">
        <v>203</v>
      </c>
      <c r="E47" s="46" t="s">
        <v>204</v>
      </c>
      <c r="F47" s="46" t="s">
        <v>79</v>
      </c>
      <c r="G47" s="47">
        <v>50</v>
      </c>
      <c r="H47" s="48" t="s">
        <v>45</v>
      </c>
      <c r="I47" s="49" t="str">
        <f t="shared" si="3"/>
        <v>太極熊貓</v>
      </c>
    </row>
    <row r="48" spans="1:13" x14ac:dyDescent="0.25">
      <c r="A48" s="45" t="s">
        <v>205</v>
      </c>
      <c r="B48" s="52" t="s">
        <v>206</v>
      </c>
      <c r="C48" s="46" t="str">
        <f t="shared" si="0"/>
        <v>G046</v>
      </c>
      <c r="D48" s="46" t="s">
        <v>207</v>
      </c>
      <c r="E48" s="46" t="s">
        <v>208</v>
      </c>
      <c r="F48" s="46" t="s">
        <v>33</v>
      </c>
      <c r="G48" s="47">
        <v>55</v>
      </c>
      <c r="H48" s="48" t="s">
        <v>45</v>
      </c>
      <c r="I48" s="49" t="str">
        <f t="shared" si="3"/>
        <v>大鬧天宮</v>
      </c>
    </row>
    <row r="49" spans="1:9" ht="17.25" x14ac:dyDescent="0.25">
      <c r="A49" s="53" t="s">
        <v>209</v>
      </c>
      <c r="B49" s="52" t="s">
        <v>210</v>
      </c>
      <c r="C49" s="46" t="str">
        <f t="shared" si="0"/>
        <v>G047</v>
      </c>
      <c r="D49" s="46" t="s">
        <v>211</v>
      </c>
      <c r="E49" s="46" t="s">
        <v>212</v>
      </c>
      <c r="F49" s="46" t="s">
        <v>33</v>
      </c>
      <c r="G49" s="47">
        <v>54</v>
      </c>
      <c r="H49" s="48" t="s">
        <v>45</v>
      </c>
      <c r="I49" s="49" t="str">
        <f t="shared" si="3"/>
        <v>獅王傳說</v>
      </c>
    </row>
    <row r="50" spans="1:9" ht="17.25" x14ac:dyDescent="0.25">
      <c r="A50" s="53" t="s">
        <v>213</v>
      </c>
      <c r="B50" s="52" t="s">
        <v>214</v>
      </c>
      <c r="C50" s="46" t="str">
        <f t="shared" si="0"/>
        <v>G048</v>
      </c>
      <c r="D50" s="46" t="s">
        <v>215</v>
      </c>
      <c r="E50" s="46" t="s">
        <v>216</v>
      </c>
      <c r="F50" s="46" t="s">
        <v>33</v>
      </c>
      <c r="G50" s="47">
        <v>43</v>
      </c>
      <c r="H50" s="48" t="s">
        <v>45</v>
      </c>
      <c r="I50" s="49" t="str">
        <f t="shared" si="3"/>
        <v>哪吒</v>
      </c>
    </row>
    <row r="51" spans="1:9" ht="17.25" x14ac:dyDescent="0.25">
      <c r="A51" s="53" t="s">
        <v>217</v>
      </c>
      <c r="B51" s="52" t="s">
        <v>218</v>
      </c>
      <c r="C51" s="46" t="str">
        <f t="shared" si="0"/>
        <v>G049</v>
      </c>
      <c r="D51" s="46" t="s">
        <v>219</v>
      </c>
      <c r="E51" s="46" t="s">
        <v>220</v>
      </c>
      <c r="F51" s="46" t="s">
        <v>79</v>
      </c>
      <c r="G51" s="47">
        <v>55</v>
      </c>
      <c r="H51" s="48" t="s">
        <v>45</v>
      </c>
      <c r="I51" s="49" t="str">
        <f t="shared" si="3"/>
        <v>超級7</v>
      </c>
    </row>
    <row r="52" spans="1:9" ht="17.25" x14ac:dyDescent="0.25">
      <c r="A52" s="53" t="s">
        <v>221</v>
      </c>
      <c r="B52" s="52" t="s">
        <v>222</v>
      </c>
      <c r="C52" s="46" t="str">
        <f t="shared" si="0"/>
        <v>G050</v>
      </c>
      <c r="D52" s="46" t="s">
        <v>223</v>
      </c>
      <c r="E52" s="46" t="s">
        <v>224</v>
      </c>
      <c r="F52" s="46" t="s">
        <v>79</v>
      </c>
      <c r="G52" s="47">
        <v>50</v>
      </c>
      <c r="H52" s="48" t="s">
        <v>45</v>
      </c>
      <c r="I52" s="49" t="str">
        <f t="shared" si="3"/>
        <v>太極財神</v>
      </c>
    </row>
    <row r="53" spans="1:9" ht="17.25" x14ac:dyDescent="0.25">
      <c r="A53" s="53" t="s">
        <v>225</v>
      </c>
      <c r="B53" s="52" t="s">
        <v>226</v>
      </c>
      <c r="C53" s="46" t="str">
        <f t="shared" si="0"/>
        <v>G051</v>
      </c>
      <c r="D53" s="46" t="s">
        <v>227</v>
      </c>
      <c r="E53" s="46" t="s">
        <v>228</v>
      </c>
      <c r="F53" s="46" t="s">
        <v>33</v>
      </c>
      <c r="G53" s="47">
        <v>68</v>
      </c>
      <c r="H53" s="48" t="s">
        <v>45</v>
      </c>
      <c r="I53" s="49" t="str">
        <f t="shared" si="3"/>
        <v>黃金武則天</v>
      </c>
    </row>
    <row r="54" spans="1:9" ht="17.25" x14ac:dyDescent="0.25">
      <c r="A54" s="53" t="s">
        <v>229</v>
      </c>
      <c r="B54" s="52" t="s">
        <v>230</v>
      </c>
      <c r="C54" s="46" t="str">
        <f t="shared" si="0"/>
        <v>G052</v>
      </c>
      <c r="D54" s="46" t="s">
        <v>231</v>
      </c>
      <c r="E54" s="46" t="s">
        <v>232</v>
      </c>
      <c r="F54" s="46" t="s">
        <v>233</v>
      </c>
      <c r="G54" s="47">
        <v>53</v>
      </c>
      <c r="H54" s="48" t="s">
        <v>45</v>
      </c>
      <c r="I54" s="49" t="str">
        <f t="shared" si="3"/>
        <v>超級鑽石</v>
      </c>
    </row>
    <row r="55" spans="1:9" ht="17.25" x14ac:dyDescent="0.25">
      <c r="A55" s="53" t="s">
        <v>234</v>
      </c>
      <c r="B55" s="52" t="s">
        <v>235</v>
      </c>
      <c r="C55" s="46" t="str">
        <f t="shared" si="0"/>
        <v>G053</v>
      </c>
      <c r="D55" s="46" t="s">
        <v>236</v>
      </c>
      <c r="E55" s="46" t="s">
        <v>237</v>
      </c>
      <c r="F55" s="46" t="s">
        <v>233</v>
      </c>
      <c r="G55" s="47">
        <v>48</v>
      </c>
      <c r="H55" s="48" t="s">
        <v>45</v>
      </c>
      <c r="I55" s="49" t="str">
        <f t="shared" si="3"/>
        <v>太極鳳凰</v>
      </c>
    </row>
    <row r="56" spans="1:9" ht="17.25" x14ac:dyDescent="0.25">
      <c r="A56" s="53" t="s">
        <v>238</v>
      </c>
      <c r="B56" s="52" t="s">
        <v>239</v>
      </c>
      <c r="C56" s="46" t="str">
        <f t="shared" si="0"/>
        <v>G054</v>
      </c>
      <c r="D56" s="46" t="s">
        <v>240</v>
      </c>
      <c r="E56" s="46" t="s">
        <v>241</v>
      </c>
      <c r="F56" s="46" t="s">
        <v>233</v>
      </c>
      <c r="G56" s="47">
        <v>67</v>
      </c>
      <c r="H56" s="48" t="s">
        <v>45</v>
      </c>
      <c r="I56" s="49" t="str">
        <f t="shared" si="3"/>
        <v>猛虎傳</v>
      </c>
    </row>
    <row r="57" spans="1:9" ht="17.25" x14ac:dyDescent="0.25">
      <c r="A57" s="57" t="s">
        <v>242</v>
      </c>
      <c r="B57" s="52" t="s">
        <v>243</v>
      </c>
      <c r="C57" s="46" t="str">
        <f t="shared" si="0"/>
        <v>G056</v>
      </c>
      <c r="D57" s="46" t="s">
        <v>244</v>
      </c>
      <c r="E57" s="46" t="s">
        <v>245</v>
      </c>
      <c r="F57" s="46" t="s">
        <v>246</v>
      </c>
      <c r="G57" s="47">
        <v>48</v>
      </c>
      <c r="H57" s="48" t="s">
        <v>45</v>
      </c>
      <c r="I57" s="49" t="str">
        <f t="shared" si="3"/>
        <v>太極舞獅</v>
      </c>
    </row>
    <row r="58" spans="1:9" ht="17.25" x14ac:dyDescent="0.25">
      <c r="A58" s="57" t="s">
        <v>247</v>
      </c>
      <c r="B58" s="52" t="s">
        <v>248</v>
      </c>
      <c r="C58" s="46" t="str">
        <f t="shared" si="0"/>
        <v>G057</v>
      </c>
      <c r="D58" s="46" t="s">
        <v>249</v>
      </c>
      <c r="E58" s="46" t="s">
        <v>250</v>
      </c>
      <c r="F58" s="52" t="s">
        <v>246</v>
      </c>
      <c r="G58" s="47">
        <v>40</v>
      </c>
      <c r="H58" s="48" t="s">
        <v>45</v>
      </c>
      <c r="I58" s="49" t="str">
        <f t="shared" si="3"/>
        <v>海盜王</v>
      </c>
    </row>
    <row r="59" spans="1:9" ht="17.25" x14ac:dyDescent="0.25">
      <c r="A59" s="57" t="s">
        <v>251</v>
      </c>
      <c r="B59" s="52" t="s">
        <v>252</v>
      </c>
      <c r="C59" s="46" t="str">
        <f t="shared" si="0"/>
        <v>G058</v>
      </c>
      <c r="D59" s="46" t="s">
        <v>253</v>
      </c>
      <c r="E59" s="46" t="s">
        <v>254</v>
      </c>
      <c r="F59" s="52" t="s">
        <v>246</v>
      </c>
      <c r="G59" s="47">
        <v>63</v>
      </c>
      <c r="H59" s="48" t="s">
        <v>45</v>
      </c>
      <c r="I59" s="49" t="str">
        <f t="shared" si="3"/>
        <v>雷神</v>
      </c>
    </row>
    <row r="60" spans="1:9" x14ac:dyDescent="0.25">
      <c r="A60" s="45" t="s">
        <v>255</v>
      </c>
      <c r="B60" s="45" t="s">
        <v>256</v>
      </c>
      <c r="C60" s="46" t="str">
        <f>"P"&amp;MID(E60,2,3)</f>
        <v>P001</v>
      </c>
      <c r="D60" s="46" t="s">
        <v>257</v>
      </c>
      <c r="E60" s="46" t="s">
        <v>258</v>
      </c>
      <c r="F60" s="46" t="s">
        <v>79</v>
      </c>
      <c r="G60" s="47">
        <v>42</v>
      </c>
      <c r="H60" s="48" t="s">
        <v>259</v>
      </c>
      <c r="I60" s="49" t="str">
        <f t="shared" si="3"/>
        <v>馬戲團</v>
      </c>
    </row>
    <row r="61" spans="1:9" x14ac:dyDescent="0.25">
      <c r="A61" s="45" t="str">
        <f t="shared" ref="A61:B61" si="10">A60</f>
        <v>馬戲團</v>
      </c>
      <c r="B61" s="45" t="str">
        <f t="shared" si="10"/>
        <v>Circus</v>
      </c>
      <c r="C61" s="46" t="str">
        <f>"P"&amp;MID(E61,2,3)</f>
        <v>P001</v>
      </c>
      <c r="D61" s="46" t="s">
        <v>260</v>
      </c>
      <c r="E61" s="46" t="s">
        <v>261</v>
      </c>
      <c r="F61" s="46" t="s">
        <v>79</v>
      </c>
      <c r="G61" s="47">
        <v>112</v>
      </c>
      <c r="H61" s="48" t="s">
        <v>259</v>
      </c>
      <c r="I61" s="49" t="str">
        <f t="shared" si="3"/>
        <v>馬戲團</v>
      </c>
    </row>
    <row r="62" spans="1:9" x14ac:dyDescent="0.25">
      <c r="A62" s="52" t="s">
        <v>262</v>
      </c>
      <c r="B62" s="52" t="s">
        <v>263</v>
      </c>
      <c r="C62" s="46" t="str">
        <f t="shared" ref="C62:C70" si="11">"G"&amp;MID(E62,2,3)</f>
        <v>G059</v>
      </c>
      <c r="D62" s="52" t="s">
        <v>264</v>
      </c>
      <c r="E62" s="52" t="s">
        <v>265</v>
      </c>
      <c r="F62" s="52" t="s">
        <v>246</v>
      </c>
      <c r="G62" s="47">
        <v>54</v>
      </c>
      <c r="H62" s="48" t="s">
        <v>266</v>
      </c>
      <c r="I62" s="49" t="str">
        <f t="shared" si="3"/>
        <v>鑽石礦工</v>
      </c>
    </row>
    <row r="63" spans="1:9" s="59" customFormat="1" ht="16.5" customHeight="1" x14ac:dyDescent="0.25">
      <c r="A63" s="45" t="s">
        <v>267</v>
      </c>
      <c r="B63" s="45" t="s">
        <v>268</v>
      </c>
      <c r="C63" s="46" t="str">
        <f t="shared" si="11"/>
        <v>G002</v>
      </c>
      <c r="D63" s="45" t="s">
        <v>269</v>
      </c>
      <c r="E63" s="46" t="s">
        <v>270</v>
      </c>
      <c r="F63" s="46" t="s">
        <v>79</v>
      </c>
      <c r="G63" s="58">
        <v>127</v>
      </c>
      <c r="H63" s="48" t="s">
        <v>259</v>
      </c>
      <c r="I63" s="49" t="str">
        <f t="shared" si="3"/>
        <v>海洋天堂</v>
      </c>
    </row>
    <row r="64" spans="1:9" s="59" customFormat="1" x14ac:dyDescent="0.25">
      <c r="A64" s="45" t="s">
        <v>267</v>
      </c>
      <c r="B64" s="45" t="s">
        <v>268</v>
      </c>
      <c r="C64" s="46" t="str">
        <f t="shared" si="11"/>
        <v>G002</v>
      </c>
      <c r="D64" s="45" t="s">
        <v>271</v>
      </c>
      <c r="E64" s="46" t="s">
        <v>272</v>
      </c>
      <c r="F64" s="46" t="s">
        <v>79</v>
      </c>
      <c r="G64" s="58">
        <v>42</v>
      </c>
      <c r="H64" s="48" t="s">
        <v>259</v>
      </c>
      <c r="I64" s="49" t="str">
        <f t="shared" si="3"/>
        <v>海洋天堂</v>
      </c>
    </row>
    <row r="65" spans="1:12" x14ac:dyDescent="0.25">
      <c r="A65" s="52" t="s">
        <v>273</v>
      </c>
      <c r="B65" s="52" t="s">
        <v>274</v>
      </c>
      <c r="C65" s="46" t="str">
        <f t="shared" si="11"/>
        <v>G060</v>
      </c>
      <c r="D65" s="52" t="s">
        <v>275</v>
      </c>
      <c r="E65" s="52" t="s">
        <v>276</v>
      </c>
      <c r="F65" s="52" t="s">
        <v>246</v>
      </c>
      <c r="G65" s="47">
        <v>39</v>
      </c>
      <c r="H65" s="48" t="s">
        <v>45</v>
      </c>
      <c r="I65" s="49" t="str">
        <f t="shared" si="3"/>
        <v>小魔女</v>
      </c>
      <c r="L65" s="59"/>
    </row>
    <row r="66" spans="1:12" x14ac:dyDescent="0.25">
      <c r="A66" s="52" t="s">
        <v>277</v>
      </c>
      <c r="B66" s="52" t="s">
        <v>278</v>
      </c>
      <c r="C66" s="46" t="str">
        <f t="shared" si="11"/>
        <v>G061</v>
      </c>
      <c r="D66" s="52" t="s">
        <v>279</v>
      </c>
      <c r="E66" s="52" t="s">
        <v>280</v>
      </c>
      <c r="F66" s="52" t="s">
        <v>246</v>
      </c>
      <c r="G66" s="47">
        <v>54</v>
      </c>
      <c r="H66" s="48" t="s">
        <v>45</v>
      </c>
      <c r="I66" s="49" t="str">
        <f t="shared" si="3"/>
        <v>火熱野馬</v>
      </c>
      <c r="L66" s="59"/>
    </row>
    <row r="67" spans="1:12" x14ac:dyDescent="0.25">
      <c r="A67" s="52" t="s">
        <v>281</v>
      </c>
      <c r="B67" s="52" t="s">
        <v>282</v>
      </c>
      <c r="C67" s="46" t="str">
        <f t="shared" si="11"/>
        <v>G063</v>
      </c>
      <c r="D67" s="52" t="s">
        <v>283</v>
      </c>
      <c r="E67" s="52" t="s">
        <v>284</v>
      </c>
      <c r="F67" s="52" t="s">
        <v>246</v>
      </c>
      <c r="G67" s="47">
        <v>37</v>
      </c>
      <c r="H67" s="48" t="s">
        <v>45</v>
      </c>
      <c r="I67" s="49" t="str">
        <f t="shared" si="3"/>
        <v>富貴金蟾</v>
      </c>
      <c r="L67" s="59"/>
    </row>
    <row r="68" spans="1:12" x14ac:dyDescent="0.25">
      <c r="A68" s="45" t="s">
        <v>285</v>
      </c>
      <c r="B68" s="52" t="s">
        <v>286</v>
      </c>
      <c r="C68" s="46" t="str">
        <f t="shared" si="11"/>
        <v>G003</v>
      </c>
      <c r="D68" s="45" t="s">
        <v>287</v>
      </c>
      <c r="E68" s="46" t="s">
        <v>288</v>
      </c>
      <c r="F68" s="46" t="s">
        <v>79</v>
      </c>
      <c r="G68" s="47">
        <v>128</v>
      </c>
      <c r="H68" s="48" t="s">
        <v>259</v>
      </c>
      <c r="I68" s="49" t="str">
        <f t="shared" si="3"/>
        <v>櫻之戀</v>
      </c>
      <c r="L68" s="59"/>
    </row>
    <row r="69" spans="1:12" x14ac:dyDescent="0.25">
      <c r="A69" s="45" t="s">
        <v>285</v>
      </c>
      <c r="B69" s="52" t="s">
        <v>286</v>
      </c>
      <c r="C69" s="46" t="str">
        <f t="shared" si="11"/>
        <v>G003</v>
      </c>
      <c r="D69" s="45" t="s">
        <v>289</v>
      </c>
      <c r="E69" s="46" t="s">
        <v>290</v>
      </c>
      <c r="F69" s="46" t="s">
        <v>79</v>
      </c>
      <c r="G69" s="58">
        <v>42</v>
      </c>
      <c r="H69" s="48" t="s">
        <v>259</v>
      </c>
      <c r="I69" s="49" t="str">
        <f t="shared" si="3"/>
        <v>櫻之戀</v>
      </c>
      <c r="L69" s="59"/>
    </row>
    <row r="70" spans="1:12" x14ac:dyDescent="0.25">
      <c r="A70" s="45" t="s">
        <v>3</v>
      </c>
      <c r="B70" s="52" t="s">
        <v>291</v>
      </c>
      <c r="C70" s="46" t="str">
        <f t="shared" si="11"/>
        <v>G062</v>
      </c>
      <c r="D70" s="52" t="s">
        <v>292</v>
      </c>
      <c r="E70" s="52" t="s">
        <v>293</v>
      </c>
      <c r="F70" s="52" t="s">
        <v>246</v>
      </c>
      <c r="G70" s="47">
        <v>58</v>
      </c>
      <c r="H70" s="48" t="s">
        <v>80</v>
      </c>
      <c r="I70" s="49" t="s">
        <v>3</v>
      </c>
      <c r="L70" s="59"/>
    </row>
    <row r="71" spans="1:12" x14ac:dyDescent="0.25">
      <c r="A71" s="60" t="s">
        <v>294</v>
      </c>
      <c r="B71" s="61" t="s">
        <v>295</v>
      </c>
      <c r="C71" s="62" t="s">
        <v>296</v>
      </c>
      <c r="D71" s="62" t="s">
        <v>297</v>
      </c>
      <c r="E71" s="61" t="s">
        <v>298</v>
      </c>
      <c r="F71" s="61" t="s">
        <v>33</v>
      </c>
      <c r="G71" s="63">
        <v>45</v>
      </c>
      <c r="H71" s="48" t="s">
        <v>45</v>
      </c>
      <c r="I71" s="49" t="str">
        <f t="shared" ref="I71:I72" si="12">A71</f>
        <v>怪物派對</v>
      </c>
      <c r="L71" s="59"/>
    </row>
    <row r="72" spans="1:12" x14ac:dyDescent="0.25">
      <c r="A72" s="60" t="s">
        <v>294</v>
      </c>
      <c r="B72" s="61" t="s">
        <v>295</v>
      </c>
      <c r="C72" s="62" t="s">
        <v>296</v>
      </c>
      <c r="D72" s="62" t="s">
        <v>299</v>
      </c>
      <c r="E72" s="61" t="s">
        <v>300</v>
      </c>
      <c r="F72" s="61" t="s">
        <v>79</v>
      </c>
      <c r="G72" s="63">
        <v>40</v>
      </c>
      <c r="H72" s="48" t="s">
        <v>45</v>
      </c>
      <c r="I72" s="49" t="str">
        <f t="shared" si="12"/>
        <v>怪物派對</v>
      </c>
      <c r="L72" s="59"/>
    </row>
    <row r="73" spans="1:12" x14ac:dyDescent="0.25">
      <c r="A73" s="45" t="s">
        <v>301</v>
      </c>
      <c r="B73" s="52" t="s">
        <v>302</v>
      </c>
      <c r="C73" s="46" t="s">
        <v>303</v>
      </c>
      <c r="D73" s="46" t="s">
        <v>304</v>
      </c>
      <c r="E73" s="52" t="s">
        <v>305</v>
      </c>
      <c r="F73" s="52" t="s">
        <v>33</v>
      </c>
      <c r="G73" s="47">
        <v>42</v>
      </c>
      <c r="H73" s="48" t="s">
        <v>45</v>
      </c>
      <c r="I73" s="49" t="s">
        <v>301</v>
      </c>
      <c r="L73" s="59"/>
    </row>
    <row r="74" spans="1:12" x14ac:dyDescent="0.25">
      <c r="A74" s="45" t="s">
        <v>301</v>
      </c>
      <c r="B74" s="52" t="s">
        <v>302</v>
      </c>
      <c r="C74" s="46" t="s">
        <v>303</v>
      </c>
      <c r="D74" s="46" t="s">
        <v>306</v>
      </c>
      <c r="E74" s="52" t="s">
        <v>307</v>
      </c>
      <c r="F74" s="52" t="s">
        <v>79</v>
      </c>
      <c r="G74" s="47">
        <v>44</v>
      </c>
      <c r="H74" s="48" t="s">
        <v>45</v>
      </c>
      <c r="I74" s="49" t="s">
        <v>301</v>
      </c>
      <c r="L74" s="59"/>
    </row>
    <row r="75" spans="1:12" x14ac:dyDescent="0.25">
      <c r="A75" s="45" t="s">
        <v>308</v>
      </c>
      <c r="B75" s="52" t="s">
        <v>309</v>
      </c>
      <c r="C75" s="52" t="s">
        <v>310</v>
      </c>
      <c r="D75" s="52" t="s">
        <v>311</v>
      </c>
      <c r="E75" s="52" t="s">
        <v>312</v>
      </c>
      <c r="F75" s="52" t="s">
        <v>246</v>
      </c>
      <c r="G75" s="47">
        <v>36</v>
      </c>
      <c r="H75" s="48" t="s">
        <v>45</v>
      </c>
      <c r="I75" s="49" t="s">
        <v>308</v>
      </c>
      <c r="L75" s="59"/>
    </row>
    <row r="76" spans="1:12" x14ac:dyDescent="0.25">
      <c r="A76" s="45" t="s">
        <v>313</v>
      </c>
      <c r="B76" s="52" t="s">
        <v>314</v>
      </c>
      <c r="C76" s="52" t="s">
        <v>315</v>
      </c>
      <c r="D76" s="52" t="s">
        <v>316</v>
      </c>
      <c r="E76" s="61" t="s">
        <v>317</v>
      </c>
      <c r="F76" s="52" t="s">
        <v>33</v>
      </c>
      <c r="G76" s="47">
        <v>34</v>
      </c>
      <c r="H76" s="48" t="s">
        <v>45</v>
      </c>
      <c r="I76" s="49" t="s">
        <v>313</v>
      </c>
      <c r="L76" s="59"/>
    </row>
    <row r="77" spans="1:12" x14ac:dyDescent="0.25">
      <c r="A77" s="45" t="s">
        <v>318</v>
      </c>
      <c r="B77" s="52" t="s">
        <v>319</v>
      </c>
      <c r="C77" s="52" t="s">
        <v>320</v>
      </c>
      <c r="D77" s="52" t="s">
        <v>321</v>
      </c>
      <c r="E77" s="52" t="s">
        <v>322</v>
      </c>
      <c r="F77" s="52" t="s">
        <v>33</v>
      </c>
      <c r="G77" s="47">
        <v>40</v>
      </c>
      <c r="H77" s="48" t="s">
        <v>45</v>
      </c>
      <c r="I77" s="49" t="s">
        <v>318</v>
      </c>
      <c r="L77" s="59"/>
    </row>
    <row r="78" spans="1:12" x14ac:dyDescent="0.25">
      <c r="A78" s="45" t="s">
        <v>323</v>
      </c>
      <c r="B78" s="52" t="s">
        <v>324</v>
      </c>
      <c r="C78" s="52" t="s">
        <v>325</v>
      </c>
      <c r="D78" s="52" t="s">
        <v>326</v>
      </c>
      <c r="E78" s="52" t="s">
        <v>327</v>
      </c>
      <c r="F78" s="52" t="s">
        <v>33</v>
      </c>
      <c r="G78" s="47">
        <v>60</v>
      </c>
      <c r="H78" s="48" t="s">
        <v>45</v>
      </c>
      <c r="I78" s="49" t="s">
        <v>323</v>
      </c>
    </row>
    <row r="79" spans="1:12" x14ac:dyDescent="0.25">
      <c r="A79" s="45" t="s">
        <v>328</v>
      </c>
      <c r="B79" s="52" t="s">
        <v>329</v>
      </c>
      <c r="C79" s="52" t="s">
        <v>330</v>
      </c>
      <c r="D79" s="52" t="s">
        <v>331</v>
      </c>
      <c r="E79" s="52" t="s">
        <v>332</v>
      </c>
      <c r="F79" s="52" t="s">
        <v>33</v>
      </c>
      <c r="G79" s="47">
        <v>42</v>
      </c>
      <c r="H79" s="48" t="s">
        <v>45</v>
      </c>
      <c r="I79" s="49" t="s">
        <v>328</v>
      </c>
    </row>
    <row r="80" spans="1:12" x14ac:dyDescent="0.25">
      <c r="A80" s="45" t="s">
        <v>2</v>
      </c>
      <c r="B80" s="52" t="s">
        <v>333</v>
      </c>
      <c r="C80" s="52" t="s">
        <v>334</v>
      </c>
      <c r="D80" s="52" t="s">
        <v>4</v>
      </c>
      <c r="E80" s="52" t="s">
        <v>335</v>
      </c>
      <c r="F80" s="52" t="s">
        <v>246</v>
      </c>
      <c r="G80" s="47">
        <v>49</v>
      </c>
      <c r="H80" s="48" t="s">
        <v>80</v>
      </c>
      <c r="I80" s="49" t="s">
        <v>2</v>
      </c>
    </row>
    <row r="81" spans="1:9" x14ac:dyDescent="0.25">
      <c r="A81" s="45" t="s">
        <v>336</v>
      </c>
      <c r="B81" s="52" t="s">
        <v>337</v>
      </c>
      <c r="C81" s="52" t="s">
        <v>338</v>
      </c>
      <c r="D81" s="52" t="s">
        <v>339</v>
      </c>
      <c r="E81" s="52" t="s">
        <v>340</v>
      </c>
      <c r="F81" s="52" t="s">
        <v>246</v>
      </c>
      <c r="G81" s="47">
        <v>23</v>
      </c>
      <c r="H81" s="48" t="s">
        <v>45</v>
      </c>
      <c r="I81" s="49" t="s">
        <v>336</v>
      </c>
    </row>
    <row r="82" spans="1:9" x14ac:dyDescent="0.25">
      <c r="A82" s="45" t="s">
        <v>341</v>
      </c>
      <c r="B82" s="52" t="s">
        <v>342</v>
      </c>
      <c r="C82" s="52" t="s">
        <v>343</v>
      </c>
      <c r="D82" s="52" t="s">
        <v>344</v>
      </c>
      <c r="E82" s="52" t="s">
        <v>345</v>
      </c>
      <c r="F82" s="52" t="s">
        <v>246</v>
      </c>
      <c r="G82" s="47">
        <v>35</v>
      </c>
      <c r="H82" s="48" t="s">
        <v>45</v>
      </c>
      <c r="I82" s="49" t="s">
        <v>346</v>
      </c>
    </row>
    <row r="83" spans="1:9" x14ac:dyDescent="0.25">
      <c r="A83" s="45" t="s">
        <v>347</v>
      </c>
      <c r="B83" s="52" t="s">
        <v>348</v>
      </c>
      <c r="C83" s="52" t="s">
        <v>349</v>
      </c>
      <c r="D83" s="52" t="s">
        <v>350</v>
      </c>
      <c r="E83" s="52" t="s">
        <v>351</v>
      </c>
      <c r="F83" s="52" t="s">
        <v>33</v>
      </c>
      <c r="G83" s="47">
        <v>33</v>
      </c>
      <c r="H83" s="48" t="s">
        <v>147</v>
      </c>
      <c r="I83" s="49" t="s">
        <v>347</v>
      </c>
    </row>
    <row r="84" spans="1:9" x14ac:dyDescent="0.25">
      <c r="A84" s="45" t="s">
        <v>352</v>
      </c>
      <c r="B84" s="52" t="s">
        <v>353</v>
      </c>
      <c r="C84" s="52" t="s">
        <v>354</v>
      </c>
      <c r="D84" s="52" t="s">
        <v>355</v>
      </c>
      <c r="E84" s="52" t="s">
        <v>356</v>
      </c>
      <c r="F84" s="52" t="s">
        <v>79</v>
      </c>
      <c r="G84" s="47">
        <v>44</v>
      </c>
      <c r="H84" s="48" t="s">
        <v>259</v>
      </c>
      <c r="I84" s="49" t="s">
        <v>352</v>
      </c>
    </row>
    <row r="85" spans="1:9" x14ac:dyDescent="0.25">
      <c r="A85" s="45" t="s">
        <v>352</v>
      </c>
      <c r="B85" s="52" t="s">
        <v>353</v>
      </c>
      <c r="C85" s="52" t="s">
        <v>354</v>
      </c>
      <c r="D85" s="52" t="s">
        <v>357</v>
      </c>
      <c r="E85" s="52" t="s">
        <v>358</v>
      </c>
      <c r="F85" s="52" t="s">
        <v>79</v>
      </c>
      <c r="G85" s="47">
        <v>102</v>
      </c>
      <c r="H85" s="48" t="s">
        <v>259</v>
      </c>
      <c r="I85" s="49" t="s">
        <v>352</v>
      </c>
    </row>
    <row r="86" spans="1:9" x14ac:dyDescent="0.25">
      <c r="A86" s="45" t="s">
        <v>352</v>
      </c>
      <c r="B86" s="52" t="s">
        <v>353</v>
      </c>
      <c r="C86" s="52" t="s">
        <v>354</v>
      </c>
      <c r="D86" s="52" t="s">
        <v>359</v>
      </c>
      <c r="E86" s="52" t="s">
        <v>360</v>
      </c>
      <c r="F86" s="52" t="s">
        <v>79</v>
      </c>
      <c r="G86" s="47">
        <v>201</v>
      </c>
      <c r="H86" s="48" t="s">
        <v>259</v>
      </c>
      <c r="I86" s="49" t="s">
        <v>352</v>
      </c>
    </row>
    <row r="87" spans="1:9" x14ac:dyDescent="0.25">
      <c r="A87" s="45" t="s">
        <v>352</v>
      </c>
      <c r="B87" s="52" t="s">
        <v>353</v>
      </c>
      <c r="C87" s="52" t="s">
        <v>354</v>
      </c>
      <c r="D87" s="52" t="s">
        <v>361</v>
      </c>
      <c r="E87" s="52" t="s">
        <v>362</v>
      </c>
      <c r="F87" s="52" t="s">
        <v>79</v>
      </c>
      <c r="G87" s="47">
        <v>726</v>
      </c>
      <c r="H87" s="48" t="s">
        <v>259</v>
      </c>
      <c r="I87" s="49" t="s">
        <v>352</v>
      </c>
    </row>
    <row r="88" spans="1:9" x14ac:dyDescent="0.25">
      <c r="A88" s="45" t="s">
        <v>1</v>
      </c>
      <c r="B88" s="52" t="s">
        <v>363</v>
      </c>
      <c r="C88" s="52" t="s">
        <v>364</v>
      </c>
      <c r="D88" s="52" t="s">
        <v>365</v>
      </c>
      <c r="E88" s="52" t="s">
        <v>366</v>
      </c>
      <c r="F88" s="52" t="s">
        <v>33</v>
      </c>
      <c r="G88" s="47">
        <v>338</v>
      </c>
      <c r="H88" s="48" t="s">
        <v>45</v>
      </c>
      <c r="I88" s="49" t="s">
        <v>1</v>
      </c>
    </row>
    <row r="89" spans="1:9" x14ac:dyDescent="0.25">
      <c r="A89" s="45" t="s">
        <v>1</v>
      </c>
      <c r="B89" s="52" t="s">
        <v>363</v>
      </c>
      <c r="C89" s="52" t="s">
        <v>364</v>
      </c>
      <c r="D89" s="52" t="s">
        <v>367</v>
      </c>
      <c r="E89" s="52" t="s">
        <v>368</v>
      </c>
      <c r="F89" s="52" t="s">
        <v>125</v>
      </c>
      <c r="G89" s="47">
        <v>43</v>
      </c>
      <c r="H89" s="48" t="s">
        <v>45</v>
      </c>
      <c r="I89" s="49" t="s">
        <v>1</v>
      </c>
    </row>
    <row r="90" spans="1:9" x14ac:dyDescent="0.25">
      <c r="A90" s="52" t="s">
        <v>369</v>
      </c>
      <c r="B90" s="45" t="s">
        <v>370</v>
      </c>
      <c r="C90" s="52" t="s">
        <v>371</v>
      </c>
      <c r="D90" s="52" t="s">
        <v>372</v>
      </c>
      <c r="E90" s="52" t="s">
        <v>373</v>
      </c>
      <c r="F90" s="52" t="s">
        <v>33</v>
      </c>
      <c r="G90" s="47">
        <v>54</v>
      </c>
      <c r="H90" s="48" t="s">
        <v>374</v>
      </c>
      <c r="I90" s="49" t="s">
        <v>369</v>
      </c>
    </row>
    <row r="91" spans="1:9" x14ac:dyDescent="0.25">
      <c r="A91" s="52" t="s">
        <v>375</v>
      </c>
      <c r="B91" s="45" t="s">
        <v>376</v>
      </c>
      <c r="C91" s="52" t="s">
        <v>377</v>
      </c>
      <c r="D91" s="52" t="s">
        <v>378</v>
      </c>
      <c r="E91" s="52" t="s">
        <v>379</v>
      </c>
      <c r="F91" s="52" t="s">
        <v>33</v>
      </c>
      <c r="G91" s="47">
        <v>67</v>
      </c>
      <c r="H91" s="48" t="s">
        <v>374</v>
      </c>
      <c r="I91" s="49" t="s">
        <v>375</v>
      </c>
    </row>
    <row r="92" spans="1:9" x14ac:dyDescent="0.25">
      <c r="A92" s="52" t="s">
        <v>380</v>
      </c>
      <c r="B92" s="45" t="s">
        <v>381</v>
      </c>
      <c r="C92" s="52" t="s">
        <v>382</v>
      </c>
      <c r="D92" s="52" t="s">
        <v>383</v>
      </c>
      <c r="E92" s="52" t="s">
        <v>384</v>
      </c>
      <c r="F92" s="52" t="s">
        <v>33</v>
      </c>
      <c r="G92" s="47">
        <v>54</v>
      </c>
      <c r="H92" s="48" t="s">
        <v>385</v>
      </c>
      <c r="I92" s="49" t="s">
        <v>380</v>
      </c>
    </row>
    <row r="93" spans="1:9" x14ac:dyDescent="0.25">
      <c r="A93" s="52" t="s">
        <v>386</v>
      </c>
      <c r="B93" s="45" t="s">
        <v>387</v>
      </c>
      <c r="C93" s="52" t="s">
        <v>388</v>
      </c>
      <c r="D93" s="52" t="s">
        <v>389</v>
      </c>
      <c r="E93" s="52" t="s">
        <v>390</v>
      </c>
      <c r="F93" s="52" t="s">
        <v>33</v>
      </c>
      <c r="G93" s="47">
        <v>45</v>
      </c>
      <c r="H93" s="48" t="s">
        <v>385</v>
      </c>
      <c r="I93" s="49" t="s">
        <v>391</v>
      </c>
    </row>
    <row r="94" spans="1:9" x14ac:dyDescent="0.25">
      <c r="A94" s="52" t="s">
        <v>386</v>
      </c>
      <c r="B94" s="45" t="s">
        <v>387</v>
      </c>
      <c r="C94" s="52" t="s">
        <v>388</v>
      </c>
      <c r="D94" s="52" t="s">
        <v>392</v>
      </c>
      <c r="E94" s="52" t="s">
        <v>393</v>
      </c>
      <c r="F94" s="52" t="s">
        <v>125</v>
      </c>
      <c r="G94" s="47">
        <v>40</v>
      </c>
      <c r="H94" s="48" t="s">
        <v>385</v>
      </c>
      <c r="I94" s="49" t="s">
        <v>391</v>
      </c>
    </row>
    <row r="95" spans="1:9" x14ac:dyDescent="0.25">
      <c r="A95" s="52" t="s">
        <v>386</v>
      </c>
      <c r="B95" s="45" t="s">
        <v>387</v>
      </c>
      <c r="C95" s="52" t="s">
        <v>388</v>
      </c>
      <c r="D95" s="52" t="s">
        <v>394</v>
      </c>
      <c r="E95" s="52" t="s">
        <v>395</v>
      </c>
      <c r="F95" s="52" t="s">
        <v>396</v>
      </c>
      <c r="G95" s="47">
        <v>301</v>
      </c>
      <c r="H95" s="48" t="s">
        <v>385</v>
      </c>
      <c r="I95" s="49" t="s">
        <v>391</v>
      </c>
    </row>
    <row r="96" spans="1:9" x14ac:dyDescent="0.25">
      <c r="A96" s="52" t="s">
        <v>397</v>
      </c>
      <c r="B96" s="45" t="s">
        <v>398</v>
      </c>
      <c r="C96" s="52" t="s">
        <v>399</v>
      </c>
      <c r="D96" s="52" t="s">
        <v>400</v>
      </c>
      <c r="E96" s="52" t="s">
        <v>401</v>
      </c>
      <c r="F96" s="52" t="s">
        <v>402</v>
      </c>
      <c r="G96" s="47">
        <v>112</v>
      </c>
      <c r="H96" s="48" t="s">
        <v>403</v>
      </c>
      <c r="I96" s="49" t="s">
        <v>397</v>
      </c>
    </row>
    <row r="97" spans="1:9" x14ac:dyDescent="0.25">
      <c r="A97" s="52" t="s">
        <v>397</v>
      </c>
      <c r="B97" s="45" t="s">
        <v>398</v>
      </c>
      <c r="C97" s="52" t="s">
        <v>399</v>
      </c>
      <c r="D97" s="52" t="s">
        <v>404</v>
      </c>
      <c r="E97" s="52" t="s">
        <v>405</v>
      </c>
      <c r="F97" s="52" t="s">
        <v>406</v>
      </c>
      <c r="G97" s="47">
        <v>42</v>
      </c>
      <c r="H97" s="48" t="s">
        <v>403</v>
      </c>
      <c r="I97" s="49" t="s">
        <v>397</v>
      </c>
    </row>
    <row r="98" spans="1:9" x14ac:dyDescent="0.25">
      <c r="A98" s="52" t="s">
        <v>397</v>
      </c>
      <c r="B98" s="45" t="s">
        <v>398</v>
      </c>
      <c r="C98" s="52" t="s">
        <v>399</v>
      </c>
      <c r="D98" s="52" t="s">
        <v>407</v>
      </c>
      <c r="E98" s="52" t="s">
        <v>408</v>
      </c>
      <c r="F98" s="52" t="s">
        <v>409</v>
      </c>
      <c r="G98" s="47">
        <v>4095</v>
      </c>
      <c r="H98" s="48" t="s">
        <v>403</v>
      </c>
      <c r="I98" s="49" t="s">
        <v>397</v>
      </c>
    </row>
    <row r="99" spans="1:9" x14ac:dyDescent="0.25">
      <c r="A99" s="45" t="s">
        <v>440</v>
      </c>
      <c r="B99" s="52" t="s">
        <v>441</v>
      </c>
      <c r="C99" s="52" t="s">
        <v>442</v>
      </c>
      <c r="D99" s="52" t="s">
        <v>425</v>
      </c>
      <c r="E99" s="52" t="s">
        <v>443</v>
      </c>
      <c r="F99" s="52" t="s">
        <v>246</v>
      </c>
      <c r="G99" s="47">
        <v>70</v>
      </c>
      <c r="H99" s="48" t="s">
        <v>45</v>
      </c>
    </row>
    <row r="100" spans="1:9" x14ac:dyDescent="0.25">
      <c r="A100" s="45" t="s">
        <v>440</v>
      </c>
      <c r="B100" s="52" t="s">
        <v>441</v>
      </c>
      <c r="C100" s="52" t="s">
        <v>442</v>
      </c>
      <c r="D100" s="52" t="s">
        <v>426</v>
      </c>
      <c r="E100" s="52" t="s">
        <v>444</v>
      </c>
      <c r="F100" s="52" t="s">
        <v>396</v>
      </c>
      <c r="G100" s="47">
        <v>178</v>
      </c>
      <c r="H100" s="48" t="s">
        <v>45</v>
      </c>
    </row>
    <row r="101" spans="1:9" x14ac:dyDescent="0.25">
      <c r="A101" s="45" t="s">
        <v>440</v>
      </c>
      <c r="B101" s="52" t="s">
        <v>441</v>
      </c>
      <c r="C101" s="52" t="s">
        <v>442</v>
      </c>
      <c r="D101" s="52" t="s">
        <v>427</v>
      </c>
      <c r="E101" s="52" t="s">
        <v>445</v>
      </c>
      <c r="F101" s="52" t="s">
        <v>446</v>
      </c>
      <c r="G101" s="47">
        <v>1651</v>
      </c>
      <c r="H101" s="48" t="s">
        <v>45</v>
      </c>
    </row>
    <row r="102" spans="1:9" x14ac:dyDescent="0.25">
      <c r="A102" s="45" t="s">
        <v>447</v>
      </c>
      <c r="B102" s="52" t="s">
        <v>448</v>
      </c>
      <c r="C102" s="52" t="s">
        <v>449</v>
      </c>
      <c r="D102" s="52" t="s">
        <v>428</v>
      </c>
      <c r="E102" s="52" t="s">
        <v>450</v>
      </c>
      <c r="F102" s="52" t="s">
        <v>402</v>
      </c>
      <c r="G102" s="47">
        <v>77</v>
      </c>
      <c r="H102" s="48" t="s">
        <v>259</v>
      </c>
    </row>
    <row r="103" spans="1:9" x14ac:dyDescent="0.25">
      <c r="A103" s="45" t="s">
        <v>447</v>
      </c>
      <c r="B103" s="52" t="s">
        <v>448</v>
      </c>
      <c r="C103" s="52" t="s">
        <v>449</v>
      </c>
      <c r="D103" s="52" t="s">
        <v>429</v>
      </c>
      <c r="E103" s="52" t="s">
        <v>451</v>
      </c>
      <c r="F103" s="52" t="s">
        <v>409</v>
      </c>
      <c r="G103" s="47">
        <v>256</v>
      </c>
      <c r="H103" s="48" t="s">
        <v>259</v>
      </c>
    </row>
    <row r="104" spans="1:9" x14ac:dyDescent="0.25">
      <c r="A104" s="45" t="s">
        <v>447</v>
      </c>
      <c r="B104" s="52" t="s">
        <v>448</v>
      </c>
      <c r="C104" s="52" t="s">
        <v>449</v>
      </c>
      <c r="D104" s="52" t="s">
        <v>430</v>
      </c>
      <c r="E104" s="52" t="s">
        <v>452</v>
      </c>
      <c r="F104" s="52" t="s">
        <v>453</v>
      </c>
      <c r="G104" s="47">
        <v>402</v>
      </c>
      <c r="H104" s="48" t="s">
        <v>259</v>
      </c>
    </row>
    <row r="105" spans="1:9" x14ac:dyDescent="0.25">
      <c r="A105" s="45" t="s">
        <v>447</v>
      </c>
      <c r="B105" s="52" t="s">
        <v>448</v>
      </c>
      <c r="C105" s="52" t="s">
        <v>449</v>
      </c>
      <c r="D105" s="52" t="s">
        <v>431</v>
      </c>
      <c r="E105" s="52" t="s">
        <v>454</v>
      </c>
      <c r="F105" s="52" t="s">
        <v>455</v>
      </c>
      <c r="G105" s="47">
        <v>798</v>
      </c>
      <c r="H105" s="48" t="s">
        <v>259</v>
      </c>
    </row>
    <row r="106" spans="1:9" x14ac:dyDescent="0.25">
      <c r="A106" s="45" t="s">
        <v>447</v>
      </c>
      <c r="B106" s="52" t="s">
        <v>448</v>
      </c>
      <c r="C106" s="52" t="s">
        <v>449</v>
      </c>
      <c r="D106" s="52" t="s">
        <v>432</v>
      </c>
      <c r="E106" s="52" t="s">
        <v>456</v>
      </c>
      <c r="F106" s="52" t="s">
        <v>457</v>
      </c>
      <c r="G106" s="47">
        <v>2135</v>
      </c>
      <c r="H106" s="48" t="s">
        <v>259</v>
      </c>
    </row>
    <row r="107" spans="1:9" x14ac:dyDescent="0.25">
      <c r="A107" s="45" t="s">
        <v>458</v>
      </c>
      <c r="B107" s="52" t="s">
        <v>459</v>
      </c>
      <c r="C107" s="52" t="s">
        <v>460</v>
      </c>
      <c r="D107" s="52" t="s">
        <v>435</v>
      </c>
      <c r="E107" s="52" t="s">
        <v>461</v>
      </c>
      <c r="F107" s="52" t="s">
        <v>402</v>
      </c>
      <c r="G107" s="47">
        <v>51</v>
      </c>
      <c r="H107" s="48" t="s">
        <v>403</v>
      </c>
    </row>
    <row r="108" spans="1:9" x14ac:dyDescent="0.25">
      <c r="A108" s="45" t="s">
        <v>458</v>
      </c>
      <c r="B108" s="52" t="s">
        <v>459</v>
      </c>
      <c r="C108" s="52" t="s">
        <v>460</v>
      </c>
      <c r="D108" s="52" t="s">
        <v>436</v>
      </c>
      <c r="E108" s="52" t="s">
        <v>462</v>
      </c>
      <c r="F108" s="52" t="s">
        <v>409</v>
      </c>
      <c r="G108" s="47">
        <v>209</v>
      </c>
      <c r="H108" s="48" t="s">
        <v>403</v>
      </c>
    </row>
    <row r="109" spans="1:9" x14ac:dyDescent="0.25">
      <c r="A109" s="45" t="s">
        <v>458</v>
      </c>
      <c r="B109" s="52" t="s">
        <v>459</v>
      </c>
      <c r="C109" s="52" t="s">
        <v>460</v>
      </c>
      <c r="D109" s="52" t="s">
        <v>437</v>
      </c>
      <c r="E109" s="52" t="s">
        <v>463</v>
      </c>
      <c r="F109" s="52" t="s">
        <v>464</v>
      </c>
      <c r="G109" s="47">
        <v>1249</v>
      </c>
      <c r="H109" s="48" t="s">
        <v>403</v>
      </c>
    </row>
    <row r="110" spans="1:9" x14ac:dyDescent="0.25">
      <c r="A110" s="45" t="s">
        <v>458</v>
      </c>
      <c r="B110" s="52" t="s">
        <v>459</v>
      </c>
      <c r="C110" s="52" t="s">
        <v>460</v>
      </c>
      <c r="D110" s="52" t="s">
        <v>465</v>
      </c>
      <c r="E110" s="52" t="s">
        <v>466</v>
      </c>
      <c r="F110" s="52" t="s">
        <v>467</v>
      </c>
      <c r="G110" s="47">
        <v>2278</v>
      </c>
      <c r="H110" s="48" t="s">
        <v>403</v>
      </c>
    </row>
    <row r="111" spans="1:9" x14ac:dyDescent="0.25">
      <c r="A111" s="45" t="s">
        <v>458</v>
      </c>
      <c r="B111" s="52" t="s">
        <v>459</v>
      </c>
      <c r="C111" s="52" t="s">
        <v>460</v>
      </c>
      <c r="D111" s="52" t="s">
        <v>468</v>
      </c>
      <c r="E111" s="52" t="s">
        <v>469</v>
      </c>
      <c r="F111" s="52" t="s">
        <v>470</v>
      </c>
      <c r="G111" s="47">
        <v>6485</v>
      </c>
      <c r="H111" s="48" t="s">
        <v>403</v>
      </c>
    </row>
    <row r="112" spans="1:9" x14ac:dyDescent="0.25">
      <c r="A112" s="45" t="s">
        <v>472</v>
      </c>
      <c r="B112" s="52" t="s">
        <v>473</v>
      </c>
      <c r="C112" s="52" t="s">
        <v>474</v>
      </c>
      <c r="D112" s="52" t="s">
        <v>475</v>
      </c>
      <c r="E112" s="52" t="s">
        <v>476</v>
      </c>
      <c r="F112" s="52" t="s">
        <v>477</v>
      </c>
      <c r="G112" s="47">
        <v>132</v>
      </c>
      <c r="H112" s="48" t="s">
        <v>478</v>
      </c>
    </row>
    <row r="113" spans="1:8" x14ac:dyDescent="0.25">
      <c r="A113" s="45" t="s">
        <v>472</v>
      </c>
      <c r="B113" s="52" t="s">
        <v>473</v>
      </c>
      <c r="C113" s="52" t="s">
        <v>474</v>
      </c>
      <c r="D113" s="52" t="s">
        <v>479</v>
      </c>
      <c r="E113" s="52" t="s">
        <v>480</v>
      </c>
      <c r="F113" s="52" t="s">
        <v>481</v>
      </c>
      <c r="G113" s="47">
        <v>419</v>
      </c>
      <c r="H113" s="48" t="s">
        <v>478</v>
      </c>
    </row>
    <row r="114" spans="1:8" x14ac:dyDescent="0.25">
      <c r="A114" s="45" t="s">
        <v>472</v>
      </c>
      <c r="B114" s="52" t="s">
        <v>473</v>
      </c>
      <c r="C114" s="52" t="s">
        <v>474</v>
      </c>
      <c r="D114" s="52" t="s">
        <v>482</v>
      </c>
      <c r="E114" s="52" t="s">
        <v>483</v>
      </c>
      <c r="F114" s="52" t="s">
        <v>484</v>
      </c>
      <c r="G114" s="47">
        <v>595</v>
      </c>
      <c r="H114" s="48" t="s">
        <v>478</v>
      </c>
    </row>
    <row r="115" spans="1:8" x14ac:dyDescent="0.25">
      <c r="A115" s="45" t="s">
        <v>472</v>
      </c>
      <c r="B115" s="52" t="s">
        <v>473</v>
      </c>
      <c r="C115" s="52" t="s">
        <v>474</v>
      </c>
      <c r="D115" s="52" t="s">
        <v>485</v>
      </c>
      <c r="E115" s="52" t="s">
        <v>486</v>
      </c>
      <c r="F115" s="52" t="s">
        <v>487</v>
      </c>
      <c r="G115" s="47">
        <v>867</v>
      </c>
      <c r="H115" s="48" t="s">
        <v>478</v>
      </c>
    </row>
    <row r="116" spans="1:8" x14ac:dyDescent="0.25">
      <c r="A116" s="45" t="s">
        <v>472</v>
      </c>
      <c r="B116" s="52" t="s">
        <v>473</v>
      </c>
      <c r="C116" s="52" t="s">
        <v>474</v>
      </c>
      <c r="D116" s="52" t="s">
        <v>488</v>
      </c>
      <c r="E116" s="52" t="s">
        <v>489</v>
      </c>
      <c r="F116" s="52" t="s">
        <v>490</v>
      </c>
      <c r="G116" s="47">
        <v>1674</v>
      </c>
      <c r="H116" s="48" t="s">
        <v>478</v>
      </c>
    </row>
    <row r="117" spans="1:8" x14ac:dyDescent="0.25">
      <c r="A117" s="45" t="s">
        <v>502</v>
      </c>
      <c r="B117" s="52" t="s">
        <v>503</v>
      </c>
      <c r="C117" s="52" t="s">
        <v>504</v>
      </c>
      <c r="D117" s="52" t="s">
        <v>492</v>
      </c>
      <c r="E117" s="52" t="s">
        <v>497</v>
      </c>
      <c r="F117" s="52" t="s">
        <v>33</v>
      </c>
      <c r="G117" s="47">
        <v>74</v>
      </c>
      <c r="H117" s="48" t="s">
        <v>505</v>
      </c>
    </row>
    <row r="118" spans="1:8" x14ac:dyDescent="0.25">
      <c r="A118" s="45" t="s">
        <v>502</v>
      </c>
      <c r="B118" s="52" t="s">
        <v>503</v>
      </c>
      <c r="C118" s="52" t="s">
        <v>504</v>
      </c>
      <c r="D118" s="52" t="s">
        <v>493</v>
      </c>
      <c r="E118" s="52" t="s">
        <v>498</v>
      </c>
      <c r="F118" s="52" t="s">
        <v>506</v>
      </c>
      <c r="G118" s="47">
        <v>146</v>
      </c>
      <c r="H118" s="48" t="s">
        <v>505</v>
      </c>
    </row>
    <row r="119" spans="1:8" x14ac:dyDescent="0.25">
      <c r="A119" s="45" t="s">
        <v>502</v>
      </c>
      <c r="B119" s="52" t="s">
        <v>503</v>
      </c>
      <c r="C119" s="52" t="s">
        <v>504</v>
      </c>
      <c r="D119" s="52" t="s">
        <v>494</v>
      </c>
      <c r="E119" s="52" t="s">
        <v>499</v>
      </c>
      <c r="F119" s="52" t="s">
        <v>507</v>
      </c>
      <c r="G119" s="47">
        <v>342</v>
      </c>
      <c r="H119" s="48" t="s">
        <v>505</v>
      </c>
    </row>
    <row r="120" spans="1:8" x14ac:dyDescent="0.25">
      <c r="A120" s="45" t="s">
        <v>502</v>
      </c>
      <c r="B120" s="52" t="s">
        <v>503</v>
      </c>
      <c r="C120" s="52" t="s">
        <v>504</v>
      </c>
      <c r="D120" s="52" t="s">
        <v>495</v>
      </c>
      <c r="E120" s="52" t="s">
        <v>500</v>
      </c>
      <c r="F120" s="52" t="s">
        <v>508</v>
      </c>
      <c r="G120" s="47">
        <v>674</v>
      </c>
      <c r="H120" s="48" t="s">
        <v>505</v>
      </c>
    </row>
    <row r="121" spans="1:8" x14ac:dyDescent="0.25">
      <c r="A121" s="45" t="s">
        <v>502</v>
      </c>
      <c r="B121" s="52" t="s">
        <v>503</v>
      </c>
      <c r="C121" s="52" t="s">
        <v>504</v>
      </c>
      <c r="D121" s="52" t="s">
        <v>496</v>
      </c>
      <c r="E121" s="52" t="s">
        <v>501</v>
      </c>
      <c r="F121" s="52" t="s">
        <v>509</v>
      </c>
      <c r="G121" s="47">
        <v>1722</v>
      </c>
      <c r="H121" s="48" t="s">
        <v>505</v>
      </c>
    </row>
    <row r="122" spans="1:8" x14ac:dyDescent="0.25">
      <c r="A122" s="45" t="s">
        <v>512</v>
      </c>
      <c r="B122" s="52" t="s">
        <v>532</v>
      </c>
      <c r="C122" s="52" t="s">
        <v>533</v>
      </c>
      <c r="D122" s="45" t="s">
        <v>525</v>
      </c>
      <c r="E122" s="52" t="s">
        <v>534</v>
      </c>
      <c r="F122" s="52" t="s">
        <v>246</v>
      </c>
      <c r="G122" s="47">
        <v>41</v>
      </c>
      <c r="H122" s="48" t="s">
        <v>45</v>
      </c>
    </row>
    <row r="123" spans="1:8" x14ac:dyDescent="0.25">
      <c r="A123" s="45" t="s">
        <v>512</v>
      </c>
      <c r="B123" s="52" t="s">
        <v>532</v>
      </c>
      <c r="C123" s="52" t="s">
        <v>533</v>
      </c>
      <c r="D123" s="45" t="s">
        <v>535</v>
      </c>
      <c r="E123" s="52" t="s">
        <v>536</v>
      </c>
      <c r="F123" s="52" t="s">
        <v>537</v>
      </c>
      <c r="G123" s="47">
        <v>604</v>
      </c>
      <c r="H123" s="48" t="s">
        <v>45</v>
      </c>
    </row>
    <row r="124" spans="1:8" x14ac:dyDescent="0.25">
      <c r="A124" s="45" t="s">
        <v>512</v>
      </c>
      <c r="B124" s="52" t="s">
        <v>532</v>
      </c>
      <c r="C124" s="52" t="s">
        <v>533</v>
      </c>
      <c r="D124" s="45" t="s">
        <v>538</v>
      </c>
      <c r="E124" s="52" t="s">
        <v>539</v>
      </c>
      <c r="F124" s="52" t="s">
        <v>540</v>
      </c>
      <c r="G124" s="47">
        <v>2275</v>
      </c>
      <c r="H124" s="48" t="s">
        <v>45</v>
      </c>
    </row>
    <row r="125" spans="1:8" x14ac:dyDescent="0.25">
      <c r="A125" s="45" t="s">
        <v>530</v>
      </c>
      <c r="B125" s="52" t="s">
        <v>541</v>
      </c>
      <c r="C125" s="52" t="s">
        <v>542</v>
      </c>
      <c r="D125" s="45" t="s">
        <v>543</v>
      </c>
      <c r="E125" s="52" t="s">
        <v>544</v>
      </c>
      <c r="F125" s="52" t="s">
        <v>246</v>
      </c>
      <c r="G125" s="47">
        <v>35</v>
      </c>
      <c r="H125" s="48" t="s">
        <v>45</v>
      </c>
    </row>
    <row r="126" spans="1:8" x14ac:dyDescent="0.25">
      <c r="A126" s="45" t="s">
        <v>530</v>
      </c>
      <c r="B126" s="52" t="s">
        <v>541</v>
      </c>
      <c r="C126" s="52" t="s">
        <v>542</v>
      </c>
      <c r="D126" s="45" t="s">
        <v>531</v>
      </c>
      <c r="E126" s="52" t="s">
        <v>545</v>
      </c>
      <c r="F126" s="52" t="s">
        <v>537</v>
      </c>
      <c r="G126" s="47">
        <v>597</v>
      </c>
      <c r="H126" s="48" t="s">
        <v>45</v>
      </c>
    </row>
    <row r="127" spans="1:8" x14ac:dyDescent="0.25">
      <c r="A127" s="45" t="s">
        <v>530</v>
      </c>
      <c r="B127" s="52" t="s">
        <v>541</v>
      </c>
      <c r="C127" s="52" t="s">
        <v>542</v>
      </c>
      <c r="D127" s="45" t="s">
        <v>546</v>
      </c>
      <c r="E127" s="52" t="s">
        <v>547</v>
      </c>
      <c r="F127" s="52" t="s">
        <v>540</v>
      </c>
      <c r="G127" s="47">
        <v>2292</v>
      </c>
      <c r="H127" s="48" t="s">
        <v>45</v>
      </c>
    </row>
    <row r="128" spans="1:8" x14ac:dyDescent="0.25">
      <c r="A128" s="45" t="s">
        <v>578</v>
      </c>
      <c r="B128" s="52" t="s">
        <v>579</v>
      </c>
      <c r="C128" s="52" t="s">
        <v>580</v>
      </c>
      <c r="D128" s="45" t="s">
        <v>528</v>
      </c>
      <c r="E128" s="52" t="s">
        <v>581</v>
      </c>
      <c r="F128" s="52" t="s">
        <v>33</v>
      </c>
      <c r="G128" s="47">
        <v>40</v>
      </c>
      <c r="H128" s="48" t="s">
        <v>582</v>
      </c>
    </row>
    <row r="129" spans="1:8" x14ac:dyDescent="0.25">
      <c r="A129" s="45" t="s">
        <v>578</v>
      </c>
      <c r="B129" s="52" t="s">
        <v>579</v>
      </c>
      <c r="C129" s="52" t="s">
        <v>580</v>
      </c>
      <c r="D129" s="45" t="s">
        <v>529</v>
      </c>
      <c r="E129" s="52" t="s">
        <v>583</v>
      </c>
      <c r="F129" s="52" t="s">
        <v>584</v>
      </c>
      <c r="G129" s="47">
        <v>538</v>
      </c>
      <c r="H129" s="48" t="s">
        <v>582</v>
      </c>
    </row>
    <row r="130" spans="1:8" x14ac:dyDescent="0.25">
      <c r="A130" s="45" t="s">
        <v>578</v>
      </c>
      <c r="B130" s="52" t="s">
        <v>579</v>
      </c>
      <c r="C130" s="52" t="s">
        <v>580</v>
      </c>
      <c r="D130" s="45" t="s">
        <v>585</v>
      </c>
      <c r="E130" s="52" t="s">
        <v>586</v>
      </c>
      <c r="F130" s="52" t="s">
        <v>587</v>
      </c>
      <c r="G130" s="47">
        <v>2219</v>
      </c>
      <c r="H130" s="48" t="s">
        <v>582</v>
      </c>
    </row>
    <row r="131" spans="1:8" x14ac:dyDescent="0.25">
      <c r="A131" s="45" t="s">
        <v>588</v>
      </c>
      <c r="B131" s="52" t="s">
        <v>589</v>
      </c>
      <c r="C131" s="52" t="s">
        <v>590</v>
      </c>
      <c r="D131" s="45" t="s">
        <v>548</v>
      </c>
      <c r="E131" s="52" t="s">
        <v>591</v>
      </c>
      <c r="F131" s="52" t="s">
        <v>33</v>
      </c>
      <c r="G131" s="47">
        <v>68</v>
      </c>
      <c r="H131" s="48" t="s">
        <v>582</v>
      </c>
    </row>
    <row r="132" spans="1:8" x14ac:dyDescent="0.25">
      <c r="A132" s="45" t="s">
        <v>588</v>
      </c>
      <c r="B132" s="52" t="s">
        <v>589</v>
      </c>
      <c r="C132" s="52" t="s">
        <v>590</v>
      </c>
      <c r="D132" s="45" t="s">
        <v>592</v>
      </c>
      <c r="E132" s="52" t="s">
        <v>593</v>
      </c>
      <c r="F132" s="52" t="s">
        <v>584</v>
      </c>
      <c r="G132" s="47">
        <v>533</v>
      </c>
      <c r="H132" s="48" t="s">
        <v>582</v>
      </c>
    </row>
    <row r="133" spans="1:8" x14ac:dyDescent="0.25">
      <c r="A133" s="45" t="s">
        <v>588</v>
      </c>
      <c r="B133" s="52" t="s">
        <v>589</v>
      </c>
      <c r="C133" s="52" t="s">
        <v>590</v>
      </c>
      <c r="D133" s="45" t="s">
        <v>594</v>
      </c>
      <c r="E133" s="52" t="s">
        <v>595</v>
      </c>
      <c r="F133" s="52" t="s">
        <v>587</v>
      </c>
      <c r="G133" s="47">
        <v>2253</v>
      </c>
      <c r="H133" s="48" t="s">
        <v>582</v>
      </c>
    </row>
    <row r="134" spans="1:8" x14ac:dyDescent="0.25">
      <c r="A134" s="45" t="s">
        <v>596</v>
      </c>
      <c r="B134" s="52" t="s">
        <v>597</v>
      </c>
      <c r="C134" s="52" t="s">
        <v>598</v>
      </c>
      <c r="D134" s="52" t="s">
        <v>551</v>
      </c>
      <c r="E134" s="52" t="s">
        <v>599</v>
      </c>
      <c r="F134" s="52" t="s">
        <v>600</v>
      </c>
      <c r="G134" s="47">
        <v>50</v>
      </c>
      <c r="H134" s="48" t="s">
        <v>505</v>
      </c>
    </row>
    <row r="135" spans="1:8" x14ac:dyDescent="0.25">
      <c r="A135" s="45" t="s">
        <v>596</v>
      </c>
      <c r="B135" s="52" t="s">
        <v>597</v>
      </c>
      <c r="C135" s="52" t="s">
        <v>598</v>
      </c>
      <c r="D135" s="52" t="s">
        <v>601</v>
      </c>
      <c r="E135" s="52" t="s">
        <v>602</v>
      </c>
      <c r="F135" s="52" t="s">
        <v>603</v>
      </c>
      <c r="G135" s="47">
        <v>97</v>
      </c>
      <c r="H135" s="48" t="s">
        <v>505</v>
      </c>
    </row>
    <row r="136" spans="1:8" x14ac:dyDescent="0.25">
      <c r="A136" s="45" t="s">
        <v>596</v>
      </c>
      <c r="B136" s="52" t="s">
        <v>597</v>
      </c>
      <c r="C136" s="52" t="s">
        <v>598</v>
      </c>
      <c r="D136" s="52" t="s">
        <v>549</v>
      </c>
      <c r="E136" s="52" t="s">
        <v>604</v>
      </c>
      <c r="F136" s="52" t="s">
        <v>605</v>
      </c>
      <c r="G136" s="47">
        <v>100</v>
      </c>
      <c r="H136" s="48" t="s">
        <v>505</v>
      </c>
    </row>
    <row r="137" spans="1:8" x14ac:dyDescent="0.25">
      <c r="A137" s="45" t="s">
        <v>596</v>
      </c>
      <c r="B137" s="52" t="s">
        <v>597</v>
      </c>
      <c r="C137" s="52" t="s">
        <v>598</v>
      </c>
      <c r="D137" s="52" t="s">
        <v>606</v>
      </c>
      <c r="E137" s="52" t="s">
        <v>607</v>
      </c>
      <c r="F137" s="52" t="s">
        <v>608</v>
      </c>
      <c r="G137" s="47">
        <v>103</v>
      </c>
      <c r="H137" s="48" t="s">
        <v>505</v>
      </c>
    </row>
    <row r="138" spans="1:8" x14ac:dyDescent="0.25">
      <c r="A138" s="45" t="s">
        <v>596</v>
      </c>
      <c r="B138" s="52" t="s">
        <v>597</v>
      </c>
      <c r="C138" s="52" t="s">
        <v>598</v>
      </c>
      <c r="D138" s="52" t="s">
        <v>550</v>
      </c>
      <c r="E138" s="52" t="s">
        <v>609</v>
      </c>
      <c r="F138" s="52" t="s">
        <v>610</v>
      </c>
      <c r="G138" s="47">
        <v>224</v>
      </c>
      <c r="H138" s="48" t="s">
        <v>505</v>
      </c>
    </row>
    <row r="139" spans="1:8" x14ac:dyDescent="0.25">
      <c r="A139" s="45" t="s">
        <v>596</v>
      </c>
      <c r="B139" s="52" t="s">
        <v>597</v>
      </c>
      <c r="C139" s="52" t="s">
        <v>598</v>
      </c>
      <c r="D139" s="52" t="s">
        <v>611</v>
      </c>
      <c r="E139" s="52" t="s">
        <v>612</v>
      </c>
      <c r="F139" s="52" t="s">
        <v>613</v>
      </c>
      <c r="G139" s="47">
        <v>109</v>
      </c>
      <c r="H139" s="48" t="s">
        <v>505</v>
      </c>
    </row>
    <row r="140" spans="1:8" x14ac:dyDescent="0.25">
      <c r="A140" s="45" t="s">
        <v>596</v>
      </c>
      <c r="B140" s="52" t="s">
        <v>597</v>
      </c>
      <c r="C140" s="52" t="s">
        <v>598</v>
      </c>
      <c r="D140" s="52" t="s">
        <v>614</v>
      </c>
      <c r="E140" s="52" t="s">
        <v>615</v>
      </c>
      <c r="F140" s="52" t="s">
        <v>616</v>
      </c>
      <c r="G140" s="47">
        <v>116</v>
      </c>
      <c r="H140" s="48" t="s">
        <v>505</v>
      </c>
    </row>
    <row r="141" spans="1:8" x14ac:dyDescent="0.25">
      <c r="A141" s="45" t="s">
        <v>596</v>
      </c>
      <c r="B141" s="52" t="s">
        <v>597</v>
      </c>
      <c r="C141" s="52" t="s">
        <v>598</v>
      </c>
      <c r="D141" s="52" t="s">
        <v>617</v>
      </c>
      <c r="E141" s="52" t="s">
        <v>618</v>
      </c>
      <c r="F141" s="52" t="s">
        <v>619</v>
      </c>
      <c r="G141" s="47">
        <v>496</v>
      </c>
      <c r="H141" s="48" t="s">
        <v>505</v>
      </c>
    </row>
    <row r="142" spans="1:8" x14ac:dyDescent="0.25">
      <c r="A142" s="45" t="s">
        <v>596</v>
      </c>
      <c r="B142" s="52" t="s">
        <v>597</v>
      </c>
      <c r="C142" s="52" t="s">
        <v>598</v>
      </c>
      <c r="D142" s="52" t="s">
        <v>620</v>
      </c>
      <c r="E142" s="52" t="s">
        <v>621</v>
      </c>
      <c r="F142" s="52" t="s">
        <v>622</v>
      </c>
      <c r="G142" s="47">
        <v>1021</v>
      </c>
      <c r="H142" s="48" t="s">
        <v>505</v>
      </c>
    </row>
    <row r="143" spans="1:8" x14ac:dyDescent="0.25">
      <c r="A143" s="45" t="s">
        <v>596</v>
      </c>
      <c r="B143" s="52" t="s">
        <v>597</v>
      </c>
      <c r="C143" s="52" t="s">
        <v>598</v>
      </c>
      <c r="D143" s="52" t="s">
        <v>623</v>
      </c>
      <c r="E143" s="52" t="s">
        <v>624</v>
      </c>
      <c r="F143" s="52" t="s">
        <v>625</v>
      </c>
      <c r="G143" s="47">
        <v>2022</v>
      </c>
      <c r="H143" s="48" t="s">
        <v>505</v>
      </c>
    </row>
    <row r="144" spans="1:8" x14ac:dyDescent="0.25">
      <c r="A144" s="45" t="s">
        <v>626</v>
      </c>
      <c r="B144" s="52" t="s">
        <v>627</v>
      </c>
      <c r="C144" s="52" t="s">
        <v>628</v>
      </c>
      <c r="D144" s="52" t="s">
        <v>554</v>
      </c>
      <c r="E144" s="52" t="s">
        <v>629</v>
      </c>
      <c r="F144" s="52" t="s">
        <v>630</v>
      </c>
      <c r="G144" s="47">
        <v>50.2</v>
      </c>
      <c r="H144" s="48" t="s">
        <v>505</v>
      </c>
    </row>
    <row r="145" spans="1:8" x14ac:dyDescent="0.25">
      <c r="A145" s="45" t="s">
        <v>626</v>
      </c>
      <c r="B145" s="52" t="s">
        <v>627</v>
      </c>
      <c r="C145" s="52" t="s">
        <v>628</v>
      </c>
      <c r="D145" s="52" t="s">
        <v>555</v>
      </c>
      <c r="E145" s="52" t="s">
        <v>631</v>
      </c>
      <c r="F145" s="52" t="s">
        <v>632</v>
      </c>
      <c r="G145" s="47">
        <v>202</v>
      </c>
      <c r="H145" s="48" t="s">
        <v>505</v>
      </c>
    </row>
    <row r="146" spans="1:8" x14ac:dyDescent="0.25">
      <c r="A146" s="45" t="s">
        <v>626</v>
      </c>
      <c r="B146" s="52" t="s">
        <v>627</v>
      </c>
      <c r="C146" s="52" t="s">
        <v>628</v>
      </c>
      <c r="D146" s="52" t="s">
        <v>633</v>
      </c>
      <c r="E146" s="52" t="s">
        <v>634</v>
      </c>
      <c r="F146" s="52" t="s">
        <v>635</v>
      </c>
      <c r="G146" s="47">
        <v>524</v>
      </c>
      <c r="H146" s="48" t="s">
        <v>505</v>
      </c>
    </row>
    <row r="147" spans="1:8" x14ac:dyDescent="0.25">
      <c r="A147" s="45" t="s">
        <v>626</v>
      </c>
      <c r="B147" s="52" t="s">
        <v>627</v>
      </c>
      <c r="C147" s="52" t="s">
        <v>628</v>
      </c>
      <c r="D147" s="52" t="s">
        <v>636</v>
      </c>
      <c r="E147" s="52" t="s">
        <v>637</v>
      </c>
      <c r="F147" s="52" t="s">
        <v>638</v>
      </c>
      <c r="G147" s="47">
        <v>1000</v>
      </c>
      <c r="H147" s="48" t="s">
        <v>505</v>
      </c>
    </row>
    <row r="148" spans="1:8" x14ac:dyDescent="0.25">
      <c r="A148" s="45" t="s">
        <v>626</v>
      </c>
      <c r="B148" s="52" t="s">
        <v>627</v>
      </c>
      <c r="C148" s="52" t="s">
        <v>628</v>
      </c>
      <c r="D148" s="52" t="s">
        <v>639</v>
      </c>
      <c r="E148" s="52" t="s">
        <v>640</v>
      </c>
      <c r="F148" s="52" t="s">
        <v>641</v>
      </c>
      <c r="G148" s="47">
        <v>2517</v>
      </c>
      <c r="H148" s="48" t="s">
        <v>505</v>
      </c>
    </row>
    <row r="149" spans="1:8" x14ac:dyDescent="0.25">
      <c r="A149" s="45" t="s">
        <v>642</v>
      </c>
      <c r="B149" s="52" t="s">
        <v>643</v>
      </c>
      <c r="C149" s="52" t="s">
        <v>644</v>
      </c>
      <c r="D149" s="52" t="s">
        <v>557</v>
      </c>
      <c r="E149" s="52" t="s">
        <v>645</v>
      </c>
      <c r="F149" s="52" t="s">
        <v>33</v>
      </c>
      <c r="G149" s="47">
        <v>58</v>
      </c>
      <c r="H149" s="48" t="s">
        <v>505</v>
      </c>
    </row>
    <row r="150" spans="1:8" x14ac:dyDescent="0.25">
      <c r="A150" s="45" t="s">
        <v>642</v>
      </c>
      <c r="B150" s="52" t="s">
        <v>643</v>
      </c>
      <c r="C150" s="52" t="s">
        <v>644</v>
      </c>
      <c r="D150" s="52" t="s">
        <v>558</v>
      </c>
      <c r="E150" s="52" t="s">
        <v>646</v>
      </c>
      <c r="F150" s="52" t="s">
        <v>600</v>
      </c>
      <c r="G150" s="47">
        <v>201</v>
      </c>
      <c r="H150" s="48" t="s">
        <v>505</v>
      </c>
    </row>
    <row r="151" spans="1:8" x14ac:dyDescent="0.25">
      <c r="A151" s="45" t="s">
        <v>642</v>
      </c>
      <c r="B151" s="52" t="s">
        <v>643</v>
      </c>
      <c r="C151" s="52" t="s">
        <v>644</v>
      </c>
      <c r="D151" s="52" t="s">
        <v>647</v>
      </c>
      <c r="E151" s="52" t="s">
        <v>648</v>
      </c>
      <c r="F151" s="52" t="s">
        <v>649</v>
      </c>
      <c r="G151" s="47">
        <v>419</v>
      </c>
      <c r="H151" s="48" t="s">
        <v>505</v>
      </c>
    </row>
    <row r="152" spans="1:8" x14ac:dyDescent="0.25">
      <c r="A152" s="45" t="s">
        <v>642</v>
      </c>
      <c r="B152" s="52" t="s">
        <v>643</v>
      </c>
      <c r="C152" s="52" t="s">
        <v>644</v>
      </c>
      <c r="D152" s="52" t="s">
        <v>650</v>
      </c>
      <c r="E152" s="52" t="s">
        <v>651</v>
      </c>
      <c r="F152" s="52" t="s">
        <v>652</v>
      </c>
      <c r="G152" s="47">
        <v>1201</v>
      </c>
      <c r="H152" s="48" t="s">
        <v>505</v>
      </c>
    </row>
    <row r="153" spans="1:8" x14ac:dyDescent="0.25">
      <c r="A153" s="45" t="s">
        <v>642</v>
      </c>
      <c r="B153" s="52" t="s">
        <v>643</v>
      </c>
      <c r="C153" s="52" t="s">
        <v>644</v>
      </c>
      <c r="D153" s="52" t="s">
        <v>653</v>
      </c>
      <c r="E153" s="52" t="s">
        <v>654</v>
      </c>
      <c r="F153" s="52" t="s">
        <v>508</v>
      </c>
      <c r="G153" s="47">
        <v>2058</v>
      </c>
      <c r="H153" s="48" t="s">
        <v>505</v>
      </c>
    </row>
    <row r="154" spans="1:8" x14ac:dyDescent="0.25">
      <c r="A154" s="45" t="s">
        <v>563</v>
      </c>
      <c r="B154" s="52" t="s">
        <v>564</v>
      </c>
      <c r="C154" s="52" t="s">
        <v>565</v>
      </c>
      <c r="D154" s="52" t="s">
        <v>561</v>
      </c>
      <c r="E154" s="52" t="s">
        <v>566</v>
      </c>
      <c r="F154" s="52" t="s">
        <v>33</v>
      </c>
      <c r="G154" s="47">
        <v>30</v>
      </c>
      <c r="H154" s="48" t="s">
        <v>567</v>
      </c>
    </row>
    <row r="155" spans="1:8" x14ac:dyDescent="0.25">
      <c r="A155" s="45" t="s">
        <v>563</v>
      </c>
      <c r="B155" s="52" t="s">
        <v>564</v>
      </c>
      <c r="C155" s="52" t="s">
        <v>565</v>
      </c>
      <c r="D155" s="52" t="s">
        <v>562</v>
      </c>
      <c r="E155" s="52" t="s">
        <v>568</v>
      </c>
      <c r="F155" s="52" t="s">
        <v>569</v>
      </c>
      <c r="G155" s="47">
        <v>100</v>
      </c>
      <c r="H155" s="48" t="s">
        <v>567</v>
      </c>
    </row>
    <row r="156" spans="1:8" x14ac:dyDescent="0.25">
      <c r="A156" s="45" t="s">
        <v>563</v>
      </c>
      <c r="B156" s="52" t="s">
        <v>564</v>
      </c>
      <c r="C156" s="52" t="s">
        <v>565</v>
      </c>
      <c r="D156" s="52" t="s">
        <v>570</v>
      </c>
      <c r="E156" s="52" t="s">
        <v>571</v>
      </c>
      <c r="F156" s="52" t="s">
        <v>572</v>
      </c>
      <c r="G156" s="47">
        <v>205</v>
      </c>
      <c r="H156" s="48" t="s">
        <v>567</v>
      </c>
    </row>
    <row r="157" spans="1:8" x14ac:dyDescent="0.25">
      <c r="A157" s="45" t="s">
        <v>563</v>
      </c>
      <c r="B157" s="52" t="s">
        <v>564</v>
      </c>
      <c r="C157" s="52" t="s">
        <v>565</v>
      </c>
      <c r="D157" s="52" t="s">
        <v>573</v>
      </c>
      <c r="E157" s="52" t="s">
        <v>574</v>
      </c>
      <c r="F157" s="52" t="s">
        <v>508</v>
      </c>
      <c r="G157" s="47">
        <v>399</v>
      </c>
      <c r="H157" s="48" t="s">
        <v>567</v>
      </c>
    </row>
    <row r="158" spans="1:8" x14ac:dyDescent="0.25">
      <c r="A158" s="45" t="s">
        <v>563</v>
      </c>
      <c r="B158" s="52" t="s">
        <v>564</v>
      </c>
      <c r="C158" s="52" t="s">
        <v>565</v>
      </c>
      <c r="D158" s="52" t="s">
        <v>575</v>
      </c>
      <c r="E158" s="52" t="s">
        <v>576</v>
      </c>
      <c r="F158" s="52" t="s">
        <v>577</v>
      </c>
      <c r="G158" s="47">
        <v>1000</v>
      </c>
      <c r="H158" s="48" t="s">
        <v>567</v>
      </c>
    </row>
    <row r="159" spans="1:8" x14ac:dyDescent="0.25">
      <c r="A159" s="45" t="s">
        <v>830</v>
      </c>
      <c r="B159" s="52" t="s">
        <v>831</v>
      </c>
      <c r="C159" s="52" t="s">
        <v>832</v>
      </c>
      <c r="D159" s="52" t="s">
        <v>833</v>
      </c>
      <c r="E159" s="52" t="s">
        <v>834</v>
      </c>
      <c r="F159" s="52" t="s">
        <v>406</v>
      </c>
      <c r="G159" s="47">
        <v>40</v>
      </c>
      <c r="H159" s="48" t="s">
        <v>835</v>
      </c>
    </row>
    <row r="160" spans="1:8" x14ac:dyDescent="0.25">
      <c r="A160" s="45" t="s">
        <v>830</v>
      </c>
      <c r="B160" s="52" t="s">
        <v>831</v>
      </c>
      <c r="C160" s="52" t="s">
        <v>832</v>
      </c>
      <c r="D160" s="52" t="s">
        <v>836</v>
      </c>
      <c r="E160" s="52" t="s">
        <v>837</v>
      </c>
      <c r="F160" s="52" t="s">
        <v>402</v>
      </c>
      <c r="G160" s="47">
        <v>132</v>
      </c>
      <c r="H160" s="48" t="s">
        <v>835</v>
      </c>
    </row>
    <row r="161" spans="1:8" x14ac:dyDescent="0.25">
      <c r="A161" s="45" t="s">
        <v>830</v>
      </c>
      <c r="B161" s="52" t="s">
        <v>831</v>
      </c>
      <c r="C161" s="52" t="s">
        <v>832</v>
      </c>
      <c r="D161" s="52" t="s">
        <v>838</v>
      </c>
      <c r="E161" s="52" t="s">
        <v>839</v>
      </c>
      <c r="F161" s="52" t="s">
        <v>840</v>
      </c>
      <c r="G161" s="47">
        <v>459</v>
      </c>
      <c r="H161" s="48" t="s">
        <v>835</v>
      </c>
    </row>
    <row r="162" spans="1:8" x14ac:dyDescent="0.25">
      <c r="A162" s="45" t="s">
        <v>830</v>
      </c>
      <c r="B162" s="52" t="s">
        <v>831</v>
      </c>
      <c r="C162" s="52" t="s">
        <v>832</v>
      </c>
      <c r="D162" s="52" t="s">
        <v>841</v>
      </c>
      <c r="E162" s="52" t="s">
        <v>842</v>
      </c>
      <c r="F162" s="52" t="s">
        <v>843</v>
      </c>
      <c r="G162" s="47">
        <v>1320</v>
      </c>
      <c r="H162" s="48" t="s">
        <v>835</v>
      </c>
    </row>
    <row r="163" spans="1:8" x14ac:dyDescent="0.25">
      <c r="A163" s="45" t="s">
        <v>830</v>
      </c>
      <c r="B163" s="52" t="s">
        <v>831</v>
      </c>
      <c r="C163" s="52" t="s">
        <v>832</v>
      </c>
      <c r="D163" s="52" t="s">
        <v>844</v>
      </c>
      <c r="E163" s="52" t="s">
        <v>845</v>
      </c>
      <c r="F163" s="52" t="s">
        <v>409</v>
      </c>
      <c r="G163" s="47">
        <v>6018</v>
      </c>
      <c r="H163" s="48" t="s">
        <v>835</v>
      </c>
    </row>
    <row r="164" spans="1:8" x14ac:dyDescent="0.25">
      <c r="A164" s="60" t="s">
        <v>772</v>
      </c>
      <c r="B164" s="61" t="s">
        <v>846</v>
      </c>
      <c r="C164" s="61" t="s">
        <v>847</v>
      </c>
      <c r="D164" s="61" t="s">
        <v>848</v>
      </c>
      <c r="E164" s="61" t="s">
        <v>849</v>
      </c>
      <c r="F164" s="61" t="s">
        <v>850</v>
      </c>
      <c r="G164" s="63">
        <v>41</v>
      </c>
      <c r="H164" s="116" t="s">
        <v>851</v>
      </c>
    </row>
    <row r="165" spans="1:8" x14ac:dyDescent="0.25">
      <c r="A165" s="60" t="s">
        <v>772</v>
      </c>
      <c r="B165" s="61" t="s">
        <v>846</v>
      </c>
      <c r="C165" s="61" t="s">
        <v>847</v>
      </c>
      <c r="D165" s="61" t="s">
        <v>852</v>
      </c>
      <c r="E165" s="61" t="s">
        <v>853</v>
      </c>
      <c r="F165" s="61" t="s">
        <v>854</v>
      </c>
      <c r="G165" s="63">
        <v>119</v>
      </c>
      <c r="H165" s="116" t="s">
        <v>851</v>
      </c>
    </row>
    <row r="166" spans="1:8" x14ac:dyDescent="0.25">
      <c r="A166" s="60" t="s">
        <v>772</v>
      </c>
      <c r="B166" s="61" t="s">
        <v>846</v>
      </c>
      <c r="C166" s="61" t="s">
        <v>847</v>
      </c>
      <c r="D166" s="61" t="s">
        <v>855</v>
      </c>
      <c r="E166" s="61" t="s">
        <v>856</v>
      </c>
      <c r="F166" s="61">
        <v>777</v>
      </c>
      <c r="G166" s="63">
        <v>404</v>
      </c>
      <c r="H166" s="116" t="s">
        <v>851</v>
      </c>
    </row>
    <row r="167" spans="1:8" x14ac:dyDescent="0.25">
      <c r="A167" s="60" t="s">
        <v>772</v>
      </c>
      <c r="B167" s="61" t="s">
        <v>846</v>
      </c>
      <c r="C167" s="61" t="s">
        <v>847</v>
      </c>
      <c r="D167" s="61" t="s">
        <v>857</v>
      </c>
      <c r="E167" s="61" t="s">
        <v>858</v>
      </c>
      <c r="F167" s="61" t="s">
        <v>859</v>
      </c>
      <c r="G167" s="63">
        <v>1000</v>
      </c>
      <c r="H167" s="116" t="s">
        <v>851</v>
      </c>
    </row>
    <row r="168" spans="1:8" x14ac:dyDescent="0.25">
      <c r="A168" s="60" t="s">
        <v>792</v>
      </c>
      <c r="B168" s="61" t="s">
        <v>802</v>
      </c>
      <c r="C168" s="61" t="s">
        <v>803</v>
      </c>
      <c r="D168" s="61" t="s">
        <v>804</v>
      </c>
      <c r="E168" s="61" t="s">
        <v>805</v>
      </c>
      <c r="F168" s="61" t="s">
        <v>246</v>
      </c>
      <c r="G168" s="63">
        <v>72</v>
      </c>
      <c r="H168" s="116" t="s">
        <v>45</v>
      </c>
    </row>
    <row r="169" spans="1:8" x14ac:dyDescent="0.25">
      <c r="A169" s="60" t="s">
        <v>792</v>
      </c>
      <c r="B169" s="61" t="s">
        <v>802</v>
      </c>
      <c r="C169" s="61" t="s">
        <v>803</v>
      </c>
      <c r="D169" s="61" t="s">
        <v>806</v>
      </c>
      <c r="E169" s="61" t="s">
        <v>807</v>
      </c>
      <c r="F169" s="61" t="s">
        <v>808</v>
      </c>
      <c r="G169" s="63">
        <v>228</v>
      </c>
      <c r="H169" s="116" t="s">
        <v>45</v>
      </c>
    </row>
    <row r="170" spans="1:8" x14ac:dyDescent="0.25">
      <c r="A170" s="60" t="s">
        <v>792</v>
      </c>
      <c r="B170" s="61" t="s">
        <v>802</v>
      </c>
      <c r="C170" s="61" t="s">
        <v>803</v>
      </c>
      <c r="D170" s="61" t="s">
        <v>809</v>
      </c>
      <c r="E170" s="61" t="s">
        <v>810</v>
      </c>
      <c r="F170" s="61" t="s">
        <v>811</v>
      </c>
      <c r="G170" s="63">
        <v>514</v>
      </c>
      <c r="H170" s="116" t="s">
        <v>45</v>
      </c>
    </row>
    <row r="171" spans="1:8" x14ac:dyDescent="0.25">
      <c r="A171" s="60" t="s">
        <v>792</v>
      </c>
      <c r="B171" s="61" t="s">
        <v>802</v>
      </c>
      <c r="C171" s="61" t="s">
        <v>803</v>
      </c>
      <c r="D171" s="61" t="s">
        <v>812</v>
      </c>
      <c r="E171" s="61" t="s">
        <v>813</v>
      </c>
      <c r="F171" s="61" t="s">
        <v>814</v>
      </c>
      <c r="G171" s="63">
        <v>1940</v>
      </c>
      <c r="H171" s="116" t="s">
        <v>45</v>
      </c>
    </row>
    <row r="172" spans="1:8" x14ac:dyDescent="0.25">
      <c r="A172" s="60" t="s">
        <v>815</v>
      </c>
      <c r="B172" s="61" t="s">
        <v>816</v>
      </c>
      <c r="C172" s="61" t="s">
        <v>817</v>
      </c>
      <c r="D172" s="61" t="s">
        <v>818</v>
      </c>
      <c r="E172" s="61" t="s">
        <v>819</v>
      </c>
      <c r="F172" s="61" t="s">
        <v>820</v>
      </c>
      <c r="G172" s="63">
        <v>50</v>
      </c>
      <c r="H172" s="116" t="s">
        <v>505</v>
      </c>
    </row>
    <row r="173" spans="1:8" x14ac:dyDescent="0.25">
      <c r="A173" s="60" t="s">
        <v>815</v>
      </c>
      <c r="B173" s="61" t="s">
        <v>816</v>
      </c>
      <c r="C173" s="61" t="s">
        <v>817</v>
      </c>
      <c r="D173" s="61" t="s">
        <v>821</v>
      </c>
      <c r="E173" s="61" t="s">
        <v>822</v>
      </c>
      <c r="F173" s="61" t="s">
        <v>823</v>
      </c>
      <c r="G173" s="63">
        <v>200</v>
      </c>
      <c r="H173" s="116" t="s">
        <v>505</v>
      </c>
    </row>
    <row r="174" spans="1:8" x14ac:dyDescent="0.25">
      <c r="A174" s="60" t="s">
        <v>815</v>
      </c>
      <c r="B174" s="61" t="s">
        <v>816</v>
      </c>
      <c r="C174" s="61" t="s">
        <v>817</v>
      </c>
      <c r="D174" s="61" t="s">
        <v>824</v>
      </c>
      <c r="E174" s="61" t="s">
        <v>825</v>
      </c>
      <c r="F174" s="61" t="s">
        <v>826</v>
      </c>
      <c r="G174" s="63">
        <v>500</v>
      </c>
      <c r="H174" s="116" t="s">
        <v>505</v>
      </c>
    </row>
    <row r="175" spans="1:8" x14ac:dyDescent="0.25">
      <c r="A175" s="60" t="s">
        <v>815</v>
      </c>
      <c r="B175" s="61" t="s">
        <v>816</v>
      </c>
      <c r="C175" s="61" t="s">
        <v>817</v>
      </c>
      <c r="D175" s="61" t="s">
        <v>827</v>
      </c>
      <c r="E175" s="61" t="s">
        <v>828</v>
      </c>
      <c r="F175" s="61" t="s">
        <v>829</v>
      </c>
      <c r="G175" s="63">
        <v>1200</v>
      </c>
      <c r="H175" s="116" t="s">
        <v>505</v>
      </c>
    </row>
    <row r="176" spans="1:8" x14ac:dyDescent="0.25">
      <c r="A176" s="60" t="s">
        <v>874</v>
      </c>
      <c r="B176" s="61" t="s">
        <v>875</v>
      </c>
      <c r="C176" s="61" t="s">
        <v>876</v>
      </c>
      <c r="D176" s="61" t="s">
        <v>877</v>
      </c>
      <c r="E176" s="61" t="s">
        <v>878</v>
      </c>
      <c r="F176" s="61" t="s">
        <v>879</v>
      </c>
      <c r="G176" s="121">
        <v>60</v>
      </c>
      <c r="H176" s="116" t="s">
        <v>505</v>
      </c>
    </row>
    <row r="177" spans="1:8" x14ac:dyDescent="0.25">
      <c r="A177" s="60" t="s">
        <v>874</v>
      </c>
      <c r="B177" s="61" t="s">
        <v>875</v>
      </c>
      <c r="C177" s="61" t="s">
        <v>876</v>
      </c>
      <c r="D177" s="61" t="s">
        <v>880</v>
      </c>
      <c r="E177" s="61" t="s">
        <v>881</v>
      </c>
      <c r="F177" s="61" t="s">
        <v>882</v>
      </c>
      <c r="G177" s="121">
        <v>200</v>
      </c>
      <c r="H177" s="116" t="s">
        <v>505</v>
      </c>
    </row>
    <row r="178" spans="1:8" x14ac:dyDescent="0.25">
      <c r="A178" s="60" t="s">
        <v>874</v>
      </c>
      <c r="B178" s="61" t="s">
        <v>875</v>
      </c>
      <c r="C178" s="61" t="s">
        <v>876</v>
      </c>
      <c r="D178" s="61" t="s">
        <v>883</v>
      </c>
      <c r="E178" s="61" t="s">
        <v>884</v>
      </c>
      <c r="F178" s="61" t="s">
        <v>885</v>
      </c>
      <c r="G178" s="121">
        <v>520</v>
      </c>
      <c r="H178" s="116" t="s">
        <v>505</v>
      </c>
    </row>
    <row r="179" spans="1:8" x14ac:dyDescent="0.25">
      <c r="A179" s="60" t="s">
        <v>874</v>
      </c>
      <c r="B179" s="61" t="s">
        <v>875</v>
      </c>
      <c r="C179" s="61" t="s">
        <v>876</v>
      </c>
      <c r="D179" s="61" t="s">
        <v>886</v>
      </c>
      <c r="E179" s="61" t="s">
        <v>887</v>
      </c>
      <c r="F179" s="61" t="s">
        <v>888</v>
      </c>
      <c r="G179" s="121">
        <v>1200</v>
      </c>
      <c r="H179" s="116" t="s">
        <v>505</v>
      </c>
    </row>
    <row r="180" spans="1:8" x14ac:dyDescent="0.25">
      <c r="A180" s="60" t="s">
        <v>925</v>
      </c>
      <c r="B180" s="61" t="s">
        <v>927</v>
      </c>
      <c r="C180" s="61" t="s">
        <v>928</v>
      </c>
      <c r="D180" s="61" t="s">
        <v>929</v>
      </c>
      <c r="E180" s="61" t="s">
        <v>930</v>
      </c>
      <c r="F180" s="61" t="s">
        <v>879</v>
      </c>
      <c r="G180" s="121">
        <v>50</v>
      </c>
      <c r="H180" s="116" t="s">
        <v>80</v>
      </c>
    </row>
    <row r="181" spans="1:8" x14ac:dyDescent="0.25">
      <c r="A181" s="60" t="s">
        <v>925</v>
      </c>
      <c r="B181" s="61" t="s">
        <v>927</v>
      </c>
      <c r="C181" s="61" t="s">
        <v>928</v>
      </c>
      <c r="D181" s="61" t="s">
        <v>931</v>
      </c>
      <c r="E181" s="61" t="s">
        <v>932</v>
      </c>
      <c r="F181" s="61" t="s">
        <v>882</v>
      </c>
      <c r="G181" s="121">
        <v>200</v>
      </c>
      <c r="H181" s="116" t="s">
        <v>80</v>
      </c>
    </row>
    <row r="182" spans="1:8" x14ac:dyDescent="0.25">
      <c r="A182" s="60" t="s">
        <v>925</v>
      </c>
      <c r="B182" s="61" t="s">
        <v>927</v>
      </c>
      <c r="C182" s="61" t="s">
        <v>928</v>
      </c>
      <c r="D182" s="61" t="s">
        <v>933</v>
      </c>
      <c r="E182" s="61" t="s">
        <v>934</v>
      </c>
      <c r="F182" s="61" t="s">
        <v>885</v>
      </c>
      <c r="G182" s="121">
        <v>500</v>
      </c>
      <c r="H182" s="116" t="s">
        <v>80</v>
      </c>
    </row>
    <row r="183" spans="1:8" x14ac:dyDescent="0.25">
      <c r="A183" s="60" t="s">
        <v>925</v>
      </c>
      <c r="B183" s="61" t="s">
        <v>927</v>
      </c>
      <c r="C183" s="61" t="s">
        <v>928</v>
      </c>
      <c r="D183" s="61" t="s">
        <v>935</v>
      </c>
      <c r="E183" s="127" t="s">
        <v>936</v>
      </c>
      <c r="F183" s="127" t="s">
        <v>888</v>
      </c>
      <c r="G183" s="121">
        <v>1800</v>
      </c>
      <c r="H183" s="116" t="s">
        <v>80</v>
      </c>
    </row>
    <row r="184" spans="1:8" x14ac:dyDescent="0.25">
      <c r="A184" s="60" t="s">
        <v>962</v>
      </c>
      <c r="B184" s="61" t="s">
        <v>963</v>
      </c>
      <c r="C184" s="61" t="s">
        <v>964</v>
      </c>
      <c r="D184" s="61" t="s">
        <v>1016</v>
      </c>
      <c r="E184" s="61" t="s">
        <v>965</v>
      </c>
      <c r="F184" s="61" t="s">
        <v>966</v>
      </c>
      <c r="G184" s="63">
        <v>50</v>
      </c>
      <c r="H184" s="116" t="s">
        <v>505</v>
      </c>
    </row>
    <row r="185" spans="1:8" x14ac:dyDescent="0.25">
      <c r="A185" s="60" t="s">
        <v>962</v>
      </c>
      <c r="B185" s="61" t="s">
        <v>963</v>
      </c>
      <c r="C185" s="61" t="s">
        <v>964</v>
      </c>
      <c r="D185" s="61" t="s">
        <v>1017</v>
      </c>
      <c r="E185" s="61" t="s">
        <v>967</v>
      </c>
      <c r="F185" s="61" t="s">
        <v>968</v>
      </c>
      <c r="G185" s="63">
        <v>200</v>
      </c>
      <c r="H185" s="116" t="s">
        <v>505</v>
      </c>
    </row>
    <row r="186" spans="1:8" x14ac:dyDescent="0.25">
      <c r="A186" s="60" t="s">
        <v>962</v>
      </c>
      <c r="B186" s="61" t="s">
        <v>963</v>
      </c>
      <c r="C186" s="61" t="s">
        <v>969</v>
      </c>
      <c r="D186" s="61" t="s">
        <v>1018</v>
      </c>
      <c r="E186" s="61" t="s">
        <v>970</v>
      </c>
      <c r="F186" s="61" t="s">
        <v>971</v>
      </c>
      <c r="G186" s="63">
        <v>500</v>
      </c>
      <c r="H186" s="116" t="s">
        <v>505</v>
      </c>
    </row>
    <row r="187" spans="1:8" x14ac:dyDescent="0.25">
      <c r="A187" s="60" t="s">
        <v>962</v>
      </c>
      <c r="B187" s="61" t="s">
        <v>963</v>
      </c>
      <c r="C187" s="61" t="s">
        <v>969</v>
      </c>
      <c r="D187" s="61" t="s">
        <v>1019</v>
      </c>
      <c r="E187" s="61" t="s">
        <v>972</v>
      </c>
      <c r="F187" s="61" t="s">
        <v>973</v>
      </c>
      <c r="G187" s="63">
        <v>1500</v>
      </c>
      <c r="H187" s="116" t="s">
        <v>505</v>
      </c>
    </row>
    <row r="188" spans="1:8" x14ac:dyDescent="0.25">
      <c r="A188" s="60" t="s">
        <v>1015</v>
      </c>
      <c r="B188" s="61" t="s">
        <v>1020</v>
      </c>
      <c r="C188" s="61" t="s">
        <v>1021</v>
      </c>
      <c r="D188" s="61" t="s">
        <v>1022</v>
      </c>
      <c r="E188" s="61" t="s">
        <v>1026</v>
      </c>
      <c r="F188" s="61" t="s">
        <v>1027</v>
      </c>
      <c r="G188" s="63">
        <v>50</v>
      </c>
      <c r="H188" s="116" t="s">
        <v>505</v>
      </c>
    </row>
    <row r="189" spans="1:8" x14ac:dyDescent="0.25">
      <c r="A189" s="60" t="s">
        <v>1015</v>
      </c>
      <c r="B189" s="61" t="s">
        <v>1020</v>
      </c>
      <c r="C189" s="61" t="s">
        <v>1021</v>
      </c>
      <c r="D189" s="61" t="s">
        <v>1023</v>
      </c>
      <c r="E189" s="61" t="s">
        <v>1028</v>
      </c>
      <c r="F189" s="61" t="s">
        <v>1029</v>
      </c>
      <c r="G189" s="63">
        <v>200</v>
      </c>
      <c r="H189" s="116" t="s">
        <v>505</v>
      </c>
    </row>
    <row r="190" spans="1:8" x14ac:dyDescent="0.25">
      <c r="A190" s="60" t="s">
        <v>1015</v>
      </c>
      <c r="B190" s="61" t="s">
        <v>1020</v>
      </c>
      <c r="C190" s="61" t="s">
        <v>1021</v>
      </c>
      <c r="D190" s="61" t="s">
        <v>1024</v>
      </c>
      <c r="E190" s="61" t="s">
        <v>1030</v>
      </c>
      <c r="F190" s="61" t="s">
        <v>1031</v>
      </c>
      <c r="G190" s="63">
        <v>500</v>
      </c>
      <c r="H190" s="116" t="s">
        <v>505</v>
      </c>
    </row>
    <row r="191" spans="1:8" x14ac:dyDescent="0.25">
      <c r="A191" s="60" t="s">
        <v>1015</v>
      </c>
      <c r="B191" s="61" t="s">
        <v>1020</v>
      </c>
      <c r="C191" s="61" t="s">
        <v>1021</v>
      </c>
      <c r="D191" s="61" t="s">
        <v>1025</v>
      </c>
      <c r="E191" s="61" t="s">
        <v>1032</v>
      </c>
      <c r="F191" s="61" t="s">
        <v>1033</v>
      </c>
      <c r="G191" s="63">
        <v>1800</v>
      </c>
      <c r="H191" s="116" t="s">
        <v>505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000"/>
  <sheetViews>
    <sheetView topLeftCell="A4" workbookViewId="0">
      <selection activeCell="K25" sqref="K25"/>
    </sheetView>
  </sheetViews>
  <sheetFormatPr defaultRowHeight="16.5" x14ac:dyDescent="0.25"/>
  <cols>
    <col min="1" max="1" width="9.7109375" style="73" bestFit="1" customWidth="1"/>
    <col min="2" max="5" width="13.85546875" style="73" bestFit="1" customWidth="1"/>
    <col min="6" max="6" width="9.28515625" style="73" bestFit="1" customWidth="1"/>
    <col min="7" max="7" width="13.5703125" style="73" bestFit="1" customWidth="1"/>
    <col min="8" max="8" width="9.28515625" style="73" bestFit="1" customWidth="1"/>
    <col min="9" max="9" width="13.5703125" style="73" bestFit="1" customWidth="1"/>
    <col min="10" max="10" width="9.140625" style="66"/>
    <col min="11" max="11" width="15" style="66" bestFit="1" customWidth="1"/>
    <col min="12" max="12" width="9.140625" style="66"/>
    <col min="13" max="13" width="15" style="66" bestFit="1" customWidth="1"/>
    <col min="14" max="14" width="9.140625" style="66"/>
    <col min="15" max="15" width="15" style="66" bestFit="1" customWidth="1"/>
    <col min="16" max="16384" width="9.140625" style="66"/>
  </cols>
  <sheetData>
    <row r="1" spans="1:15" ht="30" customHeight="1" x14ac:dyDescent="0.25">
      <c r="A1" s="64">
        <v>20200728</v>
      </c>
      <c r="B1" s="65">
        <v>50</v>
      </c>
      <c r="C1" s="65">
        <v>40</v>
      </c>
      <c r="D1" s="65">
        <v>60</v>
      </c>
      <c r="E1" s="65">
        <v>9</v>
      </c>
      <c r="F1" s="151" t="s">
        <v>410</v>
      </c>
      <c r="G1" s="151"/>
      <c r="H1" s="151" t="s">
        <v>411</v>
      </c>
      <c r="I1" s="151"/>
      <c r="J1" s="152" t="s">
        <v>412</v>
      </c>
      <c r="K1" s="153"/>
      <c r="L1" s="152" t="s">
        <v>413</v>
      </c>
      <c r="M1" s="153"/>
      <c r="N1" s="152" t="s">
        <v>414</v>
      </c>
      <c r="O1" s="153"/>
    </row>
    <row r="2" spans="1:15" x14ac:dyDescent="0.25">
      <c r="A2" s="67" t="s">
        <v>415</v>
      </c>
      <c r="B2" s="68" t="s">
        <v>45</v>
      </c>
      <c r="C2" s="68" t="s">
        <v>34</v>
      </c>
      <c r="D2" s="68" t="s">
        <v>80</v>
      </c>
      <c r="E2" s="68" t="s">
        <v>147</v>
      </c>
      <c r="F2" s="154" t="s">
        <v>416</v>
      </c>
      <c r="G2" s="154"/>
      <c r="H2" s="154" t="s">
        <v>417</v>
      </c>
      <c r="I2" s="154"/>
      <c r="J2" s="154" t="s">
        <v>418</v>
      </c>
      <c r="K2" s="154"/>
      <c r="L2" s="154" t="s">
        <v>419</v>
      </c>
      <c r="M2" s="154"/>
      <c r="N2" s="154" t="s">
        <v>420</v>
      </c>
      <c r="O2" s="154"/>
    </row>
    <row r="3" spans="1:15" x14ac:dyDescent="0.25">
      <c r="A3" s="69" t="s">
        <v>421</v>
      </c>
      <c r="B3" s="69" t="s">
        <v>422</v>
      </c>
      <c r="C3" s="69" t="s">
        <v>422</v>
      </c>
      <c r="D3" s="69" t="s">
        <v>422</v>
      </c>
      <c r="E3" s="69" t="s">
        <v>422</v>
      </c>
      <c r="F3" s="69" t="s">
        <v>421</v>
      </c>
      <c r="G3" s="69" t="s">
        <v>422</v>
      </c>
      <c r="H3" s="69" t="s">
        <v>421</v>
      </c>
      <c r="I3" s="69" t="s">
        <v>422</v>
      </c>
      <c r="J3" s="69" t="s">
        <v>421</v>
      </c>
      <c r="K3" s="69" t="s">
        <v>422</v>
      </c>
      <c r="L3" s="69" t="s">
        <v>421</v>
      </c>
      <c r="M3" s="69" t="s">
        <v>422</v>
      </c>
      <c r="N3" s="69" t="s">
        <v>421</v>
      </c>
      <c r="O3" s="69" t="s">
        <v>422</v>
      </c>
    </row>
    <row r="4" spans="1:15" x14ac:dyDescent="0.25">
      <c r="A4" s="70">
        <v>1</v>
      </c>
      <c r="B4" s="71">
        <v>2000</v>
      </c>
      <c r="C4" s="71">
        <v>2000</v>
      </c>
      <c r="D4" s="71">
        <v>1980</v>
      </c>
      <c r="E4" s="71">
        <v>1980</v>
      </c>
      <c r="F4" s="70">
        <v>1</v>
      </c>
      <c r="G4" s="71">
        <v>3000</v>
      </c>
      <c r="H4" s="70">
        <v>1</v>
      </c>
      <c r="I4" s="71">
        <v>5000</v>
      </c>
      <c r="J4" s="70">
        <v>1</v>
      </c>
      <c r="K4" s="71">
        <v>100000</v>
      </c>
      <c r="L4" s="70">
        <v>1</v>
      </c>
      <c r="M4" s="71">
        <v>3000</v>
      </c>
      <c r="N4" s="70">
        <v>1</v>
      </c>
      <c r="O4" s="71">
        <v>100000000</v>
      </c>
    </row>
    <row r="5" spans="1:15" x14ac:dyDescent="0.25">
      <c r="A5" s="70">
        <v>4</v>
      </c>
      <c r="B5" s="71">
        <v>3000</v>
      </c>
      <c r="C5" s="71">
        <v>3000</v>
      </c>
      <c r="D5" s="71">
        <v>3000</v>
      </c>
      <c r="E5" s="71">
        <v>2970</v>
      </c>
      <c r="F5" s="70">
        <v>4</v>
      </c>
      <c r="G5" s="71">
        <v>9000</v>
      </c>
      <c r="H5" s="70">
        <v>4</v>
      </c>
      <c r="I5" s="71">
        <v>10000</v>
      </c>
      <c r="J5" s="70">
        <v>25</v>
      </c>
      <c r="K5" s="71">
        <v>200000</v>
      </c>
      <c r="L5" s="70">
        <v>60</v>
      </c>
      <c r="M5" s="71">
        <v>9000</v>
      </c>
      <c r="N5" s="70">
        <v>100</v>
      </c>
      <c r="O5" s="71">
        <v>200000000</v>
      </c>
    </row>
    <row r="6" spans="1:15" x14ac:dyDescent="0.25">
      <c r="A6" s="70">
        <v>7</v>
      </c>
      <c r="B6" s="71">
        <v>4000</v>
      </c>
      <c r="C6" s="71">
        <v>4000</v>
      </c>
      <c r="D6" s="71">
        <v>3960</v>
      </c>
      <c r="E6" s="71">
        <v>3960</v>
      </c>
      <c r="F6" s="70">
        <v>30</v>
      </c>
      <c r="G6" s="71">
        <v>30000</v>
      </c>
      <c r="H6" s="70">
        <v>7</v>
      </c>
      <c r="I6" s="71">
        <v>10000</v>
      </c>
      <c r="J6" s="70">
        <v>50</v>
      </c>
      <c r="K6" s="71">
        <v>250000</v>
      </c>
      <c r="L6" s="70">
        <v>100</v>
      </c>
      <c r="M6" s="71">
        <v>30000</v>
      </c>
      <c r="N6" s="70">
        <v>200</v>
      </c>
      <c r="O6" s="71">
        <v>300000000</v>
      </c>
    </row>
    <row r="7" spans="1:15" x14ac:dyDescent="0.25">
      <c r="A7" s="70">
        <v>11</v>
      </c>
      <c r="B7" s="71">
        <v>5000</v>
      </c>
      <c r="C7" s="71">
        <v>5000</v>
      </c>
      <c r="D7" s="71">
        <v>4980</v>
      </c>
      <c r="E7" s="71">
        <v>4950</v>
      </c>
      <c r="F7" s="70">
        <v>40</v>
      </c>
      <c r="G7" s="71">
        <v>90000</v>
      </c>
      <c r="H7" s="70">
        <v>11</v>
      </c>
      <c r="I7" s="71">
        <v>10000</v>
      </c>
      <c r="J7" s="70">
        <v>75</v>
      </c>
      <c r="K7" s="71">
        <v>300000</v>
      </c>
      <c r="L7" s="70">
        <v>125</v>
      </c>
      <c r="M7" s="71">
        <v>90000</v>
      </c>
      <c r="N7" s="70">
        <v>300</v>
      </c>
      <c r="O7" s="71">
        <v>400000000</v>
      </c>
    </row>
    <row r="8" spans="1:15" x14ac:dyDescent="0.25">
      <c r="A8" s="70">
        <v>15</v>
      </c>
      <c r="B8" s="71">
        <v>6000</v>
      </c>
      <c r="C8" s="71">
        <v>6000</v>
      </c>
      <c r="D8" s="71">
        <v>6000</v>
      </c>
      <c r="E8" s="71">
        <v>5940</v>
      </c>
      <c r="F8" s="70">
        <v>60</v>
      </c>
      <c r="G8" s="71">
        <v>300000</v>
      </c>
      <c r="H8" s="70">
        <v>15</v>
      </c>
      <c r="I8" s="72">
        <v>10000</v>
      </c>
      <c r="J8" s="70">
        <v>100</v>
      </c>
      <c r="K8" s="71">
        <v>500000</v>
      </c>
      <c r="L8" s="70">
        <v>300</v>
      </c>
      <c r="M8" s="71">
        <v>300000</v>
      </c>
      <c r="N8" s="70">
        <v>400</v>
      </c>
      <c r="O8" s="71">
        <v>500000000</v>
      </c>
    </row>
    <row r="9" spans="1:15" x14ac:dyDescent="0.25">
      <c r="A9" s="70">
        <v>19</v>
      </c>
      <c r="B9" s="71">
        <v>8000</v>
      </c>
      <c r="C9" s="71">
        <v>8000</v>
      </c>
      <c r="D9" s="71">
        <v>7980</v>
      </c>
      <c r="E9" s="71">
        <v>7920</v>
      </c>
      <c r="F9" s="70">
        <v>100</v>
      </c>
      <c r="G9" s="71">
        <v>900000</v>
      </c>
      <c r="H9" s="70">
        <v>19</v>
      </c>
      <c r="I9" s="72">
        <v>10000</v>
      </c>
      <c r="J9" s="70">
        <v>125</v>
      </c>
      <c r="K9" s="71">
        <v>1000000</v>
      </c>
      <c r="L9" s="70">
        <v>500</v>
      </c>
      <c r="M9" s="71">
        <v>900000</v>
      </c>
      <c r="N9" s="73"/>
      <c r="O9" s="73"/>
    </row>
    <row r="10" spans="1:15" x14ac:dyDescent="0.25">
      <c r="A10" s="70">
        <v>23</v>
      </c>
      <c r="B10" s="72">
        <v>10000</v>
      </c>
      <c r="C10" s="72">
        <v>10000</v>
      </c>
      <c r="D10" s="72">
        <v>9960</v>
      </c>
      <c r="E10" s="72">
        <v>9990</v>
      </c>
      <c r="F10" s="70">
        <v>125</v>
      </c>
      <c r="G10" s="71">
        <v>3000000</v>
      </c>
      <c r="H10" s="70">
        <v>23</v>
      </c>
      <c r="I10" s="72">
        <v>10000</v>
      </c>
      <c r="J10" s="70">
        <v>150</v>
      </c>
      <c r="K10" s="71">
        <v>1500000</v>
      </c>
      <c r="L10" s="70">
        <v>650</v>
      </c>
      <c r="M10" s="71">
        <v>3000000</v>
      </c>
      <c r="N10" s="73"/>
      <c r="O10" s="73"/>
    </row>
    <row r="11" spans="1:15" x14ac:dyDescent="0.25">
      <c r="A11" s="70">
        <v>28</v>
      </c>
      <c r="B11" s="72">
        <v>15000</v>
      </c>
      <c r="C11" s="72">
        <v>14800</v>
      </c>
      <c r="D11" s="72">
        <v>14400</v>
      </c>
      <c r="E11" s="72">
        <v>14400</v>
      </c>
      <c r="F11" s="70">
        <v>300</v>
      </c>
      <c r="G11" s="71">
        <v>6000000</v>
      </c>
      <c r="H11" s="70">
        <v>28</v>
      </c>
      <c r="I11" s="72">
        <v>20000</v>
      </c>
      <c r="J11" s="70">
        <v>175</v>
      </c>
      <c r="K11" s="71">
        <v>2000000</v>
      </c>
      <c r="L11" s="70">
        <v>750</v>
      </c>
      <c r="M11" s="71">
        <v>6000000</v>
      </c>
      <c r="N11" s="73"/>
      <c r="O11" s="73"/>
    </row>
    <row r="12" spans="1:15" x14ac:dyDescent="0.25">
      <c r="A12" s="70">
        <v>33</v>
      </c>
      <c r="B12" s="72">
        <v>20000</v>
      </c>
      <c r="C12" s="72">
        <v>20000</v>
      </c>
      <c r="D12" s="72">
        <v>19200</v>
      </c>
      <c r="E12" s="72">
        <v>19800</v>
      </c>
      <c r="F12" s="70">
        <v>500</v>
      </c>
      <c r="G12" s="71">
        <v>9000000</v>
      </c>
      <c r="H12" s="70">
        <v>33</v>
      </c>
      <c r="I12" s="72">
        <v>20000</v>
      </c>
      <c r="J12" s="70">
        <v>200</v>
      </c>
      <c r="K12" s="71">
        <v>2500000</v>
      </c>
      <c r="L12" s="70">
        <v>1000</v>
      </c>
      <c r="M12" s="71">
        <v>9000000</v>
      </c>
      <c r="N12" s="73"/>
      <c r="O12" s="73"/>
    </row>
    <row r="13" spans="1:15" x14ac:dyDescent="0.25">
      <c r="A13" s="70">
        <v>38</v>
      </c>
      <c r="B13" s="72">
        <v>25000</v>
      </c>
      <c r="C13" s="72">
        <v>24000</v>
      </c>
      <c r="D13" s="72">
        <v>24000</v>
      </c>
      <c r="E13" s="72">
        <v>24300</v>
      </c>
      <c r="F13" s="70">
        <v>650</v>
      </c>
      <c r="G13" s="71">
        <v>15000000</v>
      </c>
      <c r="H13" s="70">
        <v>38</v>
      </c>
      <c r="I13" s="72">
        <v>50000</v>
      </c>
      <c r="J13" s="70">
        <v>250</v>
      </c>
      <c r="K13" s="71">
        <v>3000000</v>
      </c>
      <c r="L13" s="70">
        <v>1200</v>
      </c>
      <c r="M13" s="71">
        <v>15000000</v>
      </c>
      <c r="N13" s="73"/>
      <c r="O13" s="73"/>
    </row>
    <row r="14" spans="1:15" x14ac:dyDescent="0.25">
      <c r="A14" s="70">
        <v>43</v>
      </c>
      <c r="B14" s="72">
        <v>30000</v>
      </c>
      <c r="C14" s="72">
        <v>28000</v>
      </c>
      <c r="D14" s="72">
        <v>28800</v>
      </c>
      <c r="E14" s="72">
        <v>29700</v>
      </c>
      <c r="F14" s="70">
        <v>750</v>
      </c>
      <c r="G14" s="71">
        <v>30000000</v>
      </c>
      <c r="H14" s="70">
        <v>43</v>
      </c>
      <c r="I14" s="72">
        <v>50000</v>
      </c>
      <c r="J14" s="70">
        <v>300</v>
      </c>
      <c r="K14" s="71">
        <v>3500000</v>
      </c>
      <c r="L14" s="70">
        <v>1400</v>
      </c>
      <c r="M14" s="71">
        <v>30000000</v>
      </c>
      <c r="N14" s="73"/>
      <c r="O14" s="73"/>
    </row>
    <row r="15" spans="1:15" x14ac:dyDescent="0.25">
      <c r="A15" s="70">
        <v>50</v>
      </c>
      <c r="B15" s="72">
        <v>50000</v>
      </c>
      <c r="C15" s="72">
        <v>48000</v>
      </c>
      <c r="D15" s="72">
        <v>48000</v>
      </c>
      <c r="E15" s="72">
        <v>48600</v>
      </c>
      <c r="F15" s="70">
        <v>1000</v>
      </c>
      <c r="G15" s="71">
        <v>45000000</v>
      </c>
      <c r="H15" s="70">
        <v>50</v>
      </c>
      <c r="I15" s="72">
        <v>50000</v>
      </c>
      <c r="J15" s="70">
        <v>350</v>
      </c>
      <c r="K15" s="71">
        <v>4000000</v>
      </c>
      <c r="L15" s="70">
        <v>1600</v>
      </c>
      <c r="M15" s="71">
        <v>45000000</v>
      </c>
      <c r="N15" s="73"/>
      <c r="O15" s="73"/>
    </row>
    <row r="16" spans="1:15" x14ac:dyDescent="0.25">
      <c r="A16" s="70">
        <v>55</v>
      </c>
      <c r="B16" s="72">
        <v>100000</v>
      </c>
      <c r="C16" s="72">
        <v>100000</v>
      </c>
      <c r="D16" s="72">
        <v>96000</v>
      </c>
      <c r="E16" s="72">
        <v>99000</v>
      </c>
      <c r="F16" s="70">
        <v>1200</v>
      </c>
      <c r="G16" s="71">
        <v>90000000</v>
      </c>
      <c r="H16" s="70">
        <v>55</v>
      </c>
      <c r="I16" s="72">
        <v>100000</v>
      </c>
      <c r="J16" s="70">
        <v>400</v>
      </c>
      <c r="K16" s="71">
        <v>5000000</v>
      </c>
      <c r="L16" s="70">
        <v>1800</v>
      </c>
      <c r="M16" s="71">
        <v>90000000</v>
      </c>
      <c r="N16" s="73"/>
      <c r="O16" s="73"/>
    </row>
    <row r="17" spans="1:15" x14ac:dyDescent="0.25">
      <c r="A17" s="70">
        <v>60</v>
      </c>
      <c r="B17" s="72">
        <v>200000</v>
      </c>
      <c r="C17" s="72">
        <v>200000</v>
      </c>
      <c r="D17" s="72">
        <v>192000</v>
      </c>
      <c r="E17" s="72">
        <v>198000</v>
      </c>
      <c r="F17" s="74"/>
      <c r="G17" s="74"/>
      <c r="H17" s="70">
        <v>60</v>
      </c>
      <c r="I17" s="72">
        <v>250000</v>
      </c>
      <c r="J17" s="70">
        <v>450</v>
      </c>
      <c r="K17" s="71">
        <v>6000000</v>
      </c>
      <c r="L17" s="70">
        <v>2000</v>
      </c>
      <c r="M17" s="71">
        <v>150000000</v>
      </c>
      <c r="N17" s="73"/>
      <c r="O17" s="73"/>
    </row>
    <row r="18" spans="1:15" x14ac:dyDescent="0.25">
      <c r="A18" s="70">
        <v>70</v>
      </c>
      <c r="B18" s="72">
        <v>250000</v>
      </c>
      <c r="C18" s="72">
        <v>240000</v>
      </c>
      <c r="D18" s="72">
        <v>240000</v>
      </c>
      <c r="E18" s="72">
        <v>243000</v>
      </c>
      <c r="F18" s="75"/>
      <c r="G18" s="75"/>
      <c r="H18" s="70">
        <v>70</v>
      </c>
      <c r="I18" s="72">
        <v>250000</v>
      </c>
      <c r="J18" s="70">
        <v>500</v>
      </c>
      <c r="K18" s="71">
        <v>7000000</v>
      </c>
      <c r="L18" s="70">
        <v>2200</v>
      </c>
      <c r="M18" s="71">
        <v>300000000</v>
      </c>
      <c r="N18" s="73"/>
      <c r="O18" s="73"/>
    </row>
    <row r="19" spans="1:15" x14ac:dyDescent="0.25">
      <c r="A19" s="70">
        <v>85</v>
      </c>
      <c r="B19" s="72">
        <v>300000</v>
      </c>
      <c r="C19" s="72">
        <v>280000</v>
      </c>
      <c r="D19" s="72">
        <v>288000</v>
      </c>
      <c r="E19" s="72">
        <v>297000</v>
      </c>
      <c r="F19" s="75"/>
      <c r="G19" s="75"/>
      <c r="H19" s="70">
        <v>85</v>
      </c>
      <c r="I19" s="71">
        <v>500000</v>
      </c>
      <c r="J19" s="70">
        <v>550</v>
      </c>
      <c r="K19" s="71">
        <v>8000000</v>
      </c>
      <c r="L19" s="70">
        <v>2400</v>
      </c>
      <c r="M19" s="71">
        <v>600000000</v>
      </c>
      <c r="N19" s="73"/>
      <c r="O19" s="73"/>
    </row>
    <row r="20" spans="1:15" x14ac:dyDescent="0.25">
      <c r="A20" s="70">
        <v>100</v>
      </c>
      <c r="B20" s="72">
        <v>500000</v>
      </c>
      <c r="C20" s="72">
        <v>480000</v>
      </c>
      <c r="D20" s="72">
        <v>480000</v>
      </c>
      <c r="E20" s="72">
        <v>486000</v>
      </c>
      <c r="F20" s="75"/>
      <c r="G20" s="75"/>
      <c r="H20" s="70">
        <v>100</v>
      </c>
      <c r="I20" s="71">
        <v>500000</v>
      </c>
      <c r="J20" s="70">
        <v>600</v>
      </c>
      <c r="K20" s="71">
        <v>9000000</v>
      </c>
      <c r="L20" s="73"/>
      <c r="M20" s="73"/>
      <c r="N20" s="73"/>
      <c r="O20" s="73"/>
    </row>
    <row r="21" spans="1:15" x14ac:dyDescent="0.25">
      <c r="A21" s="70">
        <v>125</v>
      </c>
      <c r="B21" s="72">
        <v>1000000</v>
      </c>
      <c r="C21" s="72">
        <v>1000000</v>
      </c>
      <c r="D21" s="72">
        <v>960000</v>
      </c>
      <c r="E21" s="72">
        <v>990000</v>
      </c>
      <c r="F21" s="75"/>
      <c r="G21" s="75"/>
      <c r="H21" s="70">
        <v>125</v>
      </c>
      <c r="I21" s="71">
        <v>1000000</v>
      </c>
      <c r="J21" s="70">
        <v>650</v>
      </c>
      <c r="K21" s="71">
        <v>10000000</v>
      </c>
      <c r="L21" s="73"/>
      <c r="M21" s="73"/>
      <c r="N21" s="73"/>
      <c r="O21" s="73"/>
    </row>
    <row r="22" spans="1:15" x14ac:dyDescent="0.25">
      <c r="A22" s="70">
        <v>150</v>
      </c>
      <c r="B22" s="72">
        <v>1500000</v>
      </c>
      <c r="C22" s="72">
        <v>1480000</v>
      </c>
      <c r="D22" s="72">
        <v>1440000</v>
      </c>
      <c r="E22" s="72">
        <v>1440000</v>
      </c>
      <c r="F22" s="75"/>
      <c r="G22" s="75"/>
      <c r="H22" s="70">
        <v>150</v>
      </c>
      <c r="I22" s="71">
        <v>2500000</v>
      </c>
      <c r="J22" s="70">
        <v>700</v>
      </c>
      <c r="K22" s="71">
        <v>15000000</v>
      </c>
      <c r="L22" s="73"/>
      <c r="M22" s="73"/>
      <c r="N22" s="73"/>
      <c r="O22" s="73"/>
    </row>
    <row r="23" spans="1:15" x14ac:dyDescent="0.25">
      <c r="A23" s="70">
        <v>175</v>
      </c>
      <c r="B23" s="72">
        <v>2000000</v>
      </c>
      <c r="C23" s="72">
        <v>2000000</v>
      </c>
      <c r="D23" s="72">
        <v>1920000</v>
      </c>
      <c r="E23" s="72">
        <v>1980000</v>
      </c>
      <c r="F23" s="75"/>
      <c r="G23" s="75"/>
      <c r="H23" s="70">
        <v>175</v>
      </c>
      <c r="I23" s="71">
        <v>2500000</v>
      </c>
      <c r="J23" s="70">
        <v>750</v>
      </c>
      <c r="K23" s="71">
        <v>20000000</v>
      </c>
      <c r="L23" s="73"/>
      <c r="M23" s="73"/>
      <c r="N23" s="73"/>
      <c r="O23" s="73"/>
    </row>
    <row r="24" spans="1:15" x14ac:dyDescent="0.25">
      <c r="A24" s="70">
        <v>200</v>
      </c>
      <c r="B24" s="72">
        <v>2500000</v>
      </c>
      <c r="C24" s="72">
        <v>2400000</v>
      </c>
      <c r="D24" s="72">
        <v>2400000</v>
      </c>
      <c r="E24" s="72">
        <v>2430000</v>
      </c>
      <c r="F24" s="75"/>
      <c r="G24" s="75"/>
      <c r="H24" s="70">
        <v>200</v>
      </c>
      <c r="I24" s="71">
        <v>2500000</v>
      </c>
      <c r="J24" s="70">
        <v>800</v>
      </c>
      <c r="K24" s="71">
        <v>25000000</v>
      </c>
      <c r="L24" s="73"/>
      <c r="M24" s="73"/>
      <c r="N24" s="73"/>
      <c r="O24" s="73"/>
    </row>
    <row r="25" spans="1:15" x14ac:dyDescent="0.25">
      <c r="A25" s="70">
        <v>250</v>
      </c>
      <c r="B25" s="72">
        <v>3000000</v>
      </c>
      <c r="C25" s="72">
        <v>3000000</v>
      </c>
      <c r="D25" s="72">
        <v>2988000</v>
      </c>
      <c r="E25" s="72">
        <v>2970000</v>
      </c>
      <c r="F25" s="75"/>
      <c r="G25" s="75"/>
      <c r="H25" s="70">
        <v>250</v>
      </c>
      <c r="I25" s="71">
        <v>5000000</v>
      </c>
      <c r="J25" s="70">
        <v>900</v>
      </c>
      <c r="K25" s="71">
        <v>30000000</v>
      </c>
      <c r="L25" s="73"/>
      <c r="M25" s="73"/>
      <c r="N25" s="73"/>
      <c r="O25" s="73"/>
    </row>
    <row r="26" spans="1:15" x14ac:dyDescent="0.25">
      <c r="A26" s="70">
        <v>300</v>
      </c>
      <c r="B26" s="72">
        <v>3500000</v>
      </c>
      <c r="C26" s="72">
        <v>3500000</v>
      </c>
      <c r="D26" s="72">
        <v>3492000</v>
      </c>
      <c r="E26" s="72">
        <v>3492000</v>
      </c>
      <c r="F26" s="75"/>
      <c r="G26" s="75"/>
      <c r="H26" s="70">
        <v>300</v>
      </c>
      <c r="I26" s="71">
        <v>5000000</v>
      </c>
      <c r="J26" s="70">
        <v>1000</v>
      </c>
      <c r="K26" s="71">
        <v>35000000</v>
      </c>
      <c r="L26" s="73"/>
      <c r="M26" s="73"/>
      <c r="N26" s="73"/>
      <c r="O26" s="73"/>
    </row>
    <row r="27" spans="1:15" x14ac:dyDescent="0.25">
      <c r="A27" s="70">
        <v>350</v>
      </c>
      <c r="B27" s="72">
        <v>4000000</v>
      </c>
      <c r="C27" s="72">
        <v>4000000</v>
      </c>
      <c r="D27" s="72">
        <v>3996000</v>
      </c>
      <c r="E27" s="72">
        <v>3960000</v>
      </c>
      <c r="F27" s="75"/>
      <c r="G27" s="75"/>
      <c r="H27" s="70">
        <v>350</v>
      </c>
      <c r="I27" s="71">
        <v>5000000</v>
      </c>
      <c r="J27" s="70">
        <v>1100</v>
      </c>
      <c r="K27" s="71">
        <v>40000000</v>
      </c>
      <c r="L27" s="73"/>
      <c r="M27" s="73"/>
      <c r="N27" s="73"/>
      <c r="O27" s="73"/>
    </row>
    <row r="28" spans="1:15" x14ac:dyDescent="0.25">
      <c r="A28" s="70">
        <v>400</v>
      </c>
      <c r="B28" s="72">
        <v>5000000</v>
      </c>
      <c r="C28" s="72">
        <v>5000000</v>
      </c>
      <c r="D28" s="72">
        <v>4986000</v>
      </c>
      <c r="E28" s="72">
        <v>4995000</v>
      </c>
      <c r="F28" s="75"/>
      <c r="G28" s="75"/>
      <c r="H28" s="70">
        <v>400</v>
      </c>
      <c r="I28" s="71">
        <v>5000000</v>
      </c>
      <c r="J28" s="70">
        <v>1200</v>
      </c>
      <c r="K28" s="71">
        <v>50000000</v>
      </c>
      <c r="L28" s="73"/>
      <c r="M28" s="73"/>
      <c r="N28" s="73"/>
      <c r="O28" s="73"/>
    </row>
    <row r="29" spans="1:15" x14ac:dyDescent="0.25">
      <c r="A29" s="70">
        <v>450</v>
      </c>
      <c r="B29" s="72">
        <v>6000000</v>
      </c>
      <c r="C29" s="72">
        <v>6000000</v>
      </c>
      <c r="D29" s="72">
        <v>5994000</v>
      </c>
      <c r="E29" s="72">
        <v>5940000</v>
      </c>
      <c r="F29" s="75"/>
      <c r="G29" s="75"/>
      <c r="H29" s="70">
        <v>450</v>
      </c>
      <c r="I29" s="71">
        <v>7500000</v>
      </c>
      <c r="J29" s="70">
        <v>1300</v>
      </c>
      <c r="K29" s="71">
        <v>60000000</v>
      </c>
      <c r="L29" s="73"/>
      <c r="M29" s="73"/>
      <c r="N29" s="73"/>
      <c r="O29" s="73"/>
    </row>
    <row r="30" spans="1:15" x14ac:dyDescent="0.25">
      <c r="A30" s="70">
        <v>500</v>
      </c>
      <c r="B30" s="76">
        <v>7000000</v>
      </c>
      <c r="C30" s="76">
        <v>7000000</v>
      </c>
      <c r="D30" s="76">
        <v>6984000</v>
      </c>
      <c r="E30" s="76">
        <v>6984000</v>
      </c>
      <c r="F30" s="75"/>
      <c r="G30" s="75"/>
      <c r="H30" s="70">
        <v>500</v>
      </c>
      <c r="I30" s="77">
        <v>7500000</v>
      </c>
      <c r="J30" s="70">
        <v>1400</v>
      </c>
      <c r="K30" s="71">
        <v>75000000</v>
      </c>
      <c r="L30" s="73"/>
      <c r="M30" s="73"/>
      <c r="N30" s="73"/>
      <c r="O30" s="73"/>
    </row>
    <row r="31" spans="1:15" x14ac:dyDescent="0.25">
      <c r="A31" s="70">
        <v>550</v>
      </c>
      <c r="B31" s="76">
        <v>8000000</v>
      </c>
      <c r="C31" s="76">
        <v>8000000</v>
      </c>
      <c r="D31" s="76">
        <v>7992000</v>
      </c>
      <c r="E31" s="76">
        <v>7920000</v>
      </c>
      <c r="F31" s="75"/>
      <c r="G31" s="75"/>
      <c r="H31" s="70">
        <v>550</v>
      </c>
      <c r="I31" s="77">
        <v>10000000</v>
      </c>
      <c r="J31" s="70">
        <v>1500</v>
      </c>
      <c r="K31" s="71">
        <v>100000000</v>
      </c>
      <c r="L31" s="73"/>
      <c r="M31" s="73"/>
      <c r="N31" s="73"/>
      <c r="O31" s="73"/>
    </row>
    <row r="32" spans="1:15" x14ac:dyDescent="0.25">
      <c r="A32" s="70">
        <v>600</v>
      </c>
      <c r="B32" s="76">
        <v>9000000</v>
      </c>
      <c r="C32" s="76">
        <v>9000000</v>
      </c>
      <c r="D32" s="76">
        <v>9000000</v>
      </c>
      <c r="E32" s="76">
        <v>9000000</v>
      </c>
      <c r="F32" s="75"/>
      <c r="G32" s="75"/>
      <c r="H32" s="70">
        <v>600</v>
      </c>
      <c r="I32" s="77">
        <v>10000000</v>
      </c>
      <c r="J32" s="70">
        <v>1600</v>
      </c>
      <c r="K32" s="71">
        <v>125000000</v>
      </c>
      <c r="L32" s="73"/>
      <c r="M32" s="73"/>
      <c r="N32" s="73"/>
      <c r="O32" s="73"/>
    </row>
    <row r="33" spans="1:15" x14ac:dyDescent="0.25">
      <c r="A33" s="70">
        <v>650</v>
      </c>
      <c r="B33" s="76">
        <v>10000000</v>
      </c>
      <c r="C33" s="76">
        <v>10000000</v>
      </c>
      <c r="D33" s="76">
        <v>9990000</v>
      </c>
      <c r="E33" s="76">
        <v>9990000</v>
      </c>
      <c r="F33" s="75"/>
      <c r="G33" s="75"/>
      <c r="H33" s="70">
        <v>650</v>
      </c>
      <c r="I33" s="77">
        <v>10000000</v>
      </c>
      <c r="J33" s="70">
        <v>1700</v>
      </c>
      <c r="K33" s="71">
        <v>150000000</v>
      </c>
      <c r="L33" s="73"/>
      <c r="M33" s="73"/>
      <c r="N33" s="73"/>
      <c r="O33" s="73"/>
    </row>
    <row r="34" spans="1:15" x14ac:dyDescent="0.25">
      <c r="A34" s="70">
        <v>700</v>
      </c>
      <c r="B34" s="76">
        <v>15000000</v>
      </c>
      <c r="C34" s="76">
        <v>14800000</v>
      </c>
      <c r="D34" s="76">
        <v>14400000</v>
      </c>
      <c r="E34" s="76">
        <v>14400000</v>
      </c>
      <c r="F34" s="75"/>
      <c r="G34" s="75"/>
      <c r="H34" s="70">
        <v>700</v>
      </c>
      <c r="I34" s="77">
        <v>30000000</v>
      </c>
      <c r="J34" s="70">
        <v>1800</v>
      </c>
      <c r="K34" s="71">
        <v>200000000</v>
      </c>
      <c r="L34" s="73"/>
      <c r="M34" s="73"/>
      <c r="N34" s="73"/>
      <c r="O34" s="73"/>
    </row>
    <row r="35" spans="1:15" x14ac:dyDescent="0.25">
      <c r="A35" s="70">
        <v>750</v>
      </c>
      <c r="B35" s="76">
        <v>20000000</v>
      </c>
      <c r="C35" s="76">
        <v>20000000</v>
      </c>
      <c r="D35" s="76">
        <v>19200000</v>
      </c>
      <c r="E35" s="76">
        <v>19800000</v>
      </c>
      <c r="F35" s="75"/>
      <c r="G35" s="75"/>
      <c r="H35" s="70">
        <v>750</v>
      </c>
      <c r="I35" s="77">
        <v>30000000</v>
      </c>
      <c r="J35" s="70">
        <v>1900</v>
      </c>
      <c r="K35" s="71">
        <v>250000000</v>
      </c>
      <c r="L35" s="73"/>
      <c r="M35" s="73"/>
      <c r="N35" s="73"/>
      <c r="O35" s="73"/>
    </row>
    <row r="36" spans="1:15" x14ac:dyDescent="0.25">
      <c r="A36" s="70">
        <v>800</v>
      </c>
      <c r="B36" s="76">
        <v>25000000</v>
      </c>
      <c r="C36" s="76">
        <v>24000000</v>
      </c>
      <c r="D36" s="76">
        <v>24000000</v>
      </c>
      <c r="E36" s="76">
        <v>24300000</v>
      </c>
      <c r="F36" s="75"/>
      <c r="G36" s="75"/>
      <c r="H36" s="70">
        <v>800</v>
      </c>
      <c r="I36" s="77">
        <v>30000000</v>
      </c>
      <c r="J36" s="70">
        <v>2000</v>
      </c>
      <c r="K36" s="71">
        <v>300000000</v>
      </c>
      <c r="L36" s="73"/>
      <c r="M36" s="73"/>
      <c r="N36" s="73"/>
      <c r="O36" s="73"/>
    </row>
    <row r="37" spans="1:15" x14ac:dyDescent="0.25">
      <c r="A37" s="70">
        <v>900</v>
      </c>
      <c r="B37" s="76">
        <v>30000000</v>
      </c>
      <c r="C37" s="76">
        <v>28000000</v>
      </c>
      <c r="D37" s="76">
        <v>28800000</v>
      </c>
      <c r="E37" s="76">
        <v>29700000</v>
      </c>
      <c r="F37" s="75"/>
      <c r="G37" s="75"/>
      <c r="H37" s="70">
        <v>900</v>
      </c>
      <c r="I37" s="77">
        <v>30000000</v>
      </c>
      <c r="J37" s="70">
        <v>2100</v>
      </c>
      <c r="K37" s="71">
        <v>400000000</v>
      </c>
      <c r="L37" s="73"/>
      <c r="M37" s="73"/>
      <c r="N37" s="73"/>
      <c r="O37" s="73"/>
    </row>
    <row r="38" spans="1:15" x14ac:dyDescent="0.25">
      <c r="A38" s="70">
        <v>1000</v>
      </c>
      <c r="B38" s="76">
        <v>35000000</v>
      </c>
      <c r="C38" s="76">
        <v>35000000</v>
      </c>
      <c r="D38" s="76">
        <v>34920000</v>
      </c>
      <c r="E38" s="76">
        <v>34920000</v>
      </c>
      <c r="F38" s="75"/>
      <c r="G38" s="75"/>
      <c r="H38" s="70">
        <v>1000</v>
      </c>
      <c r="I38" s="77">
        <v>50000000</v>
      </c>
      <c r="J38" s="70">
        <v>2200</v>
      </c>
      <c r="K38" s="71">
        <v>500000000</v>
      </c>
      <c r="L38" s="73"/>
      <c r="M38" s="73"/>
      <c r="N38" s="73"/>
      <c r="O38" s="73"/>
    </row>
    <row r="39" spans="1:15" x14ac:dyDescent="0.25">
      <c r="A39" s="70">
        <v>1100</v>
      </c>
      <c r="B39" s="76">
        <v>40000000</v>
      </c>
      <c r="C39" s="76">
        <v>40000000</v>
      </c>
      <c r="D39" s="76">
        <v>39960000</v>
      </c>
      <c r="E39" s="76">
        <v>39600000</v>
      </c>
      <c r="F39" s="75"/>
      <c r="G39" s="75"/>
      <c r="H39" s="70">
        <v>1100</v>
      </c>
      <c r="I39" s="77">
        <v>50000000</v>
      </c>
      <c r="J39" s="73"/>
      <c r="K39" s="73"/>
      <c r="L39" s="73"/>
      <c r="M39" s="73"/>
      <c r="N39" s="73"/>
      <c r="O39" s="73"/>
    </row>
    <row r="40" spans="1:15" x14ac:dyDescent="0.25">
      <c r="A40" s="70">
        <v>1200</v>
      </c>
      <c r="B40" s="76">
        <v>50000000</v>
      </c>
      <c r="C40" s="76">
        <v>50000000</v>
      </c>
      <c r="D40" s="76">
        <v>49860000</v>
      </c>
      <c r="E40" s="76">
        <v>49950000</v>
      </c>
      <c r="F40" s="75"/>
      <c r="G40" s="75"/>
      <c r="H40" s="70">
        <v>1200</v>
      </c>
      <c r="I40" s="77">
        <v>50000000</v>
      </c>
      <c r="J40" s="73"/>
      <c r="K40" s="73"/>
      <c r="L40" s="73"/>
      <c r="M40" s="73"/>
      <c r="N40" s="73"/>
      <c r="O40" s="73"/>
    </row>
    <row r="41" spans="1:15" x14ac:dyDescent="0.25">
      <c r="A41" s="75"/>
      <c r="B41" s="75"/>
      <c r="C41" s="75"/>
      <c r="D41" s="75"/>
      <c r="E41" s="75"/>
      <c r="F41" s="75"/>
      <c r="G41" s="75"/>
      <c r="H41" s="75"/>
      <c r="I41" s="75"/>
    </row>
    <row r="42" spans="1:15" x14ac:dyDescent="0.25">
      <c r="A42" s="75"/>
      <c r="B42" s="75"/>
      <c r="C42" s="75"/>
      <c r="D42" s="75"/>
      <c r="E42" s="75"/>
      <c r="F42" s="75"/>
      <c r="G42" s="75"/>
      <c r="H42" s="75"/>
      <c r="I42" s="75"/>
    </row>
    <row r="43" spans="1:15" x14ac:dyDescent="0.25">
      <c r="A43" s="75"/>
      <c r="B43" s="75"/>
      <c r="C43" s="75"/>
      <c r="D43" s="75"/>
      <c r="E43" s="75"/>
      <c r="F43" s="75"/>
      <c r="G43" s="75"/>
      <c r="H43" s="75"/>
      <c r="I43" s="75"/>
    </row>
    <row r="44" spans="1:15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15" x14ac:dyDescent="0.25">
      <c r="A45" s="75"/>
      <c r="B45" s="75"/>
      <c r="C45" s="75"/>
      <c r="D45" s="75"/>
      <c r="E45" s="75"/>
      <c r="F45" s="75"/>
      <c r="G45" s="75"/>
      <c r="H45" s="75"/>
      <c r="I45" s="75"/>
    </row>
    <row r="46" spans="1:15" x14ac:dyDescent="0.25">
      <c r="A46" s="75"/>
      <c r="B46" s="75"/>
      <c r="C46" s="75"/>
      <c r="D46" s="75"/>
      <c r="E46" s="75"/>
      <c r="F46" s="75"/>
      <c r="G46" s="75"/>
      <c r="H46" s="75"/>
      <c r="I46" s="75"/>
    </row>
    <row r="47" spans="1:15" x14ac:dyDescent="0.25">
      <c r="A47" s="75"/>
      <c r="B47" s="75"/>
      <c r="C47" s="75"/>
      <c r="D47" s="75"/>
      <c r="E47" s="75"/>
      <c r="F47" s="75"/>
      <c r="G47" s="75"/>
      <c r="H47" s="75"/>
      <c r="I47" s="75"/>
    </row>
    <row r="48" spans="1:15" x14ac:dyDescent="0.25">
      <c r="A48" s="75"/>
      <c r="B48" s="75"/>
      <c r="C48" s="75"/>
      <c r="D48" s="75"/>
      <c r="E48" s="75"/>
      <c r="F48" s="75"/>
      <c r="G48" s="75"/>
      <c r="H48" s="75"/>
      <c r="I48" s="75"/>
    </row>
    <row r="49" spans="1:9" x14ac:dyDescent="0.25">
      <c r="A49" s="75"/>
      <c r="B49" s="75"/>
      <c r="C49" s="75"/>
      <c r="D49" s="75"/>
      <c r="E49" s="75"/>
      <c r="F49" s="75"/>
      <c r="G49" s="75"/>
      <c r="H49" s="75"/>
      <c r="I49" s="75"/>
    </row>
    <row r="50" spans="1:9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x14ac:dyDescent="0.25">
      <c r="A51" s="75"/>
      <c r="B51" s="75"/>
      <c r="C51" s="75"/>
      <c r="D51" s="75"/>
      <c r="E51" s="75"/>
      <c r="F51" s="75"/>
      <c r="G51" s="75"/>
      <c r="H51" s="75"/>
      <c r="I51" s="75"/>
    </row>
    <row r="52" spans="1:9" x14ac:dyDescent="0.25">
      <c r="A52" s="75"/>
      <c r="B52" s="75"/>
      <c r="C52" s="75"/>
      <c r="D52" s="75"/>
      <c r="E52" s="75"/>
      <c r="F52" s="75"/>
      <c r="G52" s="75"/>
      <c r="H52" s="75"/>
      <c r="I52" s="75"/>
    </row>
    <row r="53" spans="1:9" x14ac:dyDescent="0.25">
      <c r="A53" s="75"/>
      <c r="B53" s="75"/>
      <c r="C53" s="75"/>
      <c r="D53" s="75"/>
      <c r="E53" s="75"/>
      <c r="F53" s="75"/>
      <c r="G53" s="75"/>
      <c r="H53" s="75"/>
      <c r="I53" s="75"/>
    </row>
    <row r="54" spans="1:9" x14ac:dyDescent="0.25">
      <c r="A54" s="75"/>
      <c r="B54" s="75"/>
      <c r="C54" s="75"/>
      <c r="D54" s="75"/>
      <c r="E54" s="75"/>
      <c r="F54" s="75"/>
      <c r="G54" s="75"/>
      <c r="H54" s="75"/>
      <c r="I54" s="75"/>
    </row>
    <row r="55" spans="1:9" x14ac:dyDescent="0.25">
      <c r="A55" s="75"/>
      <c r="B55" s="75"/>
      <c r="C55" s="75"/>
      <c r="D55" s="75"/>
      <c r="E55" s="75"/>
      <c r="F55" s="75"/>
      <c r="G55" s="75"/>
      <c r="H55" s="75"/>
      <c r="I55" s="75"/>
    </row>
    <row r="56" spans="1:9" x14ac:dyDescent="0.25">
      <c r="A56" s="75"/>
      <c r="B56" s="75"/>
      <c r="C56" s="75"/>
      <c r="D56" s="75"/>
      <c r="E56" s="75"/>
      <c r="F56" s="75"/>
      <c r="G56" s="75"/>
      <c r="H56" s="75"/>
      <c r="I56" s="75"/>
    </row>
    <row r="57" spans="1:9" x14ac:dyDescent="0.25">
      <c r="A57" s="75"/>
      <c r="B57" s="75"/>
      <c r="C57" s="75"/>
      <c r="D57" s="75"/>
      <c r="E57" s="75"/>
      <c r="F57" s="75"/>
      <c r="G57" s="75"/>
      <c r="H57" s="75"/>
      <c r="I57" s="75"/>
    </row>
    <row r="58" spans="1:9" x14ac:dyDescent="0.25">
      <c r="A58" s="75"/>
      <c r="B58" s="75"/>
      <c r="C58" s="75"/>
      <c r="D58" s="75"/>
      <c r="E58" s="75"/>
      <c r="F58" s="75"/>
      <c r="G58" s="75"/>
      <c r="H58" s="75"/>
      <c r="I58" s="75"/>
    </row>
    <row r="59" spans="1:9" x14ac:dyDescent="0.25">
      <c r="A59" s="75"/>
      <c r="B59" s="75"/>
      <c r="C59" s="75"/>
      <c r="D59" s="75"/>
      <c r="E59" s="75"/>
      <c r="F59" s="75"/>
      <c r="G59" s="75"/>
      <c r="H59" s="75"/>
      <c r="I59" s="75"/>
    </row>
    <row r="60" spans="1:9" x14ac:dyDescent="0.25">
      <c r="A60" s="75"/>
      <c r="B60" s="75"/>
      <c r="C60" s="75"/>
      <c r="D60" s="75"/>
      <c r="E60" s="75"/>
      <c r="F60" s="75"/>
      <c r="G60" s="75"/>
      <c r="H60" s="75"/>
      <c r="I60" s="75"/>
    </row>
    <row r="61" spans="1:9" x14ac:dyDescent="0.25">
      <c r="A61" s="75"/>
      <c r="B61" s="75"/>
      <c r="C61" s="75"/>
      <c r="D61" s="75"/>
      <c r="E61" s="75"/>
      <c r="F61" s="75"/>
      <c r="G61" s="75"/>
      <c r="H61" s="75"/>
      <c r="I61" s="75"/>
    </row>
    <row r="62" spans="1:9" x14ac:dyDescent="0.25">
      <c r="A62" s="75"/>
      <c r="B62" s="75"/>
      <c r="C62" s="75"/>
      <c r="D62" s="75"/>
      <c r="E62" s="75"/>
      <c r="F62" s="75"/>
      <c r="G62" s="75"/>
      <c r="H62" s="75"/>
      <c r="I62" s="75"/>
    </row>
    <row r="63" spans="1:9" x14ac:dyDescent="0.25">
      <c r="A63" s="75"/>
      <c r="B63" s="75"/>
      <c r="C63" s="75"/>
      <c r="D63" s="75"/>
      <c r="E63" s="75"/>
      <c r="F63" s="75"/>
      <c r="G63" s="75"/>
      <c r="H63" s="75"/>
      <c r="I63" s="75"/>
    </row>
    <row r="64" spans="1:9" x14ac:dyDescent="0.25">
      <c r="A64" s="75"/>
      <c r="B64" s="75"/>
      <c r="C64" s="75"/>
      <c r="D64" s="75"/>
      <c r="E64" s="75"/>
      <c r="F64" s="75"/>
      <c r="G64" s="75"/>
      <c r="H64" s="75"/>
      <c r="I64" s="75"/>
    </row>
    <row r="65" spans="1:9" x14ac:dyDescent="0.25">
      <c r="A65" s="75"/>
      <c r="B65" s="75"/>
      <c r="C65" s="75"/>
      <c r="D65" s="75"/>
      <c r="E65" s="75"/>
      <c r="F65" s="75"/>
      <c r="G65" s="75"/>
      <c r="H65" s="75"/>
      <c r="I65" s="75"/>
    </row>
    <row r="66" spans="1:9" x14ac:dyDescent="0.25">
      <c r="A66" s="75"/>
      <c r="B66" s="75"/>
      <c r="C66" s="75"/>
      <c r="D66" s="75"/>
      <c r="E66" s="75"/>
      <c r="F66" s="75"/>
      <c r="G66" s="75"/>
      <c r="H66" s="75"/>
      <c r="I66" s="75"/>
    </row>
    <row r="67" spans="1:9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x14ac:dyDescent="0.25">
      <c r="A68" s="75"/>
      <c r="B68" s="75"/>
      <c r="C68" s="75"/>
      <c r="D68" s="75"/>
      <c r="E68" s="75"/>
      <c r="F68" s="75"/>
      <c r="G68" s="75"/>
      <c r="H68" s="75"/>
      <c r="I68" s="75"/>
    </row>
    <row r="69" spans="1:9" x14ac:dyDescent="0.25">
      <c r="A69" s="75"/>
      <c r="B69" s="75"/>
      <c r="C69" s="75"/>
      <c r="D69" s="75"/>
      <c r="E69" s="75"/>
      <c r="F69" s="75"/>
      <c r="G69" s="75"/>
      <c r="H69" s="75"/>
      <c r="I69" s="75"/>
    </row>
    <row r="70" spans="1:9" x14ac:dyDescent="0.25">
      <c r="A70" s="75"/>
      <c r="B70" s="75"/>
      <c r="C70" s="75"/>
      <c r="D70" s="75"/>
      <c r="E70" s="75"/>
      <c r="F70" s="75"/>
      <c r="G70" s="75"/>
      <c r="H70" s="75"/>
      <c r="I70" s="75"/>
    </row>
    <row r="71" spans="1:9" x14ac:dyDescent="0.25">
      <c r="A71" s="75"/>
      <c r="B71" s="75"/>
      <c r="C71" s="75"/>
      <c r="D71" s="75"/>
      <c r="E71" s="75"/>
      <c r="F71" s="75"/>
      <c r="G71" s="75"/>
      <c r="H71" s="75"/>
      <c r="I71" s="75"/>
    </row>
    <row r="72" spans="1:9" x14ac:dyDescent="0.25">
      <c r="A72" s="75"/>
      <c r="B72" s="75"/>
      <c r="C72" s="75"/>
      <c r="D72" s="75"/>
      <c r="E72" s="75"/>
      <c r="F72" s="75"/>
      <c r="G72" s="75"/>
      <c r="H72" s="75"/>
      <c r="I72" s="75"/>
    </row>
    <row r="73" spans="1:9" x14ac:dyDescent="0.25">
      <c r="A73" s="75"/>
      <c r="B73" s="75"/>
      <c r="C73" s="75"/>
      <c r="D73" s="75"/>
      <c r="E73" s="75"/>
      <c r="F73" s="75"/>
      <c r="G73" s="75"/>
      <c r="H73" s="75"/>
      <c r="I73" s="75"/>
    </row>
    <row r="74" spans="1:9" x14ac:dyDescent="0.25">
      <c r="A74" s="75"/>
      <c r="B74" s="75"/>
      <c r="C74" s="75"/>
      <c r="D74" s="75"/>
      <c r="E74" s="75"/>
      <c r="F74" s="75"/>
      <c r="G74" s="75"/>
      <c r="H74" s="75"/>
      <c r="I74" s="75"/>
    </row>
    <row r="75" spans="1:9" x14ac:dyDescent="0.25">
      <c r="A75" s="75"/>
      <c r="B75" s="75"/>
      <c r="C75" s="75"/>
      <c r="D75" s="75"/>
      <c r="E75" s="75"/>
      <c r="F75" s="75"/>
      <c r="G75" s="75"/>
      <c r="H75" s="75"/>
      <c r="I75" s="75"/>
    </row>
    <row r="76" spans="1:9" x14ac:dyDescent="0.25">
      <c r="A76" s="75"/>
      <c r="B76" s="75"/>
      <c r="C76" s="75"/>
      <c r="D76" s="75"/>
      <c r="E76" s="75"/>
      <c r="F76" s="75"/>
      <c r="G76" s="75"/>
      <c r="H76" s="75"/>
      <c r="I76" s="75"/>
    </row>
    <row r="77" spans="1:9" x14ac:dyDescent="0.25">
      <c r="A77" s="75"/>
      <c r="B77" s="75"/>
      <c r="C77" s="75"/>
      <c r="D77" s="75"/>
      <c r="E77" s="75"/>
      <c r="F77" s="75"/>
      <c r="G77" s="75"/>
      <c r="H77" s="75"/>
      <c r="I77" s="75"/>
    </row>
    <row r="78" spans="1:9" x14ac:dyDescent="0.25">
      <c r="A78" s="75"/>
      <c r="B78" s="75"/>
      <c r="C78" s="75"/>
      <c r="D78" s="75"/>
      <c r="E78" s="75"/>
      <c r="F78" s="75"/>
      <c r="G78" s="75"/>
      <c r="H78" s="75"/>
      <c r="I78" s="75"/>
    </row>
    <row r="79" spans="1:9" x14ac:dyDescent="0.25">
      <c r="A79" s="75"/>
      <c r="B79" s="75"/>
      <c r="C79" s="75"/>
      <c r="D79" s="75"/>
      <c r="E79" s="75"/>
      <c r="F79" s="75"/>
      <c r="G79" s="75"/>
      <c r="H79" s="75"/>
      <c r="I79" s="75"/>
    </row>
    <row r="80" spans="1:9" x14ac:dyDescent="0.25">
      <c r="A80" s="75"/>
      <c r="B80" s="75"/>
      <c r="C80" s="75"/>
      <c r="D80" s="75"/>
      <c r="E80" s="75"/>
      <c r="F80" s="75"/>
      <c r="G80" s="75"/>
      <c r="H80" s="75"/>
      <c r="I80" s="75"/>
    </row>
    <row r="81" spans="1:9" x14ac:dyDescent="0.25">
      <c r="A81" s="75"/>
      <c r="B81" s="75"/>
      <c r="C81" s="75"/>
      <c r="D81" s="75"/>
      <c r="E81" s="75"/>
      <c r="F81" s="75"/>
      <c r="G81" s="75"/>
      <c r="H81" s="75"/>
      <c r="I81" s="75"/>
    </row>
    <row r="82" spans="1:9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x14ac:dyDescent="0.25">
      <c r="A83" s="75"/>
      <c r="B83" s="75"/>
      <c r="C83" s="75"/>
      <c r="D83" s="75"/>
      <c r="E83" s="75"/>
      <c r="F83" s="75"/>
      <c r="G83" s="75"/>
      <c r="H83" s="75"/>
      <c r="I83" s="75"/>
    </row>
    <row r="84" spans="1:9" x14ac:dyDescent="0.25">
      <c r="A84" s="75"/>
      <c r="B84" s="75"/>
      <c r="C84" s="75"/>
      <c r="D84" s="75"/>
      <c r="E84" s="75"/>
      <c r="F84" s="75"/>
      <c r="G84" s="75"/>
      <c r="H84" s="75"/>
      <c r="I84" s="75"/>
    </row>
    <row r="85" spans="1:9" x14ac:dyDescent="0.25">
      <c r="A85" s="75"/>
      <c r="B85" s="75"/>
      <c r="C85" s="75"/>
      <c r="D85" s="75"/>
      <c r="E85" s="75"/>
      <c r="F85" s="75"/>
      <c r="G85" s="75"/>
      <c r="H85" s="75"/>
      <c r="I85" s="75"/>
    </row>
    <row r="86" spans="1:9" x14ac:dyDescent="0.25">
      <c r="A86" s="75"/>
      <c r="B86" s="75"/>
      <c r="C86" s="75"/>
      <c r="D86" s="75"/>
      <c r="E86" s="75"/>
      <c r="F86" s="75"/>
      <c r="G86" s="75"/>
      <c r="H86" s="75"/>
      <c r="I86" s="75"/>
    </row>
    <row r="87" spans="1:9" x14ac:dyDescent="0.25">
      <c r="A87" s="75"/>
      <c r="B87" s="75"/>
      <c r="C87" s="75"/>
      <c r="D87" s="75"/>
      <c r="E87" s="75"/>
      <c r="F87" s="75"/>
      <c r="G87" s="75"/>
      <c r="H87" s="75"/>
      <c r="I87" s="75"/>
    </row>
    <row r="88" spans="1:9" x14ac:dyDescent="0.25">
      <c r="A88" s="75"/>
      <c r="B88" s="75"/>
      <c r="C88" s="75"/>
      <c r="D88" s="75"/>
      <c r="E88" s="75"/>
      <c r="F88" s="75"/>
      <c r="G88" s="75"/>
      <c r="H88" s="75"/>
      <c r="I88" s="75"/>
    </row>
    <row r="89" spans="1:9" x14ac:dyDescent="0.25">
      <c r="A89" s="75"/>
      <c r="B89" s="75"/>
      <c r="C89" s="75"/>
      <c r="D89" s="75"/>
      <c r="E89" s="75"/>
      <c r="F89" s="75"/>
      <c r="G89" s="75"/>
      <c r="H89" s="75"/>
      <c r="I89" s="75"/>
    </row>
    <row r="90" spans="1:9" x14ac:dyDescent="0.25">
      <c r="A90" s="75"/>
      <c r="B90" s="75"/>
      <c r="C90" s="75"/>
      <c r="D90" s="75"/>
      <c r="E90" s="75"/>
      <c r="F90" s="75"/>
      <c r="G90" s="75"/>
      <c r="H90" s="75"/>
      <c r="I90" s="75"/>
    </row>
    <row r="91" spans="1:9" x14ac:dyDescent="0.25">
      <c r="A91" s="75"/>
      <c r="B91" s="75"/>
      <c r="C91" s="75"/>
      <c r="D91" s="75"/>
      <c r="E91" s="75"/>
      <c r="F91" s="75"/>
      <c r="G91" s="75"/>
      <c r="H91" s="75"/>
      <c r="I91" s="75"/>
    </row>
    <row r="92" spans="1:9" x14ac:dyDescent="0.25">
      <c r="A92" s="75"/>
      <c r="B92" s="75"/>
      <c r="C92" s="75"/>
      <c r="D92" s="75"/>
      <c r="E92" s="75"/>
      <c r="F92" s="75"/>
      <c r="G92" s="75"/>
      <c r="H92" s="75"/>
      <c r="I92" s="75"/>
    </row>
    <row r="93" spans="1:9" x14ac:dyDescent="0.25">
      <c r="A93" s="75"/>
      <c r="B93" s="75"/>
      <c r="C93" s="75"/>
      <c r="D93" s="75"/>
      <c r="E93" s="75"/>
      <c r="F93" s="75"/>
      <c r="G93" s="75"/>
      <c r="H93" s="75"/>
      <c r="I93" s="75"/>
    </row>
    <row r="94" spans="1:9" x14ac:dyDescent="0.25">
      <c r="A94" s="75"/>
      <c r="B94" s="75"/>
      <c r="C94" s="75"/>
      <c r="D94" s="75"/>
      <c r="E94" s="75"/>
      <c r="F94" s="75"/>
      <c r="G94" s="75"/>
      <c r="H94" s="75"/>
      <c r="I94" s="75"/>
    </row>
    <row r="95" spans="1:9" x14ac:dyDescent="0.25">
      <c r="A95" s="75"/>
      <c r="B95" s="75"/>
      <c r="C95" s="75"/>
      <c r="D95" s="75"/>
      <c r="E95" s="75"/>
      <c r="F95" s="75"/>
      <c r="G95" s="75"/>
      <c r="H95" s="75"/>
      <c r="I95" s="75"/>
    </row>
    <row r="96" spans="1:9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x14ac:dyDescent="0.25">
      <c r="A97" s="75"/>
      <c r="B97" s="75"/>
      <c r="C97" s="75"/>
      <c r="D97" s="75"/>
      <c r="E97" s="75"/>
      <c r="F97" s="75"/>
      <c r="G97" s="75"/>
      <c r="H97" s="75"/>
      <c r="I97" s="75"/>
    </row>
    <row r="98" spans="1:9" x14ac:dyDescent="0.25">
      <c r="A98" s="75"/>
      <c r="B98" s="75"/>
      <c r="C98" s="75"/>
      <c r="D98" s="75"/>
      <c r="E98" s="75"/>
      <c r="F98" s="75"/>
      <c r="G98" s="75"/>
      <c r="H98" s="75"/>
      <c r="I98" s="75"/>
    </row>
    <row r="99" spans="1:9" x14ac:dyDescent="0.25">
      <c r="A99" s="75"/>
      <c r="B99" s="75"/>
      <c r="C99" s="75"/>
      <c r="D99" s="75"/>
      <c r="E99" s="75"/>
      <c r="F99" s="75"/>
      <c r="G99" s="75"/>
      <c r="H99" s="75"/>
      <c r="I99" s="75"/>
    </row>
    <row r="100" spans="1:9" x14ac:dyDescent="0.25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x14ac:dyDescent="0.25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x14ac:dyDescent="0.25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x14ac:dyDescent="0.25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x14ac:dyDescent="0.25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x14ac:dyDescent="0.25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x14ac:dyDescent="0.25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5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x14ac:dyDescent="0.25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x14ac:dyDescent="0.25">
      <c r="A110" s="75"/>
      <c r="B110" s="75"/>
      <c r="C110" s="75"/>
      <c r="D110" s="75"/>
      <c r="E110" s="75"/>
      <c r="F110" s="75"/>
      <c r="G110" s="75"/>
      <c r="H110" s="75"/>
      <c r="I110" s="75"/>
    </row>
    <row r="111" spans="1:9" x14ac:dyDescent="0.25">
      <c r="A111" s="75"/>
      <c r="B111" s="75"/>
      <c r="C111" s="75"/>
      <c r="D111" s="75"/>
      <c r="E111" s="75"/>
      <c r="F111" s="75"/>
      <c r="G111" s="75"/>
      <c r="H111" s="75"/>
      <c r="I111" s="75"/>
    </row>
    <row r="112" spans="1:9" x14ac:dyDescent="0.25">
      <c r="A112" s="75"/>
      <c r="B112" s="75"/>
      <c r="C112" s="75"/>
      <c r="D112" s="75"/>
      <c r="E112" s="75"/>
      <c r="F112" s="75"/>
      <c r="G112" s="75"/>
      <c r="H112" s="75"/>
      <c r="I112" s="75"/>
    </row>
    <row r="113" spans="1:9" x14ac:dyDescent="0.25">
      <c r="A113" s="75"/>
      <c r="B113" s="75"/>
      <c r="C113" s="75"/>
      <c r="D113" s="75"/>
      <c r="E113" s="75"/>
      <c r="F113" s="75"/>
      <c r="G113" s="75"/>
      <c r="H113" s="75"/>
      <c r="I113" s="75"/>
    </row>
    <row r="114" spans="1:9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x14ac:dyDescent="0.25">
      <c r="A115" s="75"/>
      <c r="B115" s="75"/>
      <c r="C115" s="75"/>
      <c r="D115" s="75"/>
      <c r="E115" s="75"/>
      <c r="F115" s="75"/>
      <c r="G115" s="75"/>
      <c r="H115" s="75"/>
      <c r="I115" s="75"/>
    </row>
    <row r="116" spans="1:9" x14ac:dyDescent="0.25">
      <c r="A116" s="75"/>
      <c r="B116" s="75"/>
      <c r="C116" s="75"/>
      <c r="D116" s="75"/>
      <c r="E116" s="75"/>
      <c r="F116" s="75"/>
      <c r="G116" s="75"/>
      <c r="H116" s="75"/>
      <c r="I116" s="75"/>
    </row>
    <row r="117" spans="1:9" x14ac:dyDescent="0.25">
      <c r="A117" s="75"/>
      <c r="B117" s="75"/>
      <c r="C117" s="75"/>
      <c r="D117" s="75"/>
      <c r="E117" s="75"/>
      <c r="F117" s="75"/>
      <c r="G117" s="75"/>
      <c r="H117" s="75"/>
      <c r="I117" s="75"/>
    </row>
    <row r="118" spans="1:9" x14ac:dyDescent="0.25">
      <c r="A118" s="75"/>
      <c r="B118" s="75"/>
      <c r="C118" s="75"/>
      <c r="D118" s="75"/>
      <c r="E118" s="75"/>
      <c r="F118" s="75"/>
      <c r="G118" s="75"/>
      <c r="H118" s="75"/>
      <c r="I118" s="75"/>
    </row>
    <row r="119" spans="1:9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  <row r="167" spans="1:9" x14ac:dyDescent="0.25">
      <c r="A167" s="75"/>
      <c r="B167" s="75"/>
      <c r="C167" s="75"/>
      <c r="D167" s="75"/>
      <c r="E167" s="75"/>
      <c r="F167" s="75"/>
      <c r="G167" s="75"/>
      <c r="H167" s="75"/>
      <c r="I167" s="75"/>
    </row>
    <row r="168" spans="1:9" x14ac:dyDescent="0.25">
      <c r="A168" s="75"/>
      <c r="B168" s="75"/>
      <c r="C168" s="75"/>
      <c r="D168" s="75"/>
      <c r="E168" s="75"/>
      <c r="F168" s="75"/>
      <c r="G168" s="75"/>
      <c r="H168" s="75"/>
      <c r="I168" s="75"/>
    </row>
    <row r="169" spans="1:9" x14ac:dyDescent="0.25">
      <c r="A169" s="75"/>
      <c r="B169" s="75"/>
      <c r="C169" s="75"/>
      <c r="D169" s="75"/>
      <c r="E169" s="75"/>
      <c r="F169" s="75"/>
      <c r="G169" s="75"/>
      <c r="H169" s="75"/>
      <c r="I169" s="75"/>
    </row>
    <row r="170" spans="1:9" x14ac:dyDescent="0.25">
      <c r="A170" s="75"/>
      <c r="B170" s="75"/>
      <c r="C170" s="75"/>
      <c r="D170" s="75"/>
      <c r="E170" s="75"/>
      <c r="F170" s="75"/>
      <c r="G170" s="75"/>
      <c r="H170" s="75"/>
      <c r="I170" s="75"/>
    </row>
    <row r="171" spans="1:9" x14ac:dyDescent="0.25">
      <c r="A171" s="75"/>
      <c r="B171" s="75"/>
      <c r="C171" s="75"/>
      <c r="D171" s="75"/>
      <c r="E171" s="75"/>
      <c r="F171" s="75"/>
      <c r="G171" s="75"/>
      <c r="H171" s="75"/>
      <c r="I171" s="75"/>
    </row>
    <row r="172" spans="1:9" x14ac:dyDescent="0.25">
      <c r="A172" s="75"/>
      <c r="B172" s="75"/>
      <c r="C172" s="75"/>
      <c r="D172" s="75"/>
      <c r="E172" s="75"/>
      <c r="F172" s="75"/>
      <c r="G172" s="75"/>
      <c r="H172" s="75"/>
      <c r="I172" s="75"/>
    </row>
    <row r="173" spans="1:9" x14ac:dyDescent="0.25">
      <c r="A173" s="75"/>
      <c r="B173" s="75"/>
      <c r="C173" s="75"/>
      <c r="D173" s="75"/>
      <c r="E173" s="75"/>
      <c r="F173" s="75"/>
      <c r="G173" s="75"/>
      <c r="H173" s="75"/>
      <c r="I173" s="75"/>
    </row>
    <row r="174" spans="1:9" x14ac:dyDescent="0.25">
      <c r="A174" s="75"/>
      <c r="B174" s="75"/>
      <c r="C174" s="75"/>
      <c r="D174" s="75"/>
      <c r="E174" s="75"/>
      <c r="F174" s="75"/>
      <c r="G174" s="75"/>
      <c r="H174" s="75"/>
      <c r="I174" s="75"/>
    </row>
    <row r="175" spans="1:9" x14ac:dyDescent="0.25">
      <c r="A175" s="75"/>
      <c r="B175" s="75"/>
      <c r="C175" s="75"/>
      <c r="D175" s="75"/>
      <c r="E175" s="75"/>
      <c r="F175" s="75"/>
      <c r="G175" s="75"/>
      <c r="H175" s="75"/>
      <c r="I175" s="75"/>
    </row>
    <row r="176" spans="1:9" x14ac:dyDescent="0.25">
      <c r="A176" s="75"/>
      <c r="B176" s="75"/>
      <c r="C176" s="75"/>
      <c r="D176" s="75"/>
      <c r="E176" s="75"/>
      <c r="F176" s="75"/>
      <c r="G176" s="75"/>
      <c r="H176" s="75"/>
      <c r="I176" s="75"/>
    </row>
    <row r="177" spans="1:9" x14ac:dyDescent="0.25">
      <c r="A177" s="75"/>
      <c r="B177" s="75"/>
      <c r="C177" s="75"/>
      <c r="D177" s="75"/>
      <c r="E177" s="75"/>
      <c r="F177" s="75"/>
      <c r="G177" s="75"/>
      <c r="H177" s="75"/>
      <c r="I177" s="75"/>
    </row>
    <row r="178" spans="1:9" x14ac:dyDescent="0.25">
      <c r="A178" s="75"/>
      <c r="B178" s="75"/>
      <c r="C178" s="75"/>
      <c r="D178" s="75"/>
      <c r="E178" s="75"/>
      <c r="F178" s="75"/>
      <c r="G178" s="75"/>
      <c r="H178" s="75"/>
      <c r="I178" s="75"/>
    </row>
    <row r="179" spans="1:9" x14ac:dyDescent="0.25">
      <c r="A179" s="75"/>
      <c r="B179" s="75"/>
      <c r="C179" s="75"/>
      <c r="D179" s="75"/>
      <c r="E179" s="75"/>
      <c r="F179" s="75"/>
      <c r="G179" s="75"/>
      <c r="H179" s="75"/>
      <c r="I179" s="75"/>
    </row>
    <row r="180" spans="1:9" x14ac:dyDescent="0.25">
      <c r="A180" s="75"/>
      <c r="B180" s="75"/>
      <c r="C180" s="75"/>
      <c r="D180" s="75"/>
      <c r="E180" s="75"/>
      <c r="F180" s="75"/>
      <c r="G180" s="75"/>
      <c r="H180" s="75"/>
      <c r="I180" s="75"/>
    </row>
    <row r="181" spans="1:9" x14ac:dyDescent="0.25">
      <c r="A181" s="75"/>
      <c r="B181" s="75"/>
      <c r="C181" s="75"/>
      <c r="D181" s="75"/>
      <c r="E181" s="75"/>
      <c r="F181" s="75"/>
      <c r="G181" s="75"/>
      <c r="H181" s="75"/>
      <c r="I181" s="75"/>
    </row>
    <row r="182" spans="1:9" x14ac:dyDescent="0.25">
      <c r="A182" s="75"/>
      <c r="B182" s="75"/>
      <c r="C182" s="75"/>
      <c r="D182" s="75"/>
      <c r="E182" s="75"/>
      <c r="F182" s="75"/>
      <c r="G182" s="75"/>
      <c r="H182" s="75"/>
      <c r="I182" s="75"/>
    </row>
    <row r="183" spans="1:9" x14ac:dyDescent="0.25">
      <c r="A183" s="75"/>
      <c r="B183" s="75"/>
      <c r="C183" s="75"/>
      <c r="D183" s="75"/>
      <c r="E183" s="75"/>
      <c r="F183" s="75"/>
      <c r="G183" s="75"/>
      <c r="H183" s="75"/>
      <c r="I183" s="75"/>
    </row>
    <row r="184" spans="1:9" x14ac:dyDescent="0.25">
      <c r="A184" s="75"/>
      <c r="B184" s="75"/>
      <c r="C184" s="75"/>
      <c r="D184" s="75"/>
      <c r="E184" s="75"/>
      <c r="F184" s="75"/>
      <c r="G184" s="75"/>
      <c r="H184" s="75"/>
      <c r="I184" s="75"/>
    </row>
    <row r="185" spans="1:9" x14ac:dyDescent="0.25">
      <c r="A185" s="75"/>
      <c r="B185" s="75"/>
      <c r="C185" s="75"/>
      <c r="D185" s="75"/>
      <c r="E185" s="75"/>
      <c r="F185" s="75"/>
      <c r="G185" s="75"/>
      <c r="H185" s="75"/>
      <c r="I185" s="75"/>
    </row>
    <row r="186" spans="1:9" x14ac:dyDescent="0.25">
      <c r="A186" s="75"/>
      <c r="B186" s="75"/>
      <c r="C186" s="75"/>
      <c r="D186" s="75"/>
      <c r="E186" s="75"/>
      <c r="F186" s="75"/>
      <c r="G186" s="75"/>
      <c r="H186" s="75"/>
      <c r="I186" s="75"/>
    </row>
    <row r="187" spans="1:9" x14ac:dyDescent="0.25">
      <c r="A187" s="75"/>
      <c r="B187" s="75"/>
      <c r="C187" s="75"/>
      <c r="D187" s="75"/>
      <c r="E187" s="75"/>
      <c r="F187" s="75"/>
      <c r="G187" s="75"/>
      <c r="H187" s="75"/>
      <c r="I187" s="75"/>
    </row>
    <row r="188" spans="1:9" x14ac:dyDescent="0.25">
      <c r="A188" s="75"/>
      <c r="B188" s="75"/>
      <c r="C188" s="75"/>
      <c r="D188" s="75"/>
      <c r="E188" s="75"/>
      <c r="F188" s="75"/>
      <c r="G188" s="75"/>
      <c r="H188" s="75"/>
      <c r="I188" s="75"/>
    </row>
    <row r="189" spans="1:9" x14ac:dyDescent="0.25">
      <c r="A189" s="75"/>
      <c r="B189" s="75"/>
      <c r="C189" s="75"/>
      <c r="D189" s="75"/>
      <c r="E189" s="75"/>
      <c r="F189" s="75"/>
      <c r="G189" s="75"/>
      <c r="H189" s="75"/>
      <c r="I189" s="75"/>
    </row>
    <row r="190" spans="1:9" x14ac:dyDescent="0.25">
      <c r="A190" s="75"/>
      <c r="B190" s="75"/>
      <c r="C190" s="75"/>
      <c r="D190" s="75"/>
      <c r="E190" s="75"/>
      <c r="F190" s="75"/>
      <c r="G190" s="75"/>
      <c r="H190" s="75"/>
      <c r="I190" s="75"/>
    </row>
    <row r="191" spans="1:9" x14ac:dyDescent="0.25">
      <c r="A191" s="75"/>
      <c r="B191" s="75"/>
      <c r="C191" s="75"/>
      <c r="D191" s="75"/>
      <c r="E191" s="75"/>
      <c r="F191" s="75"/>
      <c r="G191" s="75"/>
      <c r="H191" s="75"/>
      <c r="I191" s="75"/>
    </row>
    <row r="192" spans="1:9" x14ac:dyDescent="0.25">
      <c r="A192" s="75"/>
      <c r="B192" s="75"/>
      <c r="C192" s="75"/>
      <c r="D192" s="75"/>
      <c r="E192" s="75"/>
      <c r="F192" s="75"/>
      <c r="G192" s="75"/>
      <c r="H192" s="75"/>
      <c r="I192" s="75"/>
    </row>
    <row r="193" spans="1:9" x14ac:dyDescent="0.25">
      <c r="A193" s="75"/>
      <c r="B193" s="75"/>
      <c r="C193" s="75"/>
      <c r="D193" s="75"/>
      <c r="E193" s="75"/>
      <c r="F193" s="75"/>
      <c r="G193" s="75"/>
      <c r="H193" s="75"/>
      <c r="I193" s="75"/>
    </row>
    <row r="194" spans="1:9" x14ac:dyDescent="0.25">
      <c r="A194" s="75"/>
      <c r="B194" s="75"/>
      <c r="C194" s="75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75"/>
      <c r="D195" s="75"/>
      <c r="E195" s="75"/>
      <c r="F195" s="75"/>
      <c r="G195" s="75"/>
      <c r="H195" s="75"/>
      <c r="I195" s="75"/>
    </row>
    <row r="196" spans="1:9" x14ac:dyDescent="0.25">
      <c r="A196" s="75"/>
      <c r="B196" s="75"/>
      <c r="C196" s="75"/>
      <c r="D196" s="75"/>
      <c r="E196" s="75"/>
      <c r="F196" s="75"/>
      <c r="G196" s="75"/>
      <c r="H196" s="75"/>
      <c r="I196" s="75"/>
    </row>
    <row r="197" spans="1:9" x14ac:dyDescent="0.25">
      <c r="A197" s="75"/>
      <c r="B197" s="75"/>
      <c r="C197" s="75"/>
      <c r="D197" s="75"/>
      <c r="E197" s="75"/>
      <c r="F197" s="75"/>
      <c r="G197" s="75"/>
      <c r="H197" s="75"/>
      <c r="I197" s="75"/>
    </row>
    <row r="198" spans="1:9" x14ac:dyDescent="0.25">
      <c r="A198" s="75"/>
      <c r="B198" s="75"/>
      <c r="C198" s="75"/>
      <c r="D198" s="75"/>
      <c r="E198" s="75"/>
      <c r="F198" s="75"/>
      <c r="G198" s="75"/>
      <c r="H198" s="75"/>
      <c r="I198" s="75"/>
    </row>
    <row r="199" spans="1:9" x14ac:dyDescent="0.25">
      <c r="A199" s="75"/>
      <c r="B199" s="75"/>
      <c r="C199" s="75"/>
      <c r="D199" s="75"/>
      <c r="E199" s="75"/>
      <c r="F199" s="75"/>
      <c r="G199" s="75"/>
      <c r="H199" s="75"/>
      <c r="I199" s="75"/>
    </row>
    <row r="200" spans="1:9" x14ac:dyDescent="0.25">
      <c r="A200" s="75"/>
      <c r="B200" s="75"/>
      <c r="C200" s="75"/>
      <c r="D200" s="75"/>
      <c r="E200" s="75"/>
      <c r="F200" s="75"/>
      <c r="G200" s="75"/>
      <c r="H200" s="75"/>
      <c r="I200" s="75"/>
    </row>
    <row r="201" spans="1:9" x14ac:dyDescent="0.25">
      <c r="A201" s="75"/>
      <c r="B201" s="75"/>
      <c r="C201" s="75"/>
      <c r="D201" s="75"/>
      <c r="E201" s="75"/>
      <c r="F201" s="75"/>
      <c r="G201" s="75"/>
      <c r="H201" s="75"/>
      <c r="I201" s="75"/>
    </row>
    <row r="202" spans="1:9" x14ac:dyDescent="0.25">
      <c r="A202" s="75"/>
      <c r="B202" s="75"/>
      <c r="C202" s="75"/>
      <c r="D202" s="75"/>
      <c r="E202" s="75"/>
      <c r="F202" s="75"/>
      <c r="G202" s="75"/>
      <c r="H202" s="75"/>
      <c r="I202" s="75"/>
    </row>
    <row r="203" spans="1:9" x14ac:dyDescent="0.25">
      <c r="A203" s="75"/>
      <c r="B203" s="75"/>
      <c r="C203" s="75"/>
      <c r="D203" s="75"/>
      <c r="E203" s="75"/>
      <c r="F203" s="75"/>
      <c r="G203" s="75"/>
      <c r="H203" s="75"/>
      <c r="I203" s="75"/>
    </row>
    <row r="204" spans="1:9" x14ac:dyDescent="0.25">
      <c r="A204" s="75"/>
      <c r="B204" s="75"/>
      <c r="C204" s="75"/>
      <c r="D204" s="75"/>
      <c r="E204" s="75"/>
      <c r="F204" s="75"/>
      <c r="G204" s="75"/>
      <c r="H204" s="75"/>
      <c r="I204" s="75"/>
    </row>
    <row r="205" spans="1:9" x14ac:dyDescent="0.25">
      <c r="A205" s="75"/>
      <c r="B205" s="75"/>
      <c r="C205" s="75"/>
      <c r="D205" s="75"/>
      <c r="E205" s="75"/>
      <c r="F205" s="75"/>
      <c r="G205" s="75"/>
      <c r="H205" s="75"/>
      <c r="I205" s="75"/>
    </row>
    <row r="206" spans="1:9" x14ac:dyDescent="0.25">
      <c r="A206" s="75"/>
      <c r="B206" s="75"/>
      <c r="C206" s="75"/>
      <c r="D206" s="75"/>
      <c r="E206" s="75"/>
      <c r="F206" s="75"/>
      <c r="G206" s="75"/>
      <c r="H206" s="75"/>
      <c r="I206" s="75"/>
    </row>
    <row r="207" spans="1:9" x14ac:dyDescent="0.25">
      <c r="A207" s="75"/>
      <c r="B207" s="75"/>
      <c r="C207" s="75"/>
      <c r="D207" s="75"/>
      <c r="E207" s="75"/>
      <c r="F207" s="75"/>
      <c r="G207" s="75"/>
      <c r="H207" s="75"/>
      <c r="I207" s="75"/>
    </row>
    <row r="208" spans="1:9" x14ac:dyDescent="0.25">
      <c r="A208" s="75"/>
      <c r="B208" s="75"/>
      <c r="C208" s="75"/>
      <c r="D208" s="75"/>
      <c r="E208" s="75"/>
      <c r="F208" s="75"/>
      <c r="G208" s="75"/>
      <c r="H208" s="75"/>
      <c r="I208" s="75"/>
    </row>
    <row r="209" spans="1:9" x14ac:dyDescent="0.25">
      <c r="A209" s="75"/>
      <c r="B209" s="75"/>
      <c r="C209" s="75"/>
      <c r="D209" s="75"/>
      <c r="E209" s="75"/>
      <c r="F209" s="75"/>
      <c r="G209" s="75"/>
      <c r="H209" s="75"/>
      <c r="I209" s="75"/>
    </row>
    <row r="210" spans="1:9" x14ac:dyDescent="0.25">
      <c r="A210" s="75"/>
      <c r="B210" s="75"/>
      <c r="C210" s="75"/>
      <c r="D210" s="75"/>
      <c r="E210" s="75"/>
      <c r="F210" s="75"/>
      <c r="G210" s="75"/>
      <c r="H210" s="75"/>
      <c r="I210" s="75"/>
    </row>
    <row r="211" spans="1:9" x14ac:dyDescent="0.25">
      <c r="A211" s="75"/>
      <c r="B211" s="75"/>
      <c r="C211" s="75"/>
      <c r="D211" s="75"/>
      <c r="E211" s="75"/>
      <c r="F211" s="75"/>
      <c r="G211" s="75"/>
      <c r="H211" s="75"/>
      <c r="I211" s="75"/>
    </row>
    <row r="212" spans="1:9" x14ac:dyDescent="0.25">
      <c r="A212" s="75"/>
      <c r="B212" s="75"/>
      <c r="C212" s="75"/>
      <c r="D212" s="75"/>
      <c r="E212" s="75"/>
      <c r="F212" s="75"/>
      <c r="G212" s="75"/>
      <c r="H212" s="75"/>
      <c r="I212" s="75"/>
    </row>
    <row r="213" spans="1:9" x14ac:dyDescent="0.25">
      <c r="A213" s="75"/>
      <c r="B213" s="75"/>
      <c r="C213" s="75"/>
      <c r="D213" s="75"/>
      <c r="E213" s="75"/>
      <c r="F213" s="75"/>
      <c r="G213" s="75"/>
      <c r="H213" s="75"/>
      <c r="I213" s="75"/>
    </row>
    <row r="214" spans="1:9" x14ac:dyDescent="0.25">
      <c r="A214" s="75"/>
      <c r="B214" s="75"/>
      <c r="C214" s="75"/>
      <c r="D214" s="75"/>
      <c r="E214" s="75"/>
      <c r="F214" s="75"/>
      <c r="G214" s="75"/>
      <c r="H214" s="75"/>
      <c r="I214" s="75"/>
    </row>
    <row r="215" spans="1:9" x14ac:dyDescent="0.25">
      <c r="A215" s="75"/>
      <c r="B215" s="75"/>
      <c r="C215" s="75"/>
      <c r="D215" s="75"/>
      <c r="E215" s="75"/>
      <c r="F215" s="75"/>
      <c r="G215" s="75"/>
      <c r="H215" s="75"/>
      <c r="I215" s="75"/>
    </row>
    <row r="216" spans="1:9" x14ac:dyDescent="0.25">
      <c r="A216" s="75"/>
      <c r="B216" s="75"/>
      <c r="C216" s="75"/>
      <c r="D216" s="75"/>
      <c r="E216" s="75"/>
      <c r="F216" s="75"/>
      <c r="G216" s="75"/>
      <c r="H216" s="75"/>
      <c r="I216" s="75"/>
    </row>
    <row r="217" spans="1:9" x14ac:dyDescent="0.25">
      <c r="A217" s="75"/>
      <c r="B217" s="75"/>
      <c r="C217" s="75"/>
      <c r="D217" s="75"/>
      <c r="E217" s="75"/>
      <c r="F217" s="75"/>
      <c r="G217" s="75"/>
      <c r="H217" s="75"/>
      <c r="I217" s="75"/>
    </row>
    <row r="218" spans="1:9" x14ac:dyDescent="0.25">
      <c r="A218" s="75"/>
      <c r="B218" s="75"/>
      <c r="C218" s="75"/>
      <c r="D218" s="75"/>
      <c r="E218" s="75"/>
      <c r="F218" s="75"/>
      <c r="G218" s="75"/>
      <c r="H218" s="75"/>
      <c r="I218" s="75"/>
    </row>
    <row r="219" spans="1:9" x14ac:dyDescent="0.25">
      <c r="A219" s="75"/>
      <c r="B219" s="75"/>
      <c r="C219" s="75"/>
      <c r="D219" s="75"/>
      <c r="E219" s="75"/>
      <c r="F219" s="75"/>
      <c r="G219" s="75"/>
      <c r="H219" s="75"/>
      <c r="I219" s="75"/>
    </row>
    <row r="220" spans="1:9" x14ac:dyDescent="0.25">
      <c r="A220" s="75"/>
      <c r="B220" s="75"/>
      <c r="C220" s="75"/>
      <c r="D220" s="75"/>
      <c r="E220" s="75"/>
      <c r="F220" s="75"/>
      <c r="G220" s="75"/>
      <c r="H220" s="75"/>
      <c r="I220" s="75"/>
    </row>
    <row r="221" spans="1:9" x14ac:dyDescent="0.25">
      <c r="A221" s="75"/>
      <c r="B221" s="75"/>
      <c r="C221" s="75"/>
      <c r="D221" s="75"/>
      <c r="E221" s="75"/>
      <c r="F221" s="75"/>
      <c r="G221" s="75"/>
      <c r="H221" s="75"/>
      <c r="I221" s="75"/>
    </row>
    <row r="222" spans="1:9" x14ac:dyDescent="0.25">
      <c r="A222" s="75"/>
      <c r="B222" s="75"/>
      <c r="C222" s="75"/>
      <c r="D222" s="75"/>
      <c r="E222" s="75"/>
      <c r="F222" s="75"/>
      <c r="G222" s="75"/>
      <c r="H222" s="75"/>
      <c r="I222" s="75"/>
    </row>
    <row r="223" spans="1:9" x14ac:dyDescent="0.25">
      <c r="A223" s="75"/>
      <c r="B223" s="75"/>
      <c r="C223" s="75"/>
      <c r="D223" s="75"/>
      <c r="E223" s="75"/>
      <c r="F223" s="75"/>
      <c r="G223" s="75"/>
      <c r="H223" s="75"/>
      <c r="I223" s="75"/>
    </row>
    <row r="224" spans="1:9" x14ac:dyDescent="0.25">
      <c r="A224" s="75"/>
      <c r="B224" s="75"/>
      <c r="C224" s="75"/>
      <c r="D224" s="75"/>
      <c r="E224" s="75"/>
      <c r="F224" s="75"/>
      <c r="G224" s="75"/>
      <c r="H224" s="75"/>
      <c r="I224" s="75"/>
    </row>
    <row r="225" spans="1:9" x14ac:dyDescent="0.25">
      <c r="A225" s="75"/>
      <c r="B225" s="75"/>
      <c r="C225" s="75"/>
      <c r="D225" s="75"/>
      <c r="E225" s="75"/>
      <c r="F225" s="75"/>
      <c r="G225" s="75"/>
      <c r="H225" s="75"/>
      <c r="I225" s="75"/>
    </row>
    <row r="226" spans="1:9" x14ac:dyDescent="0.25">
      <c r="A226" s="75"/>
      <c r="B226" s="75"/>
      <c r="C226" s="75"/>
      <c r="D226" s="75"/>
      <c r="E226" s="75"/>
      <c r="F226" s="75"/>
      <c r="G226" s="75"/>
      <c r="H226" s="75"/>
      <c r="I226" s="75"/>
    </row>
    <row r="227" spans="1:9" x14ac:dyDescent="0.25">
      <c r="A227" s="75"/>
      <c r="B227" s="75"/>
      <c r="C227" s="75"/>
      <c r="D227" s="75"/>
      <c r="E227" s="75"/>
      <c r="F227" s="75"/>
      <c r="G227" s="75"/>
      <c r="H227" s="75"/>
      <c r="I227" s="75"/>
    </row>
    <row r="228" spans="1:9" x14ac:dyDescent="0.25">
      <c r="A228" s="75"/>
      <c r="B228" s="75"/>
      <c r="C228" s="75"/>
      <c r="D228" s="75"/>
      <c r="E228" s="75"/>
      <c r="F228" s="75"/>
      <c r="G228" s="75"/>
      <c r="H228" s="75"/>
      <c r="I228" s="75"/>
    </row>
    <row r="229" spans="1:9" x14ac:dyDescent="0.25">
      <c r="A229" s="75"/>
      <c r="B229" s="75"/>
      <c r="C229" s="75"/>
      <c r="D229" s="75"/>
      <c r="E229" s="75"/>
      <c r="F229" s="75"/>
      <c r="G229" s="75"/>
      <c r="H229" s="75"/>
      <c r="I229" s="75"/>
    </row>
    <row r="230" spans="1:9" x14ac:dyDescent="0.25">
      <c r="A230" s="75"/>
      <c r="B230" s="75"/>
      <c r="C230" s="75"/>
      <c r="D230" s="75"/>
      <c r="E230" s="75"/>
      <c r="F230" s="75"/>
      <c r="G230" s="75"/>
      <c r="H230" s="75"/>
      <c r="I230" s="75"/>
    </row>
    <row r="231" spans="1:9" x14ac:dyDescent="0.25">
      <c r="A231" s="75"/>
      <c r="B231" s="75"/>
      <c r="C231" s="75"/>
      <c r="D231" s="75"/>
      <c r="E231" s="75"/>
      <c r="F231" s="75"/>
      <c r="G231" s="75"/>
      <c r="H231" s="75"/>
      <c r="I231" s="75"/>
    </row>
    <row r="232" spans="1:9" x14ac:dyDescent="0.25">
      <c r="A232" s="75"/>
      <c r="B232" s="75"/>
      <c r="C232" s="75"/>
      <c r="D232" s="75"/>
      <c r="E232" s="75"/>
      <c r="F232" s="75"/>
      <c r="G232" s="75"/>
      <c r="H232" s="75"/>
      <c r="I232" s="75"/>
    </row>
    <row r="233" spans="1:9" x14ac:dyDescent="0.25">
      <c r="A233" s="75"/>
      <c r="B233" s="75"/>
      <c r="C233" s="75"/>
      <c r="D233" s="75"/>
      <c r="E233" s="75"/>
      <c r="F233" s="75"/>
      <c r="G233" s="75"/>
      <c r="H233" s="75"/>
      <c r="I233" s="75"/>
    </row>
    <row r="234" spans="1:9" x14ac:dyDescent="0.25">
      <c r="A234" s="75"/>
      <c r="B234" s="75"/>
      <c r="C234" s="75"/>
      <c r="D234" s="75"/>
      <c r="E234" s="75"/>
      <c r="F234" s="75"/>
      <c r="G234" s="75"/>
      <c r="H234" s="75"/>
      <c r="I234" s="75"/>
    </row>
    <row r="235" spans="1:9" x14ac:dyDescent="0.25">
      <c r="A235" s="75"/>
      <c r="B235" s="75"/>
      <c r="C235" s="75"/>
      <c r="D235" s="75"/>
      <c r="E235" s="75"/>
      <c r="F235" s="75"/>
      <c r="G235" s="75"/>
      <c r="H235" s="75"/>
      <c r="I235" s="75"/>
    </row>
    <row r="236" spans="1:9" x14ac:dyDescent="0.25">
      <c r="A236" s="75"/>
      <c r="B236" s="75"/>
      <c r="C236" s="75"/>
      <c r="D236" s="75"/>
      <c r="E236" s="75"/>
      <c r="F236" s="75"/>
      <c r="G236" s="75"/>
      <c r="H236" s="75"/>
      <c r="I236" s="75"/>
    </row>
    <row r="237" spans="1:9" x14ac:dyDescent="0.25">
      <c r="A237" s="75"/>
      <c r="B237" s="75"/>
      <c r="C237" s="75"/>
      <c r="D237" s="75"/>
      <c r="E237" s="75"/>
      <c r="F237" s="75"/>
      <c r="G237" s="75"/>
      <c r="H237" s="75"/>
      <c r="I237" s="75"/>
    </row>
    <row r="238" spans="1:9" x14ac:dyDescent="0.25">
      <c r="A238" s="75"/>
      <c r="B238" s="75"/>
      <c r="C238" s="75"/>
      <c r="D238" s="75"/>
      <c r="E238" s="75"/>
      <c r="F238" s="75"/>
      <c r="G238" s="75"/>
      <c r="H238" s="75"/>
      <c r="I238" s="75"/>
    </row>
    <row r="239" spans="1:9" x14ac:dyDescent="0.25">
      <c r="A239" s="75"/>
      <c r="B239" s="75"/>
      <c r="C239" s="75"/>
      <c r="D239" s="75"/>
      <c r="E239" s="75"/>
      <c r="F239" s="75"/>
      <c r="G239" s="75"/>
      <c r="H239" s="75"/>
      <c r="I239" s="75"/>
    </row>
    <row r="240" spans="1:9" x14ac:dyDescent="0.25">
      <c r="A240" s="75"/>
      <c r="B240" s="75"/>
      <c r="C240" s="75"/>
      <c r="D240" s="75"/>
      <c r="E240" s="75"/>
      <c r="F240" s="75"/>
      <c r="G240" s="75"/>
      <c r="H240" s="75"/>
      <c r="I240" s="75"/>
    </row>
    <row r="241" spans="1:9" x14ac:dyDescent="0.25">
      <c r="A241" s="75"/>
      <c r="B241" s="75"/>
      <c r="C241" s="75"/>
      <c r="D241" s="75"/>
      <c r="E241" s="75"/>
      <c r="F241" s="75"/>
      <c r="G241" s="75"/>
      <c r="H241" s="75"/>
      <c r="I241" s="75"/>
    </row>
    <row r="242" spans="1:9" x14ac:dyDescent="0.25">
      <c r="A242" s="75"/>
      <c r="B242" s="75"/>
      <c r="C242" s="75"/>
      <c r="D242" s="75"/>
      <c r="E242" s="75"/>
      <c r="F242" s="75"/>
      <c r="G242" s="75"/>
      <c r="H242" s="75"/>
      <c r="I242" s="75"/>
    </row>
    <row r="243" spans="1:9" x14ac:dyDescent="0.25">
      <c r="A243" s="75"/>
      <c r="B243" s="75"/>
      <c r="C243" s="75"/>
      <c r="D243" s="75"/>
      <c r="E243" s="75"/>
      <c r="F243" s="75"/>
      <c r="G243" s="75"/>
      <c r="H243" s="75"/>
      <c r="I243" s="75"/>
    </row>
    <row r="244" spans="1:9" x14ac:dyDescent="0.25">
      <c r="A244" s="75"/>
      <c r="B244" s="75"/>
      <c r="C244" s="75"/>
      <c r="D244" s="75"/>
      <c r="E244" s="75"/>
      <c r="F244" s="75"/>
      <c r="G244" s="75"/>
      <c r="H244" s="75"/>
      <c r="I244" s="75"/>
    </row>
    <row r="245" spans="1:9" x14ac:dyDescent="0.25">
      <c r="A245" s="75"/>
      <c r="B245" s="75"/>
      <c r="C245" s="75"/>
      <c r="D245" s="75"/>
      <c r="E245" s="75"/>
      <c r="F245" s="75"/>
      <c r="G245" s="75"/>
      <c r="H245" s="75"/>
      <c r="I245" s="75"/>
    </row>
    <row r="246" spans="1:9" x14ac:dyDescent="0.25">
      <c r="A246" s="75"/>
      <c r="B246" s="75"/>
      <c r="C246" s="75"/>
      <c r="D246" s="75"/>
      <c r="E246" s="75"/>
      <c r="F246" s="75"/>
      <c r="G246" s="75"/>
      <c r="H246" s="75"/>
      <c r="I246" s="75"/>
    </row>
    <row r="247" spans="1:9" x14ac:dyDescent="0.25">
      <c r="A247" s="75"/>
      <c r="B247" s="75"/>
      <c r="C247" s="75"/>
      <c r="D247" s="75"/>
      <c r="E247" s="75"/>
      <c r="F247" s="75"/>
      <c r="G247" s="75"/>
      <c r="H247" s="75"/>
      <c r="I247" s="75"/>
    </row>
    <row r="248" spans="1:9" x14ac:dyDescent="0.25">
      <c r="A248" s="75"/>
      <c r="B248" s="75"/>
      <c r="C248" s="75"/>
      <c r="D248" s="75"/>
      <c r="E248" s="75"/>
      <c r="F248" s="75"/>
      <c r="G248" s="75"/>
      <c r="H248" s="75"/>
      <c r="I248" s="75"/>
    </row>
    <row r="249" spans="1:9" x14ac:dyDescent="0.25">
      <c r="A249" s="75"/>
      <c r="B249" s="75"/>
      <c r="C249" s="75"/>
      <c r="D249" s="75"/>
      <c r="E249" s="75"/>
      <c r="F249" s="75"/>
      <c r="G249" s="75"/>
      <c r="H249" s="75"/>
      <c r="I249" s="75"/>
    </row>
    <row r="250" spans="1:9" x14ac:dyDescent="0.25">
      <c r="A250" s="75"/>
      <c r="B250" s="75"/>
      <c r="C250" s="75"/>
      <c r="D250" s="75"/>
      <c r="E250" s="75"/>
      <c r="F250" s="75"/>
      <c r="G250" s="75"/>
      <c r="H250" s="75"/>
      <c r="I250" s="75"/>
    </row>
    <row r="251" spans="1:9" x14ac:dyDescent="0.25">
      <c r="A251" s="75"/>
      <c r="B251" s="75"/>
      <c r="C251" s="75"/>
      <c r="D251" s="75"/>
      <c r="E251" s="75"/>
      <c r="F251" s="75"/>
      <c r="G251" s="75"/>
      <c r="H251" s="75"/>
      <c r="I251" s="75"/>
    </row>
    <row r="252" spans="1:9" x14ac:dyDescent="0.25">
      <c r="A252" s="75"/>
      <c r="B252" s="75"/>
      <c r="C252" s="75"/>
      <c r="D252" s="75"/>
      <c r="E252" s="75"/>
      <c r="F252" s="75"/>
      <c r="G252" s="75"/>
      <c r="H252" s="75"/>
      <c r="I252" s="75"/>
    </row>
    <row r="253" spans="1:9" x14ac:dyDescent="0.25">
      <c r="A253" s="75"/>
      <c r="B253" s="75"/>
      <c r="C253" s="75"/>
      <c r="D253" s="75"/>
      <c r="E253" s="75"/>
      <c r="F253" s="75"/>
      <c r="G253" s="75"/>
      <c r="H253" s="75"/>
      <c r="I253" s="75"/>
    </row>
    <row r="254" spans="1:9" x14ac:dyDescent="0.25">
      <c r="A254" s="75"/>
      <c r="B254" s="75"/>
      <c r="C254" s="75"/>
      <c r="D254" s="75"/>
      <c r="E254" s="75"/>
      <c r="F254" s="75"/>
      <c r="G254" s="75"/>
      <c r="H254" s="75"/>
      <c r="I254" s="75"/>
    </row>
    <row r="255" spans="1:9" x14ac:dyDescent="0.25">
      <c r="A255" s="75"/>
      <c r="B255" s="75"/>
      <c r="C255" s="75"/>
      <c r="D255" s="75"/>
      <c r="E255" s="75"/>
      <c r="F255" s="75"/>
      <c r="G255" s="75"/>
      <c r="H255" s="75"/>
      <c r="I255" s="75"/>
    </row>
    <row r="256" spans="1:9" x14ac:dyDescent="0.25">
      <c r="A256" s="75"/>
      <c r="B256" s="75"/>
      <c r="C256" s="75"/>
      <c r="D256" s="75"/>
      <c r="E256" s="75"/>
      <c r="F256" s="75"/>
      <c r="G256" s="75"/>
      <c r="H256" s="75"/>
      <c r="I256" s="75"/>
    </row>
    <row r="257" spans="1:9" x14ac:dyDescent="0.25">
      <c r="A257" s="75"/>
      <c r="B257" s="75"/>
      <c r="C257" s="75"/>
      <c r="D257" s="75"/>
      <c r="E257" s="75"/>
      <c r="F257" s="75"/>
      <c r="G257" s="75"/>
      <c r="H257" s="75"/>
      <c r="I257" s="75"/>
    </row>
    <row r="258" spans="1:9" x14ac:dyDescent="0.25">
      <c r="A258" s="75"/>
      <c r="B258" s="75"/>
      <c r="C258" s="75"/>
      <c r="D258" s="75"/>
      <c r="E258" s="75"/>
      <c r="F258" s="75"/>
      <c r="G258" s="75"/>
      <c r="H258" s="75"/>
      <c r="I258" s="75"/>
    </row>
    <row r="259" spans="1:9" x14ac:dyDescent="0.25">
      <c r="A259" s="75"/>
      <c r="B259" s="75"/>
      <c r="C259" s="75"/>
      <c r="D259" s="75"/>
      <c r="E259" s="75"/>
      <c r="F259" s="75"/>
      <c r="G259" s="75"/>
      <c r="H259" s="75"/>
      <c r="I259" s="75"/>
    </row>
    <row r="260" spans="1:9" x14ac:dyDescent="0.25">
      <c r="A260" s="75"/>
      <c r="B260" s="75"/>
      <c r="C260" s="75"/>
      <c r="D260" s="75"/>
      <c r="E260" s="75"/>
      <c r="F260" s="75"/>
      <c r="G260" s="75"/>
      <c r="H260" s="75"/>
      <c r="I260" s="75"/>
    </row>
    <row r="261" spans="1:9" x14ac:dyDescent="0.25">
      <c r="A261" s="75"/>
      <c r="B261" s="75"/>
      <c r="C261" s="75"/>
      <c r="D261" s="75"/>
      <c r="E261" s="75"/>
      <c r="F261" s="75"/>
      <c r="G261" s="75"/>
      <c r="H261" s="75"/>
      <c r="I261" s="75"/>
    </row>
    <row r="262" spans="1:9" x14ac:dyDescent="0.25">
      <c r="A262" s="75"/>
      <c r="B262" s="75"/>
      <c r="C262" s="75"/>
      <c r="D262" s="75"/>
      <c r="E262" s="75"/>
      <c r="F262" s="75"/>
      <c r="G262" s="75"/>
      <c r="H262" s="75"/>
      <c r="I262" s="75"/>
    </row>
    <row r="263" spans="1:9" x14ac:dyDescent="0.25">
      <c r="A263" s="75"/>
      <c r="B263" s="75"/>
      <c r="C263" s="75"/>
      <c r="D263" s="75"/>
      <c r="E263" s="75"/>
      <c r="F263" s="75"/>
      <c r="G263" s="75"/>
      <c r="H263" s="75"/>
      <c r="I263" s="75"/>
    </row>
    <row r="264" spans="1:9" x14ac:dyDescent="0.25">
      <c r="A264" s="75"/>
      <c r="B264" s="75"/>
      <c r="C264" s="75"/>
      <c r="D264" s="75"/>
      <c r="E264" s="75"/>
      <c r="F264" s="75"/>
      <c r="G264" s="75"/>
      <c r="H264" s="75"/>
      <c r="I264" s="75"/>
    </row>
    <row r="265" spans="1:9" x14ac:dyDescent="0.25">
      <c r="A265" s="75"/>
      <c r="B265" s="75"/>
      <c r="C265" s="75"/>
      <c r="D265" s="75"/>
      <c r="E265" s="75"/>
      <c r="F265" s="75"/>
      <c r="G265" s="75"/>
      <c r="H265" s="75"/>
      <c r="I265" s="75"/>
    </row>
    <row r="266" spans="1:9" x14ac:dyDescent="0.25">
      <c r="A266" s="75"/>
      <c r="B266" s="75"/>
      <c r="C266" s="75"/>
      <c r="D266" s="75"/>
      <c r="E266" s="75"/>
      <c r="F266" s="75"/>
      <c r="G266" s="75"/>
      <c r="H266" s="75"/>
      <c r="I266" s="75"/>
    </row>
    <row r="267" spans="1:9" x14ac:dyDescent="0.25">
      <c r="A267" s="75"/>
      <c r="B267" s="75"/>
      <c r="C267" s="75"/>
      <c r="D267" s="75"/>
      <c r="E267" s="75"/>
      <c r="F267" s="75"/>
      <c r="G267" s="75"/>
      <c r="H267" s="75"/>
      <c r="I267" s="75"/>
    </row>
    <row r="268" spans="1:9" x14ac:dyDescent="0.25">
      <c r="A268" s="75"/>
      <c r="B268" s="75"/>
      <c r="C268" s="75"/>
      <c r="D268" s="75"/>
      <c r="E268" s="75"/>
      <c r="F268" s="75"/>
      <c r="G268" s="75"/>
      <c r="H268" s="75"/>
      <c r="I268" s="75"/>
    </row>
    <row r="269" spans="1:9" x14ac:dyDescent="0.25">
      <c r="A269" s="75"/>
      <c r="B269" s="75"/>
      <c r="C269" s="75"/>
      <c r="D269" s="75"/>
      <c r="E269" s="75"/>
      <c r="F269" s="75"/>
      <c r="G269" s="75"/>
      <c r="H269" s="75"/>
      <c r="I269" s="75"/>
    </row>
    <row r="270" spans="1:9" x14ac:dyDescent="0.25">
      <c r="A270" s="75"/>
      <c r="B270" s="75"/>
      <c r="C270" s="75"/>
      <c r="D270" s="75"/>
      <c r="E270" s="75"/>
      <c r="F270" s="75"/>
      <c r="G270" s="75"/>
      <c r="H270" s="75"/>
      <c r="I270" s="75"/>
    </row>
    <row r="271" spans="1:9" x14ac:dyDescent="0.25">
      <c r="A271" s="75"/>
      <c r="B271" s="75"/>
      <c r="C271" s="75"/>
      <c r="D271" s="75"/>
      <c r="E271" s="75"/>
      <c r="F271" s="75"/>
      <c r="G271" s="75"/>
      <c r="H271" s="75"/>
      <c r="I271" s="75"/>
    </row>
    <row r="272" spans="1:9" x14ac:dyDescent="0.25">
      <c r="A272" s="75"/>
      <c r="B272" s="75"/>
      <c r="C272" s="75"/>
      <c r="D272" s="75"/>
      <c r="E272" s="75"/>
      <c r="F272" s="75"/>
      <c r="G272" s="75"/>
      <c r="H272" s="75"/>
      <c r="I272" s="75"/>
    </row>
    <row r="273" spans="1:9" x14ac:dyDescent="0.25">
      <c r="A273" s="75"/>
      <c r="B273" s="75"/>
      <c r="C273" s="75"/>
      <c r="D273" s="75"/>
      <c r="E273" s="75"/>
      <c r="F273" s="75"/>
      <c r="G273" s="75"/>
      <c r="H273" s="75"/>
      <c r="I273" s="75"/>
    </row>
    <row r="274" spans="1:9" x14ac:dyDescent="0.25">
      <c r="A274" s="75"/>
      <c r="B274" s="75"/>
      <c r="C274" s="75"/>
      <c r="D274" s="75"/>
      <c r="E274" s="75"/>
      <c r="F274" s="75"/>
      <c r="G274" s="75"/>
      <c r="H274" s="75"/>
      <c r="I274" s="75"/>
    </row>
    <row r="275" spans="1:9" x14ac:dyDescent="0.25">
      <c r="A275" s="75"/>
      <c r="B275" s="75"/>
      <c r="C275" s="75"/>
      <c r="D275" s="75"/>
      <c r="E275" s="75"/>
      <c r="F275" s="75"/>
      <c r="G275" s="75"/>
      <c r="H275" s="75"/>
      <c r="I275" s="75"/>
    </row>
    <row r="276" spans="1:9" x14ac:dyDescent="0.25">
      <c r="A276" s="75"/>
      <c r="B276" s="75"/>
      <c r="C276" s="75"/>
      <c r="D276" s="75"/>
      <c r="E276" s="75"/>
      <c r="F276" s="75"/>
      <c r="G276" s="75"/>
      <c r="H276" s="75"/>
      <c r="I276" s="75"/>
    </row>
    <row r="277" spans="1:9" x14ac:dyDescent="0.25">
      <c r="A277" s="75"/>
      <c r="B277" s="75"/>
      <c r="C277" s="75"/>
      <c r="D277" s="75"/>
      <c r="E277" s="75"/>
      <c r="F277" s="75"/>
      <c r="G277" s="75"/>
      <c r="H277" s="75"/>
      <c r="I277" s="75"/>
    </row>
    <row r="278" spans="1:9" x14ac:dyDescent="0.25">
      <c r="A278" s="75"/>
      <c r="B278" s="75"/>
      <c r="C278" s="75"/>
      <c r="D278" s="75"/>
      <c r="E278" s="75"/>
      <c r="F278" s="75"/>
      <c r="G278" s="75"/>
      <c r="H278" s="75"/>
      <c r="I278" s="75"/>
    </row>
    <row r="279" spans="1:9" x14ac:dyDescent="0.25">
      <c r="A279" s="75"/>
      <c r="B279" s="75"/>
      <c r="C279" s="75"/>
      <c r="D279" s="75"/>
      <c r="E279" s="75"/>
      <c r="F279" s="75"/>
      <c r="G279" s="75"/>
      <c r="H279" s="75"/>
      <c r="I279" s="75"/>
    </row>
    <row r="280" spans="1:9" x14ac:dyDescent="0.25">
      <c r="A280" s="75"/>
      <c r="B280" s="75"/>
      <c r="C280" s="75"/>
      <c r="D280" s="75"/>
      <c r="E280" s="75"/>
      <c r="F280" s="75"/>
      <c r="G280" s="75"/>
      <c r="H280" s="75"/>
      <c r="I280" s="75"/>
    </row>
    <row r="281" spans="1:9" x14ac:dyDescent="0.25">
      <c r="A281" s="75"/>
      <c r="B281" s="75"/>
      <c r="C281" s="75"/>
      <c r="D281" s="75"/>
      <c r="E281" s="75"/>
      <c r="F281" s="75"/>
      <c r="G281" s="75"/>
      <c r="H281" s="75"/>
      <c r="I281" s="75"/>
    </row>
    <row r="282" spans="1:9" x14ac:dyDescent="0.25">
      <c r="A282" s="75"/>
      <c r="B282" s="75"/>
      <c r="C282" s="75"/>
      <c r="D282" s="75"/>
      <c r="E282" s="75"/>
      <c r="F282" s="75"/>
      <c r="G282" s="75"/>
      <c r="H282" s="75"/>
      <c r="I282" s="75"/>
    </row>
    <row r="283" spans="1:9" x14ac:dyDescent="0.25">
      <c r="A283" s="75"/>
      <c r="B283" s="75"/>
      <c r="C283" s="75"/>
      <c r="D283" s="75"/>
      <c r="E283" s="75"/>
      <c r="F283" s="75"/>
      <c r="G283" s="75"/>
      <c r="H283" s="75"/>
      <c r="I283" s="75"/>
    </row>
    <row r="284" spans="1:9" x14ac:dyDescent="0.25">
      <c r="A284" s="75"/>
      <c r="B284" s="75"/>
      <c r="C284" s="75"/>
      <c r="D284" s="75"/>
      <c r="E284" s="75"/>
      <c r="F284" s="75"/>
      <c r="G284" s="75"/>
      <c r="H284" s="75"/>
      <c r="I284" s="75"/>
    </row>
    <row r="285" spans="1:9" x14ac:dyDescent="0.25">
      <c r="A285" s="75"/>
      <c r="B285" s="75"/>
      <c r="C285" s="75"/>
      <c r="D285" s="75"/>
      <c r="E285" s="75"/>
      <c r="F285" s="75"/>
      <c r="G285" s="75"/>
      <c r="H285" s="75"/>
      <c r="I285" s="75"/>
    </row>
    <row r="286" spans="1:9" x14ac:dyDescent="0.25">
      <c r="A286" s="75"/>
      <c r="B286" s="75"/>
      <c r="C286" s="75"/>
      <c r="D286" s="75"/>
      <c r="E286" s="75"/>
      <c r="F286" s="75"/>
      <c r="G286" s="75"/>
      <c r="H286" s="75"/>
      <c r="I286" s="75"/>
    </row>
    <row r="287" spans="1:9" x14ac:dyDescent="0.25">
      <c r="A287" s="75"/>
      <c r="B287" s="75"/>
      <c r="C287" s="75"/>
      <c r="D287" s="75"/>
      <c r="E287" s="75"/>
      <c r="F287" s="75"/>
      <c r="G287" s="75"/>
      <c r="H287" s="75"/>
      <c r="I287" s="75"/>
    </row>
    <row r="288" spans="1:9" x14ac:dyDescent="0.25">
      <c r="A288" s="75"/>
      <c r="B288" s="75"/>
      <c r="C288" s="75"/>
      <c r="D288" s="75"/>
      <c r="E288" s="75"/>
      <c r="F288" s="75"/>
      <c r="G288" s="75"/>
      <c r="H288" s="75"/>
      <c r="I288" s="75"/>
    </row>
    <row r="289" spans="1:9" x14ac:dyDescent="0.25">
      <c r="A289" s="75"/>
      <c r="B289" s="75"/>
      <c r="C289" s="75"/>
      <c r="D289" s="75"/>
      <c r="E289" s="75"/>
      <c r="F289" s="75"/>
      <c r="G289" s="75"/>
      <c r="H289" s="75"/>
      <c r="I289" s="75"/>
    </row>
    <row r="290" spans="1:9" x14ac:dyDescent="0.25">
      <c r="A290" s="75"/>
      <c r="B290" s="75"/>
      <c r="C290" s="75"/>
      <c r="D290" s="75"/>
      <c r="E290" s="75"/>
      <c r="F290" s="75"/>
      <c r="G290" s="75"/>
      <c r="H290" s="75"/>
      <c r="I290" s="75"/>
    </row>
    <row r="291" spans="1:9" x14ac:dyDescent="0.25">
      <c r="A291" s="75"/>
      <c r="B291" s="75"/>
      <c r="C291" s="75"/>
      <c r="D291" s="75"/>
      <c r="E291" s="75"/>
      <c r="F291" s="75"/>
      <c r="G291" s="75"/>
      <c r="H291" s="75"/>
      <c r="I291" s="75"/>
    </row>
    <row r="292" spans="1:9" x14ac:dyDescent="0.25">
      <c r="A292" s="75"/>
      <c r="B292" s="75"/>
      <c r="C292" s="75"/>
      <c r="D292" s="75"/>
      <c r="E292" s="75"/>
      <c r="F292" s="75"/>
      <c r="G292" s="75"/>
      <c r="H292" s="75"/>
      <c r="I292" s="75"/>
    </row>
    <row r="293" spans="1:9" x14ac:dyDescent="0.25">
      <c r="A293" s="75"/>
      <c r="B293" s="75"/>
      <c r="C293" s="75"/>
      <c r="D293" s="75"/>
      <c r="E293" s="75"/>
      <c r="F293" s="75"/>
      <c r="G293" s="75"/>
      <c r="H293" s="75"/>
      <c r="I293" s="75"/>
    </row>
    <row r="294" spans="1:9" x14ac:dyDescent="0.25">
      <c r="A294" s="75"/>
      <c r="B294" s="75"/>
      <c r="C294" s="75"/>
      <c r="D294" s="75"/>
      <c r="E294" s="75"/>
      <c r="F294" s="75"/>
      <c r="G294" s="75"/>
      <c r="H294" s="75"/>
      <c r="I294" s="75"/>
    </row>
    <row r="295" spans="1:9" x14ac:dyDescent="0.25">
      <c r="A295" s="75"/>
      <c r="B295" s="75"/>
      <c r="C295" s="75"/>
      <c r="D295" s="75"/>
      <c r="E295" s="75"/>
      <c r="F295" s="75"/>
      <c r="G295" s="75"/>
      <c r="H295" s="75"/>
      <c r="I295" s="75"/>
    </row>
    <row r="296" spans="1:9" x14ac:dyDescent="0.25">
      <c r="A296" s="75"/>
      <c r="B296" s="75"/>
      <c r="C296" s="75"/>
      <c r="D296" s="75"/>
      <c r="E296" s="75"/>
      <c r="F296" s="75"/>
      <c r="G296" s="75"/>
      <c r="H296" s="75"/>
      <c r="I296" s="75"/>
    </row>
    <row r="297" spans="1:9" x14ac:dyDescent="0.25">
      <c r="A297" s="75"/>
      <c r="B297" s="75"/>
      <c r="C297" s="75"/>
      <c r="D297" s="75"/>
      <c r="E297" s="75"/>
      <c r="F297" s="75"/>
      <c r="G297" s="75"/>
      <c r="H297" s="75"/>
      <c r="I297" s="75"/>
    </row>
    <row r="298" spans="1:9" x14ac:dyDescent="0.25">
      <c r="A298" s="75"/>
      <c r="B298" s="75"/>
      <c r="C298" s="75"/>
      <c r="D298" s="75"/>
      <c r="E298" s="75"/>
      <c r="F298" s="75"/>
      <c r="G298" s="75"/>
      <c r="H298" s="75"/>
      <c r="I298" s="75"/>
    </row>
    <row r="299" spans="1:9" x14ac:dyDescent="0.25">
      <c r="A299" s="75"/>
      <c r="B299" s="75"/>
      <c r="C299" s="75"/>
      <c r="D299" s="75"/>
      <c r="E299" s="75"/>
      <c r="F299" s="75"/>
      <c r="G299" s="75"/>
      <c r="H299" s="75"/>
      <c r="I299" s="75"/>
    </row>
    <row r="300" spans="1:9" x14ac:dyDescent="0.25">
      <c r="A300" s="75"/>
      <c r="B300" s="75"/>
      <c r="C300" s="75"/>
      <c r="D300" s="75"/>
      <c r="E300" s="75"/>
      <c r="F300" s="75"/>
      <c r="G300" s="75"/>
      <c r="H300" s="75"/>
      <c r="I300" s="75"/>
    </row>
    <row r="301" spans="1:9" x14ac:dyDescent="0.25">
      <c r="A301" s="75"/>
      <c r="B301" s="75"/>
      <c r="C301" s="75"/>
      <c r="D301" s="75"/>
      <c r="E301" s="75"/>
      <c r="F301" s="75"/>
      <c r="G301" s="75"/>
      <c r="H301" s="75"/>
      <c r="I301" s="75"/>
    </row>
    <row r="302" spans="1:9" x14ac:dyDescent="0.25">
      <c r="A302" s="75"/>
      <c r="B302" s="75"/>
      <c r="C302" s="75"/>
      <c r="D302" s="75"/>
      <c r="E302" s="75"/>
      <c r="F302" s="75"/>
      <c r="G302" s="75"/>
      <c r="H302" s="75"/>
      <c r="I302" s="75"/>
    </row>
    <row r="303" spans="1:9" x14ac:dyDescent="0.25">
      <c r="A303" s="75"/>
      <c r="B303" s="75"/>
      <c r="C303" s="75"/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75"/>
      <c r="D304" s="75"/>
      <c r="E304" s="75"/>
      <c r="F304" s="75"/>
      <c r="G304" s="75"/>
      <c r="H304" s="75"/>
      <c r="I304" s="75"/>
    </row>
    <row r="305" spans="1:9" x14ac:dyDescent="0.25">
      <c r="A305" s="75"/>
      <c r="B305" s="75"/>
      <c r="C305" s="75"/>
      <c r="D305" s="75"/>
      <c r="E305" s="75"/>
      <c r="F305" s="75"/>
      <c r="G305" s="75"/>
      <c r="H305" s="75"/>
      <c r="I305" s="75"/>
    </row>
    <row r="306" spans="1:9" x14ac:dyDescent="0.25">
      <c r="A306" s="75"/>
      <c r="B306" s="75"/>
      <c r="C306" s="75"/>
      <c r="D306" s="75"/>
      <c r="E306" s="75"/>
      <c r="F306" s="75"/>
      <c r="G306" s="75"/>
      <c r="H306" s="75"/>
      <c r="I306" s="75"/>
    </row>
    <row r="307" spans="1:9" x14ac:dyDescent="0.25">
      <c r="A307" s="75"/>
      <c r="B307" s="75"/>
      <c r="C307" s="75"/>
      <c r="D307" s="75"/>
      <c r="E307" s="75"/>
      <c r="F307" s="75"/>
      <c r="G307" s="75"/>
      <c r="H307" s="75"/>
      <c r="I307" s="75"/>
    </row>
    <row r="308" spans="1:9" x14ac:dyDescent="0.25">
      <c r="A308" s="75"/>
      <c r="B308" s="75"/>
      <c r="C308" s="75"/>
      <c r="D308" s="75"/>
      <c r="E308" s="75"/>
      <c r="F308" s="75"/>
      <c r="G308" s="75"/>
      <c r="H308" s="75"/>
      <c r="I308" s="75"/>
    </row>
    <row r="309" spans="1:9" x14ac:dyDescent="0.25">
      <c r="A309" s="75"/>
      <c r="B309" s="75"/>
      <c r="C309" s="75"/>
      <c r="D309" s="75"/>
      <c r="E309" s="75"/>
      <c r="F309" s="75"/>
      <c r="G309" s="75"/>
      <c r="H309" s="75"/>
      <c r="I309" s="75"/>
    </row>
    <row r="310" spans="1:9" x14ac:dyDescent="0.25">
      <c r="A310" s="75"/>
      <c r="B310" s="75"/>
      <c r="C310" s="75"/>
      <c r="D310" s="75"/>
      <c r="E310" s="75"/>
      <c r="F310" s="75"/>
      <c r="G310" s="75"/>
      <c r="H310" s="75"/>
      <c r="I310" s="75"/>
    </row>
    <row r="311" spans="1:9" x14ac:dyDescent="0.25">
      <c r="A311" s="75"/>
      <c r="B311" s="75"/>
      <c r="C311" s="75"/>
      <c r="D311" s="75"/>
      <c r="E311" s="75"/>
      <c r="F311" s="75"/>
      <c r="G311" s="75"/>
      <c r="H311" s="75"/>
      <c r="I311" s="75"/>
    </row>
    <row r="312" spans="1:9" x14ac:dyDescent="0.25">
      <c r="A312" s="75"/>
      <c r="B312" s="75"/>
      <c r="C312" s="75"/>
      <c r="D312" s="75"/>
      <c r="E312" s="75"/>
      <c r="F312" s="75"/>
      <c r="G312" s="75"/>
      <c r="H312" s="75"/>
      <c r="I312" s="75"/>
    </row>
    <row r="313" spans="1:9" x14ac:dyDescent="0.25">
      <c r="A313" s="75"/>
      <c r="B313" s="75"/>
      <c r="C313" s="75"/>
      <c r="D313" s="75"/>
      <c r="E313" s="75"/>
      <c r="F313" s="75"/>
      <c r="G313" s="75"/>
      <c r="H313" s="75"/>
      <c r="I313" s="75"/>
    </row>
    <row r="314" spans="1:9" x14ac:dyDescent="0.25">
      <c r="A314" s="75"/>
      <c r="B314" s="75"/>
      <c r="C314" s="75"/>
      <c r="D314" s="75"/>
      <c r="E314" s="75"/>
      <c r="F314" s="75"/>
      <c r="G314" s="75"/>
      <c r="H314" s="75"/>
      <c r="I314" s="75"/>
    </row>
    <row r="315" spans="1:9" x14ac:dyDescent="0.25">
      <c r="A315" s="75"/>
      <c r="B315" s="75"/>
      <c r="C315" s="75"/>
      <c r="D315" s="75"/>
      <c r="E315" s="75"/>
      <c r="F315" s="75"/>
      <c r="G315" s="75"/>
      <c r="H315" s="75"/>
      <c r="I315" s="75"/>
    </row>
    <row r="316" spans="1:9" x14ac:dyDescent="0.25">
      <c r="A316" s="75"/>
      <c r="B316" s="75"/>
      <c r="C316" s="75"/>
      <c r="D316" s="75"/>
      <c r="E316" s="75"/>
      <c r="F316" s="75"/>
      <c r="G316" s="75"/>
      <c r="H316" s="75"/>
      <c r="I316" s="75"/>
    </row>
    <row r="317" spans="1:9" x14ac:dyDescent="0.25">
      <c r="A317" s="75"/>
      <c r="B317" s="75"/>
      <c r="C317" s="75"/>
      <c r="D317" s="75"/>
      <c r="E317" s="75"/>
      <c r="F317" s="75"/>
      <c r="G317" s="75"/>
      <c r="H317" s="75"/>
      <c r="I317" s="75"/>
    </row>
    <row r="318" spans="1:9" x14ac:dyDescent="0.25">
      <c r="A318" s="75"/>
      <c r="B318" s="75"/>
      <c r="C318" s="75"/>
      <c r="D318" s="75"/>
      <c r="E318" s="75"/>
      <c r="F318" s="75"/>
      <c r="G318" s="75"/>
      <c r="H318" s="75"/>
      <c r="I318" s="75"/>
    </row>
    <row r="319" spans="1:9" x14ac:dyDescent="0.25">
      <c r="A319" s="75"/>
      <c r="B319" s="75"/>
      <c r="C319" s="75"/>
      <c r="D319" s="75"/>
      <c r="E319" s="75"/>
      <c r="F319" s="75"/>
      <c r="G319" s="75"/>
      <c r="H319" s="75"/>
      <c r="I319" s="75"/>
    </row>
    <row r="320" spans="1:9" x14ac:dyDescent="0.25">
      <c r="A320" s="75"/>
      <c r="B320" s="75"/>
      <c r="C320" s="75"/>
      <c r="D320" s="75"/>
      <c r="E320" s="75"/>
      <c r="F320" s="75"/>
      <c r="G320" s="75"/>
      <c r="H320" s="75"/>
      <c r="I320" s="75"/>
    </row>
    <row r="321" spans="1:9" x14ac:dyDescent="0.25">
      <c r="A321" s="75"/>
      <c r="B321" s="75"/>
      <c r="C321" s="75"/>
      <c r="D321" s="75"/>
      <c r="E321" s="75"/>
      <c r="F321" s="75"/>
      <c r="G321" s="75"/>
      <c r="H321" s="75"/>
      <c r="I321" s="75"/>
    </row>
    <row r="322" spans="1:9" x14ac:dyDescent="0.25">
      <c r="A322" s="75"/>
      <c r="B322" s="75"/>
      <c r="C322" s="75"/>
      <c r="D322" s="75"/>
      <c r="E322" s="75"/>
      <c r="F322" s="75"/>
      <c r="G322" s="75"/>
      <c r="H322" s="75"/>
      <c r="I322" s="75"/>
    </row>
    <row r="323" spans="1:9" x14ac:dyDescent="0.25">
      <c r="A323" s="75"/>
      <c r="B323" s="75"/>
      <c r="C323" s="75"/>
      <c r="D323" s="75"/>
      <c r="E323" s="75"/>
      <c r="F323" s="75"/>
      <c r="G323" s="75"/>
      <c r="H323" s="75"/>
      <c r="I323" s="75"/>
    </row>
    <row r="324" spans="1:9" x14ac:dyDescent="0.25">
      <c r="A324" s="75"/>
      <c r="B324" s="75"/>
      <c r="C324" s="75"/>
      <c r="D324" s="75"/>
      <c r="E324" s="75"/>
      <c r="F324" s="75"/>
      <c r="G324" s="75"/>
      <c r="H324" s="75"/>
      <c r="I324" s="75"/>
    </row>
    <row r="325" spans="1:9" x14ac:dyDescent="0.25">
      <c r="A325" s="75"/>
      <c r="B325" s="75"/>
      <c r="C325" s="75"/>
      <c r="D325" s="75"/>
      <c r="E325" s="75"/>
      <c r="F325" s="75"/>
      <c r="G325" s="75"/>
      <c r="H325" s="75"/>
      <c r="I325" s="75"/>
    </row>
    <row r="326" spans="1:9" x14ac:dyDescent="0.25">
      <c r="A326" s="75"/>
      <c r="B326" s="75"/>
      <c r="C326" s="75"/>
      <c r="D326" s="75"/>
      <c r="E326" s="75"/>
      <c r="F326" s="75"/>
      <c r="G326" s="75"/>
      <c r="H326" s="75"/>
      <c r="I326" s="75"/>
    </row>
    <row r="327" spans="1:9" x14ac:dyDescent="0.25">
      <c r="A327" s="75"/>
      <c r="B327" s="75"/>
      <c r="C327" s="75"/>
      <c r="D327" s="75"/>
      <c r="E327" s="75"/>
      <c r="F327" s="75"/>
      <c r="G327" s="75"/>
      <c r="H327" s="75"/>
      <c r="I327" s="75"/>
    </row>
    <row r="328" spans="1:9" x14ac:dyDescent="0.25">
      <c r="A328" s="75"/>
      <c r="B328" s="75"/>
      <c r="C328" s="75"/>
      <c r="D328" s="75"/>
      <c r="E328" s="75"/>
      <c r="F328" s="75"/>
      <c r="G328" s="75"/>
      <c r="H328" s="75"/>
      <c r="I328" s="75"/>
    </row>
    <row r="329" spans="1:9" x14ac:dyDescent="0.25">
      <c r="A329" s="75"/>
      <c r="B329" s="75"/>
      <c r="C329" s="75"/>
      <c r="D329" s="75"/>
      <c r="E329" s="75"/>
      <c r="F329" s="75"/>
      <c r="G329" s="75"/>
      <c r="H329" s="75"/>
      <c r="I329" s="75"/>
    </row>
    <row r="330" spans="1:9" x14ac:dyDescent="0.25">
      <c r="A330" s="75"/>
      <c r="B330" s="75"/>
      <c r="C330" s="75"/>
      <c r="D330" s="75"/>
      <c r="E330" s="75"/>
      <c r="F330" s="75"/>
      <c r="G330" s="75"/>
      <c r="H330" s="75"/>
      <c r="I330" s="75"/>
    </row>
    <row r="331" spans="1:9" x14ac:dyDescent="0.25">
      <c r="A331" s="75"/>
      <c r="B331" s="75"/>
      <c r="C331" s="75"/>
      <c r="D331" s="75"/>
      <c r="E331" s="75"/>
      <c r="F331" s="75"/>
      <c r="G331" s="75"/>
      <c r="H331" s="75"/>
      <c r="I331" s="75"/>
    </row>
    <row r="332" spans="1:9" x14ac:dyDescent="0.25">
      <c r="A332" s="75"/>
      <c r="B332" s="75"/>
      <c r="C332" s="75"/>
      <c r="D332" s="75"/>
      <c r="E332" s="75"/>
      <c r="F332" s="75"/>
      <c r="G332" s="75"/>
      <c r="H332" s="75"/>
      <c r="I332" s="75"/>
    </row>
    <row r="333" spans="1:9" x14ac:dyDescent="0.25">
      <c r="A333" s="75"/>
      <c r="B333" s="75"/>
      <c r="C333" s="75"/>
      <c r="D333" s="75"/>
      <c r="E333" s="75"/>
      <c r="F333" s="75"/>
      <c r="G333" s="75"/>
      <c r="H333" s="75"/>
      <c r="I333" s="75"/>
    </row>
    <row r="334" spans="1:9" x14ac:dyDescent="0.25">
      <c r="A334" s="75"/>
      <c r="B334" s="75"/>
      <c r="C334" s="75"/>
      <c r="D334" s="75"/>
      <c r="E334" s="75"/>
      <c r="F334" s="75"/>
      <c r="G334" s="75"/>
      <c r="H334" s="75"/>
      <c r="I334" s="75"/>
    </row>
    <row r="335" spans="1:9" x14ac:dyDescent="0.25">
      <c r="A335" s="75"/>
      <c r="B335" s="75"/>
      <c r="C335" s="75"/>
      <c r="D335" s="75"/>
      <c r="E335" s="75"/>
      <c r="F335" s="75"/>
      <c r="G335" s="75"/>
      <c r="H335" s="75"/>
      <c r="I335" s="75"/>
    </row>
    <row r="336" spans="1:9" x14ac:dyDescent="0.25">
      <c r="A336" s="75"/>
      <c r="B336" s="75"/>
      <c r="C336" s="75"/>
      <c r="D336" s="75"/>
      <c r="E336" s="75"/>
      <c r="F336" s="75"/>
      <c r="G336" s="75"/>
      <c r="H336" s="75"/>
      <c r="I336" s="75"/>
    </row>
    <row r="337" spans="1:9" x14ac:dyDescent="0.25">
      <c r="A337" s="75"/>
      <c r="B337" s="75"/>
      <c r="C337" s="75"/>
      <c r="D337" s="75"/>
      <c r="E337" s="75"/>
      <c r="F337" s="75"/>
      <c r="G337" s="75"/>
      <c r="H337" s="75"/>
      <c r="I337" s="75"/>
    </row>
    <row r="338" spans="1:9" x14ac:dyDescent="0.25">
      <c r="A338" s="75"/>
      <c r="B338" s="75"/>
      <c r="C338" s="75"/>
      <c r="D338" s="75"/>
      <c r="E338" s="75"/>
      <c r="F338" s="75"/>
      <c r="G338" s="75"/>
      <c r="H338" s="75"/>
      <c r="I338" s="75"/>
    </row>
    <row r="339" spans="1:9" x14ac:dyDescent="0.25">
      <c r="A339" s="75"/>
      <c r="B339" s="75"/>
      <c r="C339" s="75"/>
      <c r="D339" s="75"/>
      <c r="E339" s="75"/>
      <c r="F339" s="75"/>
      <c r="G339" s="75"/>
      <c r="H339" s="75"/>
      <c r="I339" s="75"/>
    </row>
    <row r="340" spans="1:9" x14ac:dyDescent="0.25">
      <c r="A340" s="75"/>
      <c r="B340" s="75"/>
      <c r="C340" s="75"/>
      <c r="D340" s="75"/>
      <c r="E340" s="75"/>
      <c r="F340" s="75"/>
      <c r="G340" s="75"/>
      <c r="H340" s="75"/>
      <c r="I340" s="75"/>
    </row>
    <row r="341" spans="1:9" x14ac:dyDescent="0.25">
      <c r="A341" s="75"/>
      <c r="B341" s="75"/>
      <c r="C341" s="75"/>
      <c r="D341" s="75"/>
      <c r="E341" s="75"/>
      <c r="F341" s="75"/>
      <c r="G341" s="75"/>
      <c r="H341" s="75"/>
      <c r="I341" s="75"/>
    </row>
    <row r="342" spans="1:9" x14ac:dyDescent="0.25">
      <c r="A342" s="75"/>
      <c r="B342" s="75"/>
      <c r="C342" s="75"/>
      <c r="D342" s="75"/>
      <c r="E342" s="75"/>
      <c r="F342" s="75"/>
      <c r="G342" s="75"/>
      <c r="H342" s="75"/>
      <c r="I342" s="75"/>
    </row>
    <row r="343" spans="1:9" x14ac:dyDescent="0.25">
      <c r="A343" s="75"/>
      <c r="B343" s="75"/>
      <c r="C343" s="75"/>
      <c r="D343" s="75"/>
      <c r="E343" s="75"/>
      <c r="F343" s="75"/>
      <c r="G343" s="75"/>
      <c r="H343" s="75"/>
      <c r="I343" s="75"/>
    </row>
    <row r="344" spans="1:9" x14ac:dyDescent="0.25">
      <c r="A344" s="75"/>
      <c r="B344" s="75"/>
      <c r="C344" s="75"/>
      <c r="D344" s="75"/>
      <c r="E344" s="75"/>
      <c r="F344" s="75"/>
      <c r="G344" s="75"/>
      <c r="H344" s="75"/>
      <c r="I344" s="75"/>
    </row>
    <row r="345" spans="1:9" x14ac:dyDescent="0.25">
      <c r="A345" s="75"/>
      <c r="B345" s="75"/>
      <c r="C345" s="75"/>
      <c r="D345" s="75"/>
      <c r="E345" s="75"/>
      <c r="F345" s="75"/>
      <c r="G345" s="75"/>
      <c r="H345" s="75"/>
      <c r="I345" s="75"/>
    </row>
    <row r="346" spans="1:9" x14ac:dyDescent="0.25">
      <c r="A346" s="75"/>
      <c r="B346" s="75"/>
      <c r="C346" s="75"/>
      <c r="D346" s="75"/>
      <c r="E346" s="75"/>
      <c r="F346" s="75"/>
      <c r="G346" s="75"/>
      <c r="H346" s="75"/>
      <c r="I346" s="75"/>
    </row>
    <row r="347" spans="1:9" x14ac:dyDescent="0.25">
      <c r="A347" s="75"/>
      <c r="B347" s="75"/>
      <c r="C347" s="75"/>
      <c r="D347" s="75"/>
      <c r="E347" s="75"/>
      <c r="F347" s="75"/>
      <c r="G347" s="75"/>
      <c r="H347" s="75"/>
      <c r="I347" s="75"/>
    </row>
    <row r="348" spans="1:9" x14ac:dyDescent="0.25">
      <c r="A348" s="75"/>
      <c r="B348" s="75"/>
      <c r="C348" s="75"/>
      <c r="D348" s="75"/>
      <c r="E348" s="75"/>
      <c r="F348" s="75"/>
      <c r="G348" s="75"/>
      <c r="H348" s="75"/>
      <c r="I348" s="75"/>
    </row>
    <row r="349" spans="1:9" x14ac:dyDescent="0.25">
      <c r="A349" s="75"/>
      <c r="B349" s="75"/>
      <c r="C349" s="75"/>
      <c r="D349" s="75"/>
      <c r="E349" s="75"/>
      <c r="F349" s="75"/>
      <c r="G349" s="75"/>
      <c r="H349" s="75"/>
      <c r="I349" s="75"/>
    </row>
    <row r="350" spans="1:9" x14ac:dyDescent="0.25">
      <c r="A350" s="75"/>
      <c r="B350" s="75"/>
      <c r="C350" s="75"/>
      <c r="D350" s="75"/>
      <c r="E350" s="75"/>
      <c r="F350" s="75"/>
      <c r="G350" s="75"/>
      <c r="H350" s="75"/>
      <c r="I350" s="75"/>
    </row>
    <row r="351" spans="1:9" x14ac:dyDescent="0.25">
      <c r="A351" s="75"/>
      <c r="B351" s="75"/>
      <c r="C351" s="75"/>
      <c r="D351" s="75"/>
      <c r="E351" s="75"/>
      <c r="F351" s="75"/>
      <c r="G351" s="75"/>
      <c r="H351" s="75"/>
      <c r="I351" s="75"/>
    </row>
    <row r="352" spans="1:9" x14ac:dyDescent="0.25">
      <c r="A352" s="75"/>
      <c r="B352" s="75"/>
      <c r="C352" s="75"/>
      <c r="D352" s="75"/>
      <c r="E352" s="75"/>
      <c r="F352" s="75"/>
      <c r="G352" s="75"/>
      <c r="H352" s="75"/>
      <c r="I352" s="75"/>
    </row>
    <row r="353" spans="1:9" x14ac:dyDescent="0.25">
      <c r="A353" s="75"/>
      <c r="B353" s="75"/>
      <c r="C353" s="75"/>
      <c r="D353" s="75"/>
      <c r="E353" s="75"/>
      <c r="F353" s="75"/>
      <c r="G353" s="75"/>
      <c r="H353" s="75"/>
      <c r="I353" s="75"/>
    </row>
    <row r="354" spans="1:9" x14ac:dyDescent="0.25">
      <c r="A354" s="75"/>
      <c r="B354" s="75"/>
      <c r="C354" s="75"/>
      <c r="D354" s="75"/>
      <c r="E354" s="75"/>
      <c r="F354" s="75"/>
      <c r="G354" s="75"/>
      <c r="H354" s="75"/>
      <c r="I354" s="75"/>
    </row>
    <row r="355" spans="1:9" x14ac:dyDescent="0.25">
      <c r="A355" s="75"/>
      <c r="B355" s="75"/>
      <c r="C355" s="75"/>
      <c r="D355" s="75"/>
      <c r="E355" s="75"/>
      <c r="F355" s="75"/>
      <c r="G355" s="75"/>
      <c r="H355" s="75"/>
      <c r="I355" s="75"/>
    </row>
    <row r="356" spans="1:9" x14ac:dyDescent="0.25">
      <c r="A356" s="75"/>
      <c r="B356" s="75"/>
      <c r="C356" s="75"/>
      <c r="D356" s="75"/>
      <c r="E356" s="75"/>
      <c r="F356" s="75"/>
      <c r="G356" s="75"/>
      <c r="H356" s="75"/>
      <c r="I356" s="75"/>
    </row>
    <row r="357" spans="1:9" x14ac:dyDescent="0.25">
      <c r="A357" s="75"/>
      <c r="B357" s="75"/>
      <c r="C357" s="75"/>
      <c r="D357" s="75"/>
      <c r="E357" s="75"/>
      <c r="F357" s="75"/>
      <c r="G357" s="75"/>
      <c r="H357" s="75"/>
      <c r="I357" s="75"/>
    </row>
    <row r="358" spans="1:9" x14ac:dyDescent="0.25">
      <c r="A358" s="75"/>
      <c r="B358" s="75"/>
      <c r="C358" s="75"/>
      <c r="D358" s="75"/>
      <c r="E358" s="75"/>
      <c r="F358" s="75"/>
      <c r="G358" s="75"/>
      <c r="H358" s="75"/>
      <c r="I358" s="75"/>
    </row>
    <row r="359" spans="1:9" x14ac:dyDescent="0.25">
      <c r="A359" s="75"/>
      <c r="B359" s="75"/>
      <c r="C359" s="75"/>
      <c r="D359" s="75"/>
      <c r="E359" s="75"/>
      <c r="F359" s="75"/>
      <c r="G359" s="75"/>
      <c r="H359" s="75"/>
      <c r="I359" s="75"/>
    </row>
    <row r="360" spans="1:9" x14ac:dyDescent="0.25">
      <c r="A360" s="75"/>
      <c r="B360" s="75"/>
      <c r="C360" s="75"/>
      <c r="D360" s="75"/>
      <c r="E360" s="75"/>
      <c r="F360" s="75"/>
      <c r="G360" s="75"/>
      <c r="H360" s="75"/>
      <c r="I360" s="75"/>
    </row>
    <row r="361" spans="1:9" x14ac:dyDescent="0.25">
      <c r="A361" s="75"/>
      <c r="B361" s="75"/>
      <c r="C361" s="75"/>
      <c r="D361" s="75"/>
      <c r="E361" s="75"/>
      <c r="F361" s="75"/>
      <c r="G361" s="75"/>
      <c r="H361" s="75"/>
      <c r="I361" s="75"/>
    </row>
    <row r="362" spans="1:9" x14ac:dyDescent="0.25">
      <c r="A362" s="75"/>
      <c r="B362" s="75"/>
      <c r="C362" s="75"/>
      <c r="D362" s="75"/>
      <c r="E362" s="75"/>
      <c r="F362" s="75"/>
      <c r="G362" s="75"/>
      <c r="H362" s="75"/>
      <c r="I362" s="75"/>
    </row>
    <row r="363" spans="1:9" x14ac:dyDescent="0.25">
      <c r="A363" s="75"/>
      <c r="B363" s="75"/>
      <c r="C363" s="75"/>
      <c r="D363" s="75"/>
      <c r="E363" s="75"/>
      <c r="F363" s="75"/>
      <c r="G363" s="75"/>
      <c r="H363" s="75"/>
      <c r="I363" s="75"/>
    </row>
    <row r="364" spans="1:9" x14ac:dyDescent="0.25">
      <c r="A364" s="75"/>
      <c r="B364" s="75"/>
      <c r="C364" s="75"/>
      <c r="D364" s="75"/>
      <c r="E364" s="75"/>
      <c r="F364" s="75"/>
      <c r="G364" s="75"/>
      <c r="H364" s="75"/>
      <c r="I364" s="75"/>
    </row>
    <row r="365" spans="1:9" x14ac:dyDescent="0.25">
      <c r="A365" s="75"/>
      <c r="B365" s="75"/>
      <c r="C365" s="75"/>
      <c r="D365" s="75"/>
      <c r="E365" s="75"/>
      <c r="F365" s="75"/>
      <c r="G365" s="75"/>
      <c r="H365" s="75"/>
      <c r="I365" s="75"/>
    </row>
    <row r="366" spans="1:9" x14ac:dyDescent="0.25">
      <c r="A366" s="75"/>
      <c r="B366" s="75"/>
      <c r="C366" s="75"/>
      <c r="D366" s="75"/>
      <c r="E366" s="75"/>
      <c r="F366" s="75"/>
      <c r="G366" s="75"/>
      <c r="H366" s="75"/>
      <c r="I366" s="75"/>
    </row>
    <row r="367" spans="1:9" x14ac:dyDescent="0.25">
      <c r="A367" s="75"/>
      <c r="B367" s="75"/>
      <c r="C367" s="75"/>
      <c r="D367" s="75"/>
      <c r="E367" s="75"/>
      <c r="F367" s="75"/>
      <c r="G367" s="75"/>
      <c r="H367" s="75"/>
      <c r="I367" s="75"/>
    </row>
    <row r="368" spans="1:9" x14ac:dyDescent="0.25">
      <c r="A368" s="75"/>
      <c r="B368" s="75"/>
      <c r="C368" s="75"/>
      <c r="D368" s="75"/>
      <c r="E368" s="75"/>
      <c r="F368" s="75"/>
      <c r="G368" s="75"/>
      <c r="H368" s="75"/>
      <c r="I368" s="75"/>
    </row>
    <row r="369" spans="1:9" x14ac:dyDescent="0.25">
      <c r="A369" s="75"/>
      <c r="B369" s="75"/>
      <c r="C369" s="75"/>
      <c r="D369" s="75"/>
      <c r="E369" s="75"/>
      <c r="F369" s="75"/>
      <c r="G369" s="75"/>
      <c r="H369" s="75"/>
      <c r="I369" s="75"/>
    </row>
    <row r="370" spans="1:9" x14ac:dyDescent="0.25">
      <c r="A370" s="75"/>
      <c r="B370" s="75"/>
      <c r="C370" s="75"/>
      <c r="D370" s="75"/>
      <c r="E370" s="75"/>
      <c r="F370" s="75"/>
      <c r="G370" s="75"/>
      <c r="H370" s="75"/>
      <c r="I370" s="75"/>
    </row>
    <row r="371" spans="1:9" x14ac:dyDescent="0.25">
      <c r="A371" s="75"/>
      <c r="B371" s="75"/>
      <c r="C371" s="75"/>
      <c r="D371" s="75"/>
      <c r="E371" s="75"/>
      <c r="F371" s="75"/>
      <c r="G371" s="75"/>
      <c r="H371" s="75"/>
      <c r="I371" s="75"/>
    </row>
    <row r="372" spans="1:9" x14ac:dyDescent="0.25">
      <c r="A372" s="75"/>
      <c r="B372" s="75"/>
      <c r="C372" s="75"/>
      <c r="D372" s="75"/>
      <c r="E372" s="75"/>
      <c r="F372" s="75"/>
      <c r="G372" s="75"/>
      <c r="H372" s="75"/>
      <c r="I372" s="75"/>
    </row>
    <row r="373" spans="1:9" x14ac:dyDescent="0.25">
      <c r="A373" s="75"/>
      <c r="B373" s="75"/>
      <c r="C373" s="75"/>
      <c r="D373" s="75"/>
      <c r="E373" s="75"/>
      <c r="F373" s="75"/>
      <c r="G373" s="75"/>
      <c r="H373" s="75"/>
      <c r="I373" s="75"/>
    </row>
    <row r="374" spans="1:9" x14ac:dyDescent="0.25">
      <c r="A374" s="75"/>
      <c r="B374" s="75"/>
      <c r="C374" s="75"/>
      <c r="D374" s="75"/>
      <c r="E374" s="75"/>
      <c r="F374" s="75"/>
      <c r="G374" s="75"/>
      <c r="H374" s="75"/>
      <c r="I374" s="75"/>
    </row>
    <row r="375" spans="1:9" x14ac:dyDescent="0.25">
      <c r="A375" s="75"/>
      <c r="B375" s="75"/>
      <c r="C375" s="75"/>
      <c r="D375" s="75"/>
      <c r="E375" s="75"/>
      <c r="F375" s="75"/>
      <c r="G375" s="75"/>
      <c r="H375" s="75"/>
      <c r="I375" s="75"/>
    </row>
    <row r="376" spans="1:9" x14ac:dyDescent="0.25">
      <c r="A376" s="75"/>
      <c r="B376" s="75"/>
      <c r="C376" s="75"/>
      <c r="D376" s="75"/>
      <c r="E376" s="75"/>
      <c r="F376" s="75"/>
      <c r="G376" s="75"/>
      <c r="H376" s="75"/>
      <c r="I376" s="75"/>
    </row>
    <row r="377" spans="1:9" x14ac:dyDescent="0.25">
      <c r="A377" s="75"/>
      <c r="B377" s="75"/>
      <c r="C377" s="75"/>
      <c r="D377" s="75"/>
      <c r="E377" s="75"/>
      <c r="F377" s="75"/>
      <c r="G377" s="75"/>
      <c r="H377" s="75"/>
      <c r="I377" s="75"/>
    </row>
    <row r="378" spans="1:9" x14ac:dyDescent="0.25">
      <c r="A378" s="75"/>
      <c r="B378" s="75"/>
      <c r="C378" s="75"/>
      <c r="D378" s="75"/>
      <c r="E378" s="75"/>
      <c r="F378" s="75"/>
      <c r="G378" s="75"/>
      <c r="H378" s="75"/>
      <c r="I378" s="75"/>
    </row>
    <row r="379" spans="1:9" x14ac:dyDescent="0.25">
      <c r="A379" s="75"/>
      <c r="B379" s="75"/>
      <c r="C379" s="75"/>
      <c r="D379" s="75"/>
      <c r="E379" s="75"/>
      <c r="F379" s="75"/>
      <c r="G379" s="75"/>
      <c r="H379" s="75"/>
      <c r="I379" s="75"/>
    </row>
    <row r="380" spans="1:9" x14ac:dyDescent="0.25">
      <c r="A380" s="75"/>
      <c r="B380" s="75"/>
      <c r="C380" s="75"/>
      <c r="D380" s="75"/>
      <c r="E380" s="75"/>
      <c r="F380" s="75"/>
      <c r="G380" s="75"/>
      <c r="H380" s="75"/>
      <c r="I380" s="75"/>
    </row>
    <row r="381" spans="1:9" x14ac:dyDescent="0.25">
      <c r="A381" s="75"/>
      <c r="B381" s="75"/>
      <c r="C381" s="75"/>
      <c r="D381" s="75"/>
      <c r="E381" s="75"/>
      <c r="F381" s="75"/>
      <c r="G381" s="75"/>
      <c r="H381" s="75"/>
      <c r="I381" s="75"/>
    </row>
    <row r="382" spans="1:9" x14ac:dyDescent="0.25">
      <c r="A382" s="75"/>
      <c r="B382" s="75"/>
      <c r="C382" s="75"/>
      <c r="D382" s="75"/>
      <c r="E382" s="75"/>
      <c r="F382" s="75"/>
      <c r="G382" s="75"/>
      <c r="H382" s="75"/>
      <c r="I382" s="75"/>
    </row>
    <row r="383" spans="1:9" x14ac:dyDescent="0.25">
      <c r="A383" s="75"/>
      <c r="B383" s="75"/>
      <c r="C383" s="75"/>
      <c r="D383" s="75"/>
      <c r="E383" s="75"/>
      <c r="F383" s="75"/>
      <c r="G383" s="75"/>
      <c r="H383" s="75"/>
      <c r="I383" s="75"/>
    </row>
    <row r="384" spans="1:9" x14ac:dyDescent="0.25">
      <c r="A384" s="75"/>
      <c r="B384" s="75"/>
      <c r="C384" s="75"/>
      <c r="D384" s="75"/>
      <c r="E384" s="75"/>
      <c r="F384" s="75"/>
      <c r="G384" s="75"/>
      <c r="H384" s="75"/>
      <c r="I384" s="75"/>
    </row>
    <row r="385" spans="1:9" x14ac:dyDescent="0.25">
      <c r="A385" s="75"/>
      <c r="B385" s="75"/>
      <c r="C385" s="75"/>
      <c r="D385" s="75"/>
      <c r="E385" s="75"/>
      <c r="F385" s="75"/>
      <c r="G385" s="75"/>
      <c r="H385" s="75"/>
      <c r="I385" s="75"/>
    </row>
    <row r="386" spans="1:9" x14ac:dyDescent="0.25">
      <c r="A386" s="75"/>
      <c r="B386" s="75"/>
      <c r="C386" s="75"/>
      <c r="D386" s="75"/>
      <c r="E386" s="75"/>
      <c r="F386" s="75"/>
      <c r="G386" s="75"/>
      <c r="H386" s="75"/>
      <c r="I386" s="75"/>
    </row>
    <row r="387" spans="1:9" x14ac:dyDescent="0.25">
      <c r="A387" s="75"/>
      <c r="B387" s="75"/>
      <c r="C387" s="75"/>
      <c r="D387" s="75"/>
      <c r="E387" s="75"/>
      <c r="F387" s="75"/>
      <c r="G387" s="75"/>
      <c r="H387" s="75"/>
      <c r="I387" s="75"/>
    </row>
    <row r="388" spans="1:9" x14ac:dyDescent="0.25">
      <c r="A388" s="75"/>
      <c r="B388" s="75"/>
      <c r="C388" s="75"/>
      <c r="D388" s="75"/>
      <c r="E388" s="75"/>
      <c r="F388" s="75"/>
      <c r="G388" s="75"/>
      <c r="H388" s="75"/>
      <c r="I388" s="75"/>
    </row>
    <row r="389" spans="1:9" x14ac:dyDescent="0.25">
      <c r="A389" s="75"/>
      <c r="B389" s="75"/>
      <c r="C389" s="75"/>
      <c r="D389" s="75"/>
      <c r="E389" s="75"/>
      <c r="F389" s="75"/>
      <c r="G389" s="75"/>
      <c r="H389" s="75"/>
      <c r="I389" s="75"/>
    </row>
    <row r="390" spans="1:9" x14ac:dyDescent="0.25">
      <c r="A390" s="75"/>
      <c r="B390" s="75"/>
      <c r="C390" s="75"/>
      <c r="D390" s="75"/>
      <c r="E390" s="75"/>
      <c r="F390" s="75"/>
      <c r="G390" s="75"/>
      <c r="H390" s="75"/>
      <c r="I390" s="75"/>
    </row>
    <row r="391" spans="1:9" x14ac:dyDescent="0.25">
      <c r="A391" s="75"/>
      <c r="B391" s="75"/>
      <c r="C391" s="75"/>
      <c r="D391" s="75"/>
      <c r="E391" s="75"/>
      <c r="F391" s="75"/>
      <c r="G391" s="75"/>
      <c r="H391" s="75"/>
      <c r="I391" s="75"/>
    </row>
    <row r="392" spans="1:9" x14ac:dyDescent="0.25">
      <c r="A392" s="75"/>
      <c r="B392" s="75"/>
      <c r="C392" s="75"/>
      <c r="D392" s="75"/>
      <c r="E392" s="75"/>
      <c r="F392" s="75"/>
      <c r="G392" s="75"/>
      <c r="H392" s="75"/>
      <c r="I392" s="75"/>
    </row>
    <row r="393" spans="1:9" x14ac:dyDescent="0.25">
      <c r="A393" s="75"/>
      <c r="B393" s="75"/>
      <c r="C393" s="75"/>
      <c r="D393" s="75"/>
      <c r="E393" s="75"/>
      <c r="F393" s="75"/>
      <c r="G393" s="75"/>
      <c r="H393" s="75"/>
      <c r="I393" s="75"/>
    </row>
    <row r="394" spans="1:9" x14ac:dyDescent="0.25">
      <c r="A394" s="75"/>
      <c r="B394" s="75"/>
      <c r="C394" s="75"/>
      <c r="D394" s="75"/>
      <c r="E394" s="75"/>
      <c r="F394" s="75"/>
      <c r="G394" s="75"/>
      <c r="H394" s="75"/>
      <c r="I394" s="75"/>
    </row>
    <row r="395" spans="1:9" x14ac:dyDescent="0.25">
      <c r="A395" s="75"/>
      <c r="B395" s="75"/>
      <c r="C395" s="75"/>
      <c r="D395" s="75"/>
      <c r="E395" s="75"/>
      <c r="F395" s="75"/>
      <c r="G395" s="75"/>
      <c r="H395" s="75"/>
      <c r="I395" s="75"/>
    </row>
    <row r="396" spans="1:9" x14ac:dyDescent="0.25">
      <c r="A396" s="75"/>
      <c r="B396" s="75"/>
      <c r="C396" s="75"/>
      <c r="D396" s="75"/>
      <c r="E396" s="75"/>
      <c r="F396" s="75"/>
      <c r="G396" s="75"/>
      <c r="H396" s="75"/>
      <c r="I396" s="75"/>
    </row>
    <row r="397" spans="1:9" x14ac:dyDescent="0.25">
      <c r="A397" s="75"/>
      <c r="B397" s="75"/>
      <c r="C397" s="75"/>
      <c r="D397" s="75"/>
      <c r="E397" s="75"/>
      <c r="F397" s="75"/>
      <c r="G397" s="75"/>
      <c r="H397" s="75"/>
      <c r="I397" s="75"/>
    </row>
    <row r="398" spans="1:9" x14ac:dyDescent="0.25">
      <c r="A398" s="75"/>
      <c r="B398" s="75"/>
      <c r="C398" s="75"/>
      <c r="D398" s="75"/>
      <c r="E398" s="75"/>
      <c r="F398" s="75"/>
      <c r="G398" s="75"/>
      <c r="H398" s="75"/>
      <c r="I398" s="75"/>
    </row>
    <row r="399" spans="1:9" x14ac:dyDescent="0.25">
      <c r="A399" s="75"/>
      <c r="B399" s="75"/>
      <c r="C399" s="75"/>
      <c r="D399" s="75"/>
      <c r="E399" s="75"/>
      <c r="F399" s="75"/>
      <c r="G399" s="75"/>
      <c r="H399" s="75"/>
      <c r="I399" s="75"/>
    </row>
    <row r="400" spans="1:9" x14ac:dyDescent="0.25">
      <c r="A400" s="75"/>
      <c r="B400" s="75"/>
      <c r="C400" s="75"/>
      <c r="D400" s="75"/>
      <c r="E400" s="75"/>
      <c r="F400" s="75"/>
      <c r="G400" s="75"/>
      <c r="H400" s="75"/>
      <c r="I400" s="75"/>
    </row>
    <row r="401" spans="1:9" x14ac:dyDescent="0.25">
      <c r="A401" s="75"/>
      <c r="B401" s="75"/>
      <c r="C401" s="75"/>
      <c r="D401" s="75"/>
      <c r="E401" s="75"/>
      <c r="F401" s="75"/>
      <c r="G401" s="75"/>
      <c r="H401" s="75"/>
      <c r="I401" s="75"/>
    </row>
    <row r="402" spans="1:9" x14ac:dyDescent="0.25">
      <c r="A402" s="75"/>
      <c r="B402" s="75"/>
      <c r="C402" s="75"/>
      <c r="D402" s="75"/>
      <c r="E402" s="75"/>
      <c r="F402" s="75"/>
      <c r="G402" s="75"/>
      <c r="H402" s="75"/>
      <c r="I402" s="75"/>
    </row>
    <row r="403" spans="1:9" x14ac:dyDescent="0.25">
      <c r="A403" s="75"/>
      <c r="B403" s="75"/>
      <c r="C403" s="75"/>
      <c r="D403" s="75"/>
      <c r="E403" s="75"/>
      <c r="F403" s="75"/>
      <c r="G403" s="75"/>
      <c r="H403" s="75"/>
      <c r="I403" s="75"/>
    </row>
    <row r="404" spans="1:9" x14ac:dyDescent="0.25">
      <c r="A404" s="75"/>
      <c r="B404" s="75"/>
      <c r="C404" s="75"/>
      <c r="D404" s="75"/>
      <c r="E404" s="75"/>
      <c r="F404" s="75"/>
      <c r="G404" s="75"/>
      <c r="H404" s="75"/>
      <c r="I404" s="75"/>
    </row>
    <row r="405" spans="1:9" x14ac:dyDescent="0.25">
      <c r="A405" s="75"/>
      <c r="B405" s="75"/>
      <c r="C405" s="75"/>
      <c r="D405" s="75"/>
      <c r="E405" s="75"/>
      <c r="F405" s="75"/>
      <c r="G405" s="75"/>
      <c r="H405" s="75"/>
      <c r="I405" s="75"/>
    </row>
    <row r="406" spans="1:9" x14ac:dyDescent="0.25">
      <c r="A406" s="75"/>
      <c r="B406" s="75"/>
      <c r="C406" s="75"/>
      <c r="D406" s="75"/>
      <c r="E406" s="75"/>
      <c r="F406" s="75"/>
      <c r="G406" s="75"/>
      <c r="H406" s="75"/>
      <c r="I406" s="75"/>
    </row>
    <row r="407" spans="1:9" x14ac:dyDescent="0.25">
      <c r="A407" s="75"/>
      <c r="B407" s="75"/>
      <c r="C407" s="75"/>
      <c r="D407" s="75"/>
      <c r="E407" s="75"/>
      <c r="F407" s="75"/>
      <c r="G407" s="75"/>
      <c r="H407" s="75"/>
      <c r="I407" s="75"/>
    </row>
    <row r="408" spans="1:9" x14ac:dyDescent="0.25">
      <c r="A408" s="75"/>
      <c r="B408" s="75"/>
      <c r="C408" s="75"/>
      <c r="D408" s="75"/>
      <c r="E408" s="75"/>
      <c r="F408" s="75"/>
      <c r="G408" s="75"/>
      <c r="H408" s="75"/>
      <c r="I408" s="75"/>
    </row>
    <row r="409" spans="1:9" x14ac:dyDescent="0.25">
      <c r="A409" s="75"/>
      <c r="B409" s="75"/>
      <c r="C409" s="75"/>
      <c r="D409" s="75"/>
      <c r="E409" s="75"/>
      <c r="F409" s="75"/>
      <c r="G409" s="75"/>
      <c r="H409" s="75"/>
      <c r="I409" s="75"/>
    </row>
    <row r="410" spans="1:9" x14ac:dyDescent="0.25">
      <c r="A410" s="75"/>
      <c r="B410" s="75"/>
      <c r="C410" s="75"/>
      <c r="D410" s="75"/>
      <c r="E410" s="75"/>
      <c r="F410" s="75"/>
      <c r="G410" s="75"/>
      <c r="H410" s="75"/>
      <c r="I410" s="75"/>
    </row>
    <row r="411" spans="1:9" x14ac:dyDescent="0.25">
      <c r="A411" s="75"/>
      <c r="B411" s="75"/>
      <c r="C411" s="75"/>
      <c r="D411" s="75"/>
      <c r="E411" s="75"/>
      <c r="F411" s="75"/>
      <c r="G411" s="75"/>
      <c r="H411" s="75"/>
      <c r="I411" s="75"/>
    </row>
    <row r="412" spans="1:9" x14ac:dyDescent="0.25">
      <c r="A412" s="75"/>
      <c r="B412" s="75"/>
      <c r="C412" s="75"/>
      <c r="D412" s="75"/>
      <c r="E412" s="75"/>
      <c r="F412" s="75"/>
      <c r="G412" s="75"/>
      <c r="H412" s="75"/>
      <c r="I412" s="75"/>
    </row>
    <row r="413" spans="1:9" x14ac:dyDescent="0.25">
      <c r="A413" s="75"/>
      <c r="B413" s="75"/>
      <c r="C413" s="75"/>
      <c r="D413" s="75"/>
      <c r="E413" s="75"/>
      <c r="F413" s="75"/>
      <c r="G413" s="75"/>
      <c r="H413" s="75"/>
      <c r="I413" s="75"/>
    </row>
    <row r="414" spans="1:9" x14ac:dyDescent="0.25">
      <c r="A414" s="75"/>
      <c r="B414" s="75"/>
      <c r="C414" s="75"/>
      <c r="D414" s="75"/>
      <c r="E414" s="75"/>
      <c r="F414" s="75"/>
      <c r="G414" s="75"/>
      <c r="H414" s="75"/>
      <c r="I414" s="75"/>
    </row>
    <row r="415" spans="1:9" x14ac:dyDescent="0.25">
      <c r="A415" s="75"/>
      <c r="B415" s="75"/>
      <c r="C415" s="75"/>
      <c r="D415" s="75"/>
      <c r="E415" s="75"/>
      <c r="F415" s="75"/>
      <c r="G415" s="75"/>
      <c r="H415" s="75"/>
      <c r="I415" s="75"/>
    </row>
    <row r="416" spans="1:9" x14ac:dyDescent="0.25">
      <c r="A416" s="75"/>
      <c r="B416" s="75"/>
      <c r="C416" s="75"/>
      <c r="D416" s="75"/>
      <c r="E416" s="75"/>
      <c r="F416" s="75"/>
      <c r="G416" s="75"/>
      <c r="H416" s="75"/>
      <c r="I416" s="75"/>
    </row>
    <row r="417" spans="1:9" x14ac:dyDescent="0.25">
      <c r="A417" s="75"/>
      <c r="B417" s="75"/>
      <c r="C417" s="75"/>
      <c r="D417" s="75"/>
      <c r="E417" s="75"/>
      <c r="F417" s="75"/>
      <c r="G417" s="75"/>
      <c r="H417" s="75"/>
      <c r="I417" s="75"/>
    </row>
    <row r="418" spans="1:9" x14ac:dyDescent="0.25">
      <c r="A418" s="75"/>
      <c r="B418" s="75"/>
      <c r="C418" s="75"/>
      <c r="D418" s="75"/>
      <c r="E418" s="75"/>
      <c r="F418" s="75"/>
      <c r="G418" s="75"/>
      <c r="H418" s="75"/>
      <c r="I418" s="75"/>
    </row>
    <row r="419" spans="1:9" x14ac:dyDescent="0.25">
      <c r="A419" s="75"/>
      <c r="B419" s="75"/>
      <c r="C419" s="75"/>
      <c r="D419" s="75"/>
      <c r="E419" s="75"/>
      <c r="F419" s="75"/>
      <c r="G419" s="75"/>
      <c r="H419" s="75"/>
      <c r="I419" s="75"/>
    </row>
    <row r="420" spans="1:9" x14ac:dyDescent="0.25">
      <c r="A420" s="75"/>
      <c r="B420" s="75"/>
      <c r="C420" s="75"/>
      <c r="D420" s="75"/>
      <c r="E420" s="75"/>
      <c r="F420" s="75"/>
      <c r="G420" s="75"/>
      <c r="H420" s="75"/>
      <c r="I420" s="75"/>
    </row>
    <row r="421" spans="1:9" x14ac:dyDescent="0.25">
      <c r="A421" s="75"/>
      <c r="B421" s="75"/>
      <c r="C421" s="75"/>
      <c r="D421" s="75"/>
      <c r="E421" s="75"/>
      <c r="F421" s="75"/>
      <c r="G421" s="75"/>
      <c r="H421" s="75"/>
      <c r="I421" s="75"/>
    </row>
    <row r="422" spans="1:9" x14ac:dyDescent="0.25">
      <c r="A422" s="75"/>
      <c r="B422" s="75"/>
      <c r="C422" s="75"/>
      <c r="D422" s="75"/>
      <c r="E422" s="75"/>
      <c r="F422" s="75"/>
      <c r="G422" s="75"/>
      <c r="H422" s="75"/>
      <c r="I422" s="75"/>
    </row>
    <row r="423" spans="1:9" x14ac:dyDescent="0.25">
      <c r="A423" s="75"/>
      <c r="B423" s="75"/>
      <c r="C423" s="75"/>
      <c r="D423" s="75"/>
      <c r="E423" s="75"/>
      <c r="F423" s="75"/>
      <c r="G423" s="75"/>
      <c r="H423" s="75"/>
      <c r="I423" s="75"/>
    </row>
    <row r="424" spans="1:9" x14ac:dyDescent="0.25">
      <c r="A424" s="75"/>
      <c r="B424" s="75"/>
      <c r="C424" s="75"/>
      <c r="D424" s="75"/>
      <c r="E424" s="75"/>
      <c r="F424" s="75"/>
      <c r="G424" s="75"/>
      <c r="H424" s="75"/>
      <c r="I424" s="75"/>
    </row>
    <row r="425" spans="1:9" x14ac:dyDescent="0.25">
      <c r="A425" s="75"/>
      <c r="B425" s="75"/>
      <c r="C425" s="75"/>
      <c r="D425" s="75"/>
      <c r="E425" s="75"/>
      <c r="F425" s="75"/>
      <c r="G425" s="75"/>
      <c r="H425" s="75"/>
      <c r="I425" s="75"/>
    </row>
    <row r="426" spans="1:9" x14ac:dyDescent="0.25">
      <c r="A426" s="75"/>
      <c r="B426" s="75"/>
      <c r="C426" s="75"/>
      <c r="D426" s="75"/>
      <c r="E426" s="75"/>
      <c r="F426" s="75"/>
      <c r="G426" s="75"/>
      <c r="H426" s="75"/>
      <c r="I426" s="75"/>
    </row>
    <row r="427" spans="1:9" x14ac:dyDescent="0.25">
      <c r="A427" s="75"/>
      <c r="B427" s="75"/>
      <c r="C427" s="75"/>
      <c r="D427" s="75"/>
      <c r="E427" s="75"/>
      <c r="F427" s="75"/>
      <c r="G427" s="75"/>
      <c r="H427" s="75"/>
      <c r="I427" s="75"/>
    </row>
    <row r="428" spans="1:9" x14ac:dyDescent="0.25">
      <c r="A428" s="75"/>
      <c r="B428" s="75"/>
      <c r="C428" s="75"/>
      <c r="D428" s="75"/>
      <c r="E428" s="75"/>
      <c r="F428" s="75"/>
      <c r="G428" s="75"/>
      <c r="H428" s="75"/>
      <c r="I428" s="75"/>
    </row>
    <row r="429" spans="1:9" x14ac:dyDescent="0.25">
      <c r="A429" s="75"/>
      <c r="B429" s="75"/>
      <c r="C429" s="75"/>
      <c r="D429" s="75"/>
      <c r="E429" s="75"/>
      <c r="F429" s="75"/>
      <c r="G429" s="75"/>
      <c r="H429" s="75"/>
      <c r="I429" s="75"/>
    </row>
    <row r="430" spans="1:9" x14ac:dyDescent="0.25">
      <c r="A430" s="75"/>
      <c r="B430" s="75"/>
      <c r="C430" s="75"/>
      <c r="D430" s="75"/>
      <c r="E430" s="75"/>
      <c r="F430" s="75"/>
      <c r="G430" s="75"/>
      <c r="H430" s="75"/>
      <c r="I430" s="75"/>
    </row>
    <row r="431" spans="1:9" x14ac:dyDescent="0.25">
      <c r="A431" s="75"/>
      <c r="B431" s="75"/>
      <c r="C431" s="75"/>
      <c r="D431" s="75"/>
      <c r="E431" s="75"/>
      <c r="F431" s="75"/>
      <c r="G431" s="75"/>
      <c r="H431" s="75"/>
      <c r="I431" s="75"/>
    </row>
    <row r="432" spans="1:9" x14ac:dyDescent="0.25">
      <c r="A432" s="75"/>
      <c r="B432" s="75"/>
      <c r="C432" s="75"/>
      <c r="D432" s="75"/>
      <c r="E432" s="75"/>
      <c r="F432" s="75"/>
      <c r="G432" s="75"/>
      <c r="H432" s="75"/>
      <c r="I432" s="75"/>
    </row>
    <row r="433" spans="1:9" x14ac:dyDescent="0.25">
      <c r="A433" s="75"/>
      <c r="B433" s="75"/>
      <c r="C433" s="75"/>
      <c r="D433" s="75"/>
      <c r="E433" s="75"/>
      <c r="F433" s="75"/>
      <c r="G433" s="75"/>
      <c r="H433" s="75"/>
      <c r="I433" s="75"/>
    </row>
    <row r="434" spans="1:9" x14ac:dyDescent="0.25">
      <c r="A434" s="75"/>
      <c r="B434" s="75"/>
      <c r="C434" s="75"/>
      <c r="D434" s="75"/>
      <c r="E434" s="75"/>
      <c r="F434" s="75"/>
      <c r="G434" s="75"/>
      <c r="H434" s="75"/>
      <c r="I434" s="75"/>
    </row>
    <row r="435" spans="1:9" x14ac:dyDescent="0.25">
      <c r="A435" s="75"/>
      <c r="B435" s="75"/>
      <c r="C435" s="75"/>
      <c r="D435" s="75"/>
      <c r="E435" s="75"/>
      <c r="F435" s="75"/>
      <c r="G435" s="75"/>
      <c r="H435" s="75"/>
      <c r="I435" s="75"/>
    </row>
    <row r="436" spans="1:9" x14ac:dyDescent="0.25">
      <c r="A436" s="75"/>
      <c r="B436" s="75"/>
      <c r="C436" s="75"/>
      <c r="D436" s="75"/>
      <c r="E436" s="75"/>
      <c r="F436" s="75"/>
      <c r="G436" s="75"/>
      <c r="H436" s="75"/>
      <c r="I436" s="75"/>
    </row>
    <row r="437" spans="1:9" x14ac:dyDescent="0.25">
      <c r="A437" s="75"/>
      <c r="B437" s="75"/>
      <c r="C437" s="75"/>
      <c r="D437" s="75"/>
      <c r="E437" s="75"/>
      <c r="F437" s="75"/>
      <c r="G437" s="75"/>
      <c r="H437" s="75"/>
      <c r="I437" s="75"/>
    </row>
    <row r="438" spans="1:9" x14ac:dyDescent="0.25">
      <c r="A438" s="75"/>
      <c r="B438" s="75"/>
      <c r="C438" s="75"/>
      <c r="D438" s="75"/>
      <c r="E438" s="75"/>
      <c r="F438" s="75"/>
      <c r="G438" s="75"/>
      <c r="H438" s="75"/>
      <c r="I438" s="75"/>
    </row>
    <row r="439" spans="1:9" x14ac:dyDescent="0.25">
      <c r="A439" s="75"/>
      <c r="B439" s="75"/>
      <c r="C439" s="75"/>
      <c r="D439" s="75"/>
      <c r="E439" s="75"/>
      <c r="F439" s="75"/>
      <c r="G439" s="75"/>
      <c r="H439" s="75"/>
      <c r="I439" s="75"/>
    </row>
    <row r="440" spans="1:9" x14ac:dyDescent="0.25">
      <c r="A440" s="75"/>
      <c r="B440" s="75"/>
      <c r="C440" s="75"/>
      <c r="D440" s="75"/>
      <c r="E440" s="75"/>
      <c r="F440" s="75"/>
      <c r="G440" s="75"/>
      <c r="H440" s="75"/>
      <c r="I440" s="75"/>
    </row>
    <row r="441" spans="1:9" x14ac:dyDescent="0.25">
      <c r="A441" s="75"/>
      <c r="B441" s="75"/>
      <c r="C441" s="75"/>
      <c r="D441" s="75"/>
      <c r="E441" s="75"/>
      <c r="F441" s="75"/>
      <c r="G441" s="75"/>
      <c r="H441" s="75"/>
      <c r="I441" s="75"/>
    </row>
    <row r="442" spans="1:9" x14ac:dyDescent="0.25">
      <c r="A442" s="75"/>
      <c r="B442" s="75"/>
      <c r="C442" s="75"/>
      <c r="D442" s="75"/>
      <c r="E442" s="75"/>
      <c r="F442" s="75"/>
      <c r="G442" s="75"/>
      <c r="H442" s="75"/>
      <c r="I442" s="75"/>
    </row>
    <row r="443" spans="1:9" x14ac:dyDescent="0.25">
      <c r="A443" s="75"/>
      <c r="B443" s="75"/>
      <c r="C443" s="75"/>
      <c r="D443" s="75"/>
      <c r="E443" s="75"/>
      <c r="F443" s="75"/>
      <c r="G443" s="75"/>
      <c r="H443" s="75"/>
      <c r="I443" s="75"/>
    </row>
    <row r="444" spans="1:9" x14ac:dyDescent="0.25">
      <c r="A444" s="75"/>
      <c r="B444" s="75"/>
      <c r="C444" s="75"/>
      <c r="D444" s="75"/>
      <c r="E444" s="75"/>
      <c r="F444" s="75"/>
      <c r="G444" s="75"/>
      <c r="H444" s="75"/>
      <c r="I444" s="75"/>
    </row>
    <row r="445" spans="1:9" x14ac:dyDescent="0.25">
      <c r="A445" s="75"/>
      <c r="B445" s="75"/>
      <c r="C445" s="75"/>
      <c r="D445" s="75"/>
      <c r="E445" s="75"/>
      <c r="F445" s="75"/>
      <c r="G445" s="75"/>
      <c r="H445" s="75"/>
      <c r="I445" s="75"/>
    </row>
    <row r="446" spans="1:9" x14ac:dyDescent="0.25">
      <c r="A446" s="75"/>
      <c r="B446" s="75"/>
      <c r="C446" s="75"/>
      <c r="D446" s="75"/>
      <c r="E446" s="75"/>
      <c r="F446" s="75"/>
      <c r="G446" s="75"/>
      <c r="H446" s="75"/>
      <c r="I446" s="75"/>
    </row>
    <row r="447" spans="1:9" x14ac:dyDescent="0.25">
      <c r="A447" s="75"/>
      <c r="B447" s="75"/>
      <c r="C447" s="75"/>
      <c r="D447" s="75"/>
      <c r="E447" s="75"/>
      <c r="F447" s="75"/>
      <c r="G447" s="75"/>
      <c r="H447" s="75"/>
      <c r="I447" s="75"/>
    </row>
    <row r="448" spans="1:9" x14ac:dyDescent="0.25">
      <c r="A448" s="75"/>
      <c r="B448" s="75"/>
      <c r="C448" s="75"/>
      <c r="D448" s="75"/>
      <c r="E448" s="75"/>
      <c r="F448" s="75"/>
      <c r="G448" s="75"/>
      <c r="H448" s="75"/>
      <c r="I448" s="75"/>
    </row>
    <row r="449" spans="1:9" x14ac:dyDescent="0.25">
      <c r="A449" s="75"/>
      <c r="B449" s="75"/>
      <c r="C449" s="75"/>
      <c r="D449" s="75"/>
      <c r="E449" s="75"/>
      <c r="F449" s="75"/>
      <c r="G449" s="75"/>
      <c r="H449" s="75"/>
      <c r="I449" s="75"/>
    </row>
    <row r="450" spans="1:9" x14ac:dyDescent="0.25">
      <c r="A450" s="75"/>
      <c r="B450" s="75"/>
      <c r="C450" s="75"/>
      <c r="D450" s="75"/>
      <c r="E450" s="75"/>
      <c r="F450" s="75"/>
      <c r="G450" s="75"/>
      <c r="H450" s="75"/>
      <c r="I450" s="75"/>
    </row>
    <row r="451" spans="1:9" x14ac:dyDescent="0.25">
      <c r="A451" s="75"/>
      <c r="B451" s="75"/>
      <c r="C451" s="75"/>
      <c r="D451" s="75"/>
      <c r="E451" s="75"/>
      <c r="F451" s="75"/>
      <c r="G451" s="75"/>
      <c r="H451" s="75"/>
      <c r="I451" s="75"/>
    </row>
    <row r="452" spans="1:9" x14ac:dyDescent="0.25">
      <c r="A452" s="75"/>
      <c r="B452" s="75"/>
      <c r="C452" s="75"/>
      <c r="D452" s="75"/>
      <c r="E452" s="75"/>
      <c r="F452" s="75"/>
      <c r="G452" s="75"/>
      <c r="H452" s="75"/>
      <c r="I452" s="75"/>
    </row>
    <row r="453" spans="1:9" x14ac:dyDescent="0.25">
      <c r="A453" s="75"/>
      <c r="B453" s="75"/>
      <c r="C453" s="75"/>
      <c r="D453" s="75"/>
      <c r="E453" s="75"/>
      <c r="F453" s="75"/>
      <c r="G453" s="75"/>
      <c r="H453" s="75"/>
      <c r="I453" s="75"/>
    </row>
    <row r="454" spans="1:9" x14ac:dyDescent="0.25">
      <c r="A454" s="75"/>
      <c r="B454" s="75"/>
      <c r="C454" s="75"/>
      <c r="D454" s="75"/>
      <c r="E454" s="75"/>
      <c r="F454" s="75"/>
      <c r="G454" s="75"/>
      <c r="H454" s="75"/>
      <c r="I454" s="75"/>
    </row>
    <row r="455" spans="1:9" x14ac:dyDescent="0.25">
      <c r="A455" s="75"/>
      <c r="B455" s="75"/>
      <c r="C455" s="75"/>
      <c r="D455" s="75"/>
      <c r="E455" s="75"/>
      <c r="F455" s="75"/>
      <c r="G455" s="75"/>
      <c r="H455" s="75"/>
      <c r="I455" s="75"/>
    </row>
    <row r="456" spans="1:9" x14ac:dyDescent="0.25">
      <c r="A456" s="75"/>
      <c r="B456" s="75"/>
      <c r="C456" s="75"/>
      <c r="D456" s="75"/>
      <c r="E456" s="75"/>
      <c r="F456" s="75"/>
      <c r="G456" s="75"/>
      <c r="H456" s="75"/>
      <c r="I456" s="75"/>
    </row>
    <row r="457" spans="1:9" x14ac:dyDescent="0.25">
      <c r="A457" s="75"/>
      <c r="B457" s="75"/>
      <c r="C457" s="75"/>
      <c r="D457" s="75"/>
      <c r="E457" s="75"/>
      <c r="F457" s="75"/>
      <c r="G457" s="75"/>
      <c r="H457" s="75"/>
      <c r="I457" s="75"/>
    </row>
    <row r="458" spans="1:9" x14ac:dyDescent="0.25">
      <c r="A458" s="75"/>
      <c r="B458" s="75"/>
      <c r="C458" s="75"/>
      <c r="D458" s="75"/>
      <c r="E458" s="75"/>
      <c r="F458" s="75"/>
      <c r="G458" s="75"/>
      <c r="H458" s="75"/>
      <c r="I458" s="75"/>
    </row>
    <row r="459" spans="1:9" x14ac:dyDescent="0.25">
      <c r="A459" s="75"/>
      <c r="B459" s="75"/>
      <c r="C459" s="75"/>
      <c r="D459" s="75"/>
      <c r="E459" s="75"/>
      <c r="F459" s="75"/>
      <c r="G459" s="75"/>
      <c r="H459" s="75"/>
      <c r="I459" s="75"/>
    </row>
    <row r="460" spans="1:9" x14ac:dyDescent="0.25">
      <c r="A460" s="75"/>
      <c r="B460" s="75"/>
      <c r="C460" s="75"/>
      <c r="D460" s="75"/>
      <c r="E460" s="75"/>
      <c r="F460" s="75"/>
      <c r="G460" s="75"/>
      <c r="H460" s="75"/>
      <c r="I460" s="75"/>
    </row>
    <row r="461" spans="1:9" x14ac:dyDescent="0.25">
      <c r="A461" s="75"/>
      <c r="B461" s="75"/>
      <c r="C461" s="75"/>
      <c r="D461" s="75"/>
      <c r="E461" s="75"/>
      <c r="F461" s="75"/>
      <c r="G461" s="75"/>
      <c r="H461" s="75"/>
      <c r="I461" s="75"/>
    </row>
    <row r="462" spans="1:9" x14ac:dyDescent="0.25">
      <c r="A462" s="75"/>
      <c r="B462" s="75"/>
      <c r="C462" s="75"/>
      <c r="D462" s="75"/>
      <c r="E462" s="75"/>
      <c r="F462" s="75"/>
      <c r="G462" s="75"/>
      <c r="H462" s="75"/>
      <c r="I462" s="75"/>
    </row>
    <row r="463" spans="1:9" x14ac:dyDescent="0.25">
      <c r="A463" s="75"/>
      <c r="B463" s="75"/>
      <c r="C463" s="75"/>
      <c r="D463" s="75"/>
      <c r="E463" s="75"/>
      <c r="F463" s="75"/>
      <c r="G463" s="75"/>
      <c r="H463" s="75"/>
      <c r="I463" s="75"/>
    </row>
    <row r="464" spans="1:9" x14ac:dyDescent="0.25">
      <c r="A464" s="75"/>
      <c r="B464" s="75"/>
      <c r="C464" s="75"/>
      <c r="D464" s="75"/>
      <c r="E464" s="75"/>
      <c r="F464" s="75"/>
      <c r="G464" s="75"/>
      <c r="H464" s="75"/>
      <c r="I464" s="75"/>
    </row>
    <row r="465" spans="1:9" x14ac:dyDescent="0.25">
      <c r="A465" s="75"/>
      <c r="B465" s="75"/>
      <c r="C465" s="75"/>
      <c r="D465" s="75"/>
      <c r="E465" s="75"/>
      <c r="F465" s="75"/>
      <c r="G465" s="75"/>
      <c r="H465" s="75"/>
      <c r="I465" s="75"/>
    </row>
    <row r="466" spans="1:9" x14ac:dyDescent="0.25">
      <c r="A466" s="75"/>
      <c r="B466" s="75"/>
      <c r="C466" s="75"/>
      <c r="D466" s="75"/>
      <c r="E466" s="75"/>
      <c r="F466" s="75"/>
      <c r="G466" s="75"/>
      <c r="H466" s="75"/>
      <c r="I466" s="75"/>
    </row>
    <row r="467" spans="1:9" x14ac:dyDescent="0.25">
      <c r="A467" s="75"/>
      <c r="B467" s="75"/>
      <c r="C467" s="75"/>
      <c r="D467" s="75"/>
      <c r="E467" s="75"/>
      <c r="F467" s="75"/>
      <c r="G467" s="75"/>
      <c r="H467" s="75"/>
      <c r="I467" s="75"/>
    </row>
    <row r="468" spans="1:9" x14ac:dyDescent="0.25">
      <c r="A468" s="75"/>
      <c r="B468" s="75"/>
      <c r="C468" s="75"/>
      <c r="D468" s="75"/>
      <c r="E468" s="75"/>
      <c r="F468" s="75"/>
      <c r="G468" s="75"/>
      <c r="H468" s="75"/>
      <c r="I468" s="75"/>
    </row>
    <row r="469" spans="1:9" x14ac:dyDescent="0.25">
      <c r="A469" s="75"/>
      <c r="B469" s="75"/>
      <c r="C469" s="75"/>
      <c r="D469" s="75"/>
      <c r="E469" s="75"/>
      <c r="F469" s="75"/>
      <c r="G469" s="75"/>
      <c r="H469" s="75"/>
      <c r="I469" s="75"/>
    </row>
    <row r="470" spans="1:9" x14ac:dyDescent="0.25">
      <c r="A470" s="75"/>
      <c r="B470" s="75"/>
      <c r="C470" s="75"/>
      <c r="D470" s="75"/>
      <c r="E470" s="75"/>
      <c r="F470" s="75"/>
      <c r="G470" s="75"/>
      <c r="H470" s="75"/>
      <c r="I470" s="75"/>
    </row>
    <row r="471" spans="1:9" x14ac:dyDescent="0.25">
      <c r="A471" s="75"/>
      <c r="B471" s="75"/>
      <c r="C471" s="75"/>
      <c r="D471" s="75"/>
      <c r="E471" s="75"/>
      <c r="F471" s="75"/>
      <c r="G471" s="75"/>
      <c r="H471" s="75"/>
      <c r="I471" s="75"/>
    </row>
    <row r="472" spans="1:9" x14ac:dyDescent="0.25">
      <c r="A472" s="75"/>
      <c r="B472" s="75"/>
      <c r="C472" s="75"/>
      <c r="D472" s="75"/>
      <c r="E472" s="75"/>
      <c r="F472" s="75"/>
      <c r="G472" s="75"/>
      <c r="H472" s="75"/>
      <c r="I472" s="75"/>
    </row>
    <row r="473" spans="1:9" x14ac:dyDescent="0.25">
      <c r="A473" s="75"/>
      <c r="B473" s="75"/>
      <c r="C473" s="75"/>
      <c r="D473" s="75"/>
      <c r="E473" s="75"/>
      <c r="F473" s="75"/>
      <c r="G473" s="75"/>
      <c r="H473" s="75"/>
      <c r="I473" s="75"/>
    </row>
    <row r="474" spans="1:9" x14ac:dyDescent="0.25">
      <c r="A474" s="75"/>
      <c r="B474" s="75"/>
      <c r="C474" s="75"/>
      <c r="D474" s="75"/>
      <c r="E474" s="75"/>
      <c r="F474" s="75"/>
      <c r="G474" s="75"/>
      <c r="H474" s="75"/>
      <c r="I474" s="75"/>
    </row>
    <row r="475" spans="1:9" x14ac:dyDescent="0.25">
      <c r="A475" s="75"/>
      <c r="B475" s="75"/>
      <c r="C475" s="75"/>
      <c r="D475" s="75"/>
      <c r="E475" s="75"/>
      <c r="F475" s="75"/>
      <c r="G475" s="75"/>
      <c r="H475" s="75"/>
      <c r="I475" s="75"/>
    </row>
    <row r="476" spans="1:9" x14ac:dyDescent="0.25">
      <c r="A476" s="75"/>
      <c r="B476" s="75"/>
      <c r="C476" s="75"/>
      <c r="D476" s="75"/>
      <c r="E476" s="75"/>
      <c r="F476" s="75"/>
      <c r="G476" s="75"/>
      <c r="H476" s="75"/>
      <c r="I476" s="75"/>
    </row>
    <row r="477" spans="1:9" x14ac:dyDescent="0.25">
      <c r="A477" s="75"/>
      <c r="B477" s="75"/>
      <c r="C477" s="75"/>
      <c r="D477" s="75"/>
      <c r="E477" s="75"/>
      <c r="F477" s="75"/>
      <c r="G477" s="75"/>
      <c r="H477" s="75"/>
      <c r="I477" s="75"/>
    </row>
    <row r="478" spans="1:9" x14ac:dyDescent="0.25">
      <c r="A478" s="75"/>
      <c r="B478" s="75"/>
      <c r="C478" s="75"/>
      <c r="D478" s="75"/>
      <c r="E478" s="75"/>
      <c r="F478" s="75"/>
      <c r="G478" s="75"/>
      <c r="H478" s="75"/>
      <c r="I478" s="75"/>
    </row>
    <row r="479" spans="1:9" x14ac:dyDescent="0.25">
      <c r="A479" s="75"/>
      <c r="B479" s="75"/>
      <c r="C479" s="75"/>
      <c r="D479" s="75"/>
      <c r="E479" s="75"/>
      <c r="F479" s="75"/>
      <c r="G479" s="75"/>
      <c r="H479" s="75"/>
      <c r="I479" s="75"/>
    </row>
    <row r="480" spans="1:9" x14ac:dyDescent="0.25">
      <c r="A480" s="75"/>
      <c r="B480" s="75"/>
      <c r="C480" s="75"/>
      <c r="D480" s="75"/>
      <c r="E480" s="75"/>
      <c r="F480" s="75"/>
      <c r="G480" s="75"/>
      <c r="H480" s="75"/>
      <c r="I480" s="75"/>
    </row>
    <row r="481" spans="1:9" x14ac:dyDescent="0.25">
      <c r="A481" s="75"/>
      <c r="B481" s="75"/>
      <c r="C481" s="75"/>
      <c r="D481" s="75"/>
      <c r="E481" s="75"/>
      <c r="F481" s="75"/>
      <c r="G481" s="75"/>
      <c r="H481" s="75"/>
      <c r="I481" s="75"/>
    </row>
    <row r="482" spans="1:9" x14ac:dyDescent="0.25">
      <c r="A482" s="75"/>
      <c r="B482" s="75"/>
      <c r="C482" s="75"/>
      <c r="D482" s="75"/>
      <c r="E482" s="75"/>
      <c r="F482" s="75"/>
      <c r="G482" s="75"/>
      <c r="H482" s="75"/>
      <c r="I482" s="75"/>
    </row>
    <row r="483" spans="1:9" x14ac:dyDescent="0.25">
      <c r="A483" s="75"/>
      <c r="B483" s="75"/>
      <c r="C483" s="75"/>
      <c r="D483" s="75"/>
      <c r="E483" s="75"/>
      <c r="F483" s="75"/>
      <c r="G483" s="75"/>
      <c r="H483" s="75"/>
      <c r="I483" s="75"/>
    </row>
    <row r="484" spans="1:9" x14ac:dyDescent="0.25">
      <c r="A484" s="75"/>
      <c r="B484" s="75"/>
      <c r="C484" s="75"/>
      <c r="D484" s="75"/>
      <c r="E484" s="75"/>
      <c r="F484" s="75"/>
      <c r="G484" s="75"/>
      <c r="H484" s="75"/>
      <c r="I484" s="75"/>
    </row>
    <row r="485" spans="1:9" x14ac:dyDescent="0.25">
      <c r="A485" s="75"/>
      <c r="B485" s="75"/>
      <c r="C485" s="75"/>
      <c r="D485" s="75"/>
      <c r="E485" s="75"/>
      <c r="F485" s="75"/>
      <c r="G485" s="75"/>
      <c r="H485" s="75"/>
      <c r="I485" s="75"/>
    </row>
    <row r="486" spans="1:9" x14ac:dyDescent="0.25">
      <c r="A486" s="75"/>
      <c r="B486" s="75"/>
      <c r="C486" s="75"/>
      <c r="D486" s="75"/>
      <c r="E486" s="75"/>
      <c r="F486" s="75"/>
      <c r="G486" s="75"/>
      <c r="H486" s="75"/>
      <c r="I486" s="75"/>
    </row>
    <row r="487" spans="1:9" x14ac:dyDescent="0.25">
      <c r="A487" s="75"/>
      <c r="B487" s="75"/>
      <c r="C487" s="75"/>
      <c r="D487" s="75"/>
      <c r="E487" s="75"/>
      <c r="F487" s="75"/>
      <c r="G487" s="75"/>
      <c r="H487" s="75"/>
      <c r="I487" s="75"/>
    </row>
    <row r="488" spans="1:9" x14ac:dyDescent="0.25">
      <c r="A488" s="75"/>
      <c r="B488" s="75"/>
      <c r="C488" s="75"/>
      <c r="D488" s="75"/>
      <c r="E488" s="75"/>
      <c r="F488" s="75"/>
      <c r="G488" s="75"/>
      <c r="H488" s="75"/>
      <c r="I488" s="75"/>
    </row>
    <row r="489" spans="1:9" x14ac:dyDescent="0.25">
      <c r="A489" s="75"/>
      <c r="B489" s="75"/>
      <c r="C489" s="75"/>
      <c r="D489" s="75"/>
      <c r="E489" s="75"/>
      <c r="F489" s="75"/>
      <c r="G489" s="75"/>
      <c r="H489" s="75"/>
      <c r="I489" s="75"/>
    </row>
    <row r="490" spans="1:9" x14ac:dyDescent="0.25">
      <c r="A490" s="75"/>
      <c r="B490" s="75"/>
      <c r="C490" s="75"/>
      <c r="D490" s="75"/>
      <c r="E490" s="75"/>
      <c r="F490" s="75"/>
      <c r="G490" s="75"/>
      <c r="H490" s="75"/>
      <c r="I490" s="75"/>
    </row>
    <row r="491" spans="1:9" x14ac:dyDescent="0.25">
      <c r="A491" s="75"/>
      <c r="B491" s="75"/>
      <c r="C491" s="75"/>
      <c r="D491" s="75"/>
      <c r="E491" s="75"/>
      <c r="F491" s="75"/>
      <c r="G491" s="75"/>
      <c r="H491" s="75"/>
      <c r="I491" s="75"/>
    </row>
    <row r="492" spans="1:9" x14ac:dyDescent="0.25">
      <c r="A492" s="75"/>
      <c r="B492" s="75"/>
      <c r="C492" s="75"/>
      <c r="D492" s="75"/>
      <c r="E492" s="75"/>
      <c r="F492" s="75"/>
      <c r="G492" s="75"/>
      <c r="H492" s="75"/>
      <c r="I492" s="75"/>
    </row>
    <row r="493" spans="1:9" x14ac:dyDescent="0.25">
      <c r="A493" s="75"/>
      <c r="B493" s="75"/>
      <c r="C493" s="75"/>
      <c r="D493" s="75"/>
      <c r="E493" s="75"/>
      <c r="F493" s="75"/>
      <c r="G493" s="75"/>
      <c r="H493" s="75"/>
      <c r="I493" s="75"/>
    </row>
    <row r="494" spans="1:9" x14ac:dyDescent="0.25">
      <c r="A494" s="75"/>
      <c r="B494" s="75"/>
      <c r="C494" s="75"/>
      <c r="D494" s="75"/>
      <c r="E494" s="75"/>
      <c r="F494" s="75"/>
      <c r="G494" s="75"/>
      <c r="H494" s="75"/>
      <c r="I494" s="75"/>
    </row>
    <row r="495" spans="1:9" x14ac:dyDescent="0.25">
      <c r="A495" s="75"/>
      <c r="B495" s="75"/>
      <c r="C495" s="75"/>
      <c r="D495" s="75"/>
      <c r="E495" s="75"/>
      <c r="F495" s="75"/>
      <c r="G495" s="75"/>
      <c r="H495" s="75"/>
      <c r="I495" s="75"/>
    </row>
    <row r="496" spans="1:9" x14ac:dyDescent="0.25">
      <c r="A496" s="75"/>
      <c r="B496" s="75"/>
      <c r="C496" s="75"/>
      <c r="D496" s="75"/>
      <c r="E496" s="75"/>
      <c r="F496" s="75"/>
      <c r="G496" s="75"/>
      <c r="H496" s="75"/>
      <c r="I496" s="75"/>
    </row>
    <row r="497" spans="1:9" x14ac:dyDescent="0.25">
      <c r="A497" s="75"/>
      <c r="B497" s="75"/>
      <c r="C497" s="75"/>
      <c r="D497" s="75"/>
      <c r="E497" s="75"/>
      <c r="F497" s="75"/>
      <c r="G497" s="75"/>
      <c r="H497" s="75"/>
      <c r="I497" s="75"/>
    </row>
    <row r="498" spans="1:9" x14ac:dyDescent="0.25">
      <c r="A498" s="75"/>
      <c r="B498" s="75"/>
      <c r="C498" s="75"/>
      <c r="D498" s="75"/>
      <c r="E498" s="75"/>
      <c r="F498" s="75"/>
      <c r="G498" s="75"/>
      <c r="H498" s="75"/>
      <c r="I498" s="75"/>
    </row>
    <row r="499" spans="1:9" x14ac:dyDescent="0.25">
      <c r="A499" s="75"/>
      <c r="B499" s="75"/>
      <c r="C499" s="75"/>
      <c r="D499" s="75"/>
      <c r="E499" s="75"/>
      <c r="F499" s="75"/>
      <c r="G499" s="75"/>
      <c r="H499" s="75"/>
      <c r="I499" s="75"/>
    </row>
    <row r="500" spans="1:9" x14ac:dyDescent="0.25">
      <c r="A500" s="75"/>
      <c r="B500" s="75"/>
      <c r="C500" s="75"/>
      <c r="D500" s="75"/>
      <c r="E500" s="75"/>
      <c r="F500" s="75"/>
      <c r="G500" s="75"/>
      <c r="H500" s="75"/>
      <c r="I500" s="75"/>
    </row>
    <row r="501" spans="1:9" x14ac:dyDescent="0.25">
      <c r="A501" s="75"/>
      <c r="B501" s="75"/>
      <c r="C501" s="75"/>
      <c r="D501" s="75"/>
      <c r="E501" s="75"/>
      <c r="F501" s="75"/>
      <c r="G501" s="75"/>
      <c r="H501" s="75"/>
      <c r="I501" s="75"/>
    </row>
    <row r="502" spans="1:9" x14ac:dyDescent="0.25">
      <c r="A502" s="75"/>
      <c r="B502" s="75"/>
      <c r="C502" s="75"/>
      <c r="D502" s="75"/>
      <c r="E502" s="75"/>
      <c r="F502" s="75"/>
      <c r="G502" s="75"/>
      <c r="H502" s="75"/>
      <c r="I502" s="75"/>
    </row>
    <row r="503" spans="1:9" x14ac:dyDescent="0.25">
      <c r="A503" s="75"/>
      <c r="B503" s="75"/>
      <c r="C503" s="75"/>
      <c r="D503" s="75"/>
      <c r="E503" s="75"/>
      <c r="F503" s="75"/>
      <c r="G503" s="75"/>
      <c r="H503" s="75"/>
      <c r="I503" s="75"/>
    </row>
    <row r="504" spans="1:9" x14ac:dyDescent="0.25">
      <c r="A504" s="75"/>
      <c r="B504" s="75"/>
      <c r="C504" s="75"/>
      <c r="D504" s="75"/>
      <c r="E504" s="75"/>
      <c r="F504" s="75"/>
      <c r="G504" s="75"/>
      <c r="H504" s="75"/>
      <c r="I504" s="75"/>
    </row>
    <row r="505" spans="1:9" x14ac:dyDescent="0.25">
      <c r="A505" s="75"/>
      <c r="B505" s="75"/>
      <c r="C505" s="75"/>
      <c r="D505" s="75"/>
      <c r="E505" s="75"/>
      <c r="F505" s="75"/>
      <c r="G505" s="75"/>
      <c r="H505" s="75"/>
      <c r="I505" s="75"/>
    </row>
    <row r="506" spans="1:9" x14ac:dyDescent="0.25">
      <c r="A506" s="75"/>
      <c r="B506" s="75"/>
      <c r="C506" s="75"/>
      <c r="D506" s="75"/>
      <c r="E506" s="75"/>
      <c r="F506" s="75"/>
      <c r="G506" s="75"/>
      <c r="H506" s="75"/>
      <c r="I506" s="75"/>
    </row>
    <row r="507" spans="1:9" x14ac:dyDescent="0.25">
      <c r="A507" s="75"/>
      <c r="B507" s="75"/>
      <c r="C507" s="75"/>
      <c r="D507" s="75"/>
      <c r="E507" s="75"/>
      <c r="F507" s="75"/>
      <c r="G507" s="75"/>
      <c r="H507" s="75"/>
      <c r="I507" s="75"/>
    </row>
    <row r="508" spans="1:9" x14ac:dyDescent="0.25">
      <c r="A508" s="75"/>
      <c r="B508" s="75"/>
      <c r="C508" s="75"/>
      <c r="D508" s="75"/>
      <c r="E508" s="75"/>
      <c r="F508" s="75"/>
      <c r="G508" s="75"/>
      <c r="H508" s="75"/>
      <c r="I508" s="75"/>
    </row>
    <row r="509" spans="1:9" x14ac:dyDescent="0.25">
      <c r="A509" s="75"/>
      <c r="B509" s="75"/>
      <c r="C509" s="75"/>
      <c r="D509" s="75"/>
      <c r="E509" s="75"/>
      <c r="F509" s="75"/>
      <c r="G509" s="75"/>
      <c r="H509" s="75"/>
      <c r="I509" s="75"/>
    </row>
    <row r="510" spans="1:9" x14ac:dyDescent="0.25">
      <c r="A510" s="75"/>
      <c r="B510" s="75"/>
      <c r="C510" s="75"/>
      <c r="D510" s="75"/>
      <c r="E510" s="75"/>
      <c r="F510" s="75"/>
      <c r="G510" s="75"/>
      <c r="H510" s="75"/>
      <c r="I510" s="75"/>
    </row>
    <row r="511" spans="1:9" x14ac:dyDescent="0.25">
      <c r="A511" s="75"/>
      <c r="B511" s="75"/>
      <c r="C511" s="75"/>
      <c r="D511" s="75"/>
      <c r="E511" s="75"/>
      <c r="F511" s="75"/>
      <c r="G511" s="75"/>
      <c r="H511" s="75"/>
      <c r="I511" s="75"/>
    </row>
    <row r="512" spans="1:9" x14ac:dyDescent="0.25">
      <c r="A512" s="75"/>
      <c r="B512" s="75"/>
      <c r="C512" s="75"/>
      <c r="D512" s="75"/>
      <c r="E512" s="75"/>
      <c r="F512" s="75"/>
      <c r="G512" s="75"/>
      <c r="H512" s="75"/>
      <c r="I512" s="75"/>
    </row>
    <row r="513" spans="1:9" x14ac:dyDescent="0.25">
      <c r="A513" s="75"/>
      <c r="B513" s="75"/>
      <c r="C513" s="75"/>
      <c r="D513" s="75"/>
      <c r="E513" s="75"/>
      <c r="F513" s="75"/>
      <c r="G513" s="75"/>
      <c r="H513" s="75"/>
      <c r="I513" s="75"/>
    </row>
    <row r="514" spans="1:9" x14ac:dyDescent="0.25">
      <c r="A514" s="75"/>
      <c r="B514" s="75"/>
      <c r="C514" s="75"/>
      <c r="D514" s="75"/>
      <c r="E514" s="75"/>
      <c r="F514" s="75"/>
      <c r="G514" s="75"/>
      <c r="H514" s="75"/>
      <c r="I514" s="75"/>
    </row>
    <row r="515" spans="1:9" x14ac:dyDescent="0.25">
      <c r="A515" s="75"/>
      <c r="B515" s="75"/>
      <c r="C515" s="75"/>
      <c r="D515" s="75"/>
      <c r="E515" s="75"/>
      <c r="F515" s="75"/>
      <c r="G515" s="75"/>
      <c r="H515" s="75"/>
      <c r="I515" s="75"/>
    </row>
    <row r="516" spans="1:9" x14ac:dyDescent="0.25">
      <c r="A516" s="75"/>
      <c r="B516" s="75"/>
      <c r="C516" s="75"/>
      <c r="D516" s="75"/>
      <c r="E516" s="75"/>
      <c r="F516" s="75"/>
      <c r="G516" s="75"/>
      <c r="H516" s="75"/>
      <c r="I516" s="75"/>
    </row>
    <row r="517" spans="1:9" x14ac:dyDescent="0.25">
      <c r="A517" s="75"/>
      <c r="B517" s="75"/>
      <c r="C517" s="75"/>
      <c r="D517" s="75"/>
      <c r="E517" s="75"/>
      <c r="F517" s="75"/>
      <c r="G517" s="75"/>
      <c r="H517" s="75"/>
      <c r="I517" s="75"/>
    </row>
    <row r="518" spans="1:9" x14ac:dyDescent="0.25">
      <c r="A518" s="75"/>
      <c r="B518" s="75"/>
      <c r="C518" s="75"/>
      <c r="D518" s="75"/>
      <c r="E518" s="75"/>
      <c r="F518" s="75"/>
      <c r="G518" s="75"/>
      <c r="H518" s="75"/>
      <c r="I518" s="75"/>
    </row>
    <row r="519" spans="1:9" x14ac:dyDescent="0.25">
      <c r="A519" s="75"/>
      <c r="B519" s="75"/>
      <c r="C519" s="75"/>
      <c r="D519" s="75"/>
      <c r="E519" s="75"/>
      <c r="F519" s="75"/>
      <c r="G519" s="75"/>
      <c r="H519" s="75"/>
      <c r="I519" s="75"/>
    </row>
    <row r="520" spans="1:9" x14ac:dyDescent="0.25">
      <c r="A520" s="75"/>
      <c r="B520" s="75"/>
      <c r="C520" s="75"/>
      <c r="D520" s="75"/>
      <c r="E520" s="75"/>
      <c r="F520" s="75"/>
      <c r="G520" s="75"/>
      <c r="H520" s="75"/>
      <c r="I520" s="75"/>
    </row>
    <row r="521" spans="1:9" x14ac:dyDescent="0.25">
      <c r="A521" s="75"/>
      <c r="B521" s="75"/>
      <c r="C521" s="75"/>
      <c r="D521" s="75"/>
      <c r="E521" s="75"/>
      <c r="F521" s="75"/>
      <c r="G521" s="75"/>
      <c r="H521" s="75"/>
      <c r="I521" s="75"/>
    </row>
    <row r="522" spans="1:9" x14ac:dyDescent="0.25">
      <c r="A522" s="75"/>
      <c r="B522" s="75"/>
      <c r="C522" s="75"/>
      <c r="D522" s="75"/>
      <c r="E522" s="75"/>
      <c r="F522" s="75"/>
      <c r="G522" s="75"/>
      <c r="H522" s="75"/>
      <c r="I522" s="75"/>
    </row>
    <row r="523" spans="1:9" x14ac:dyDescent="0.25">
      <c r="A523" s="75"/>
      <c r="B523" s="75"/>
      <c r="C523" s="75"/>
      <c r="D523" s="75"/>
      <c r="E523" s="75"/>
      <c r="F523" s="75"/>
      <c r="G523" s="75"/>
      <c r="H523" s="75"/>
      <c r="I523" s="75"/>
    </row>
    <row r="524" spans="1:9" x14ac:dyDescent="0.25">
      <c r="A524" s="75"/>
      <c r="B524" s="75"/>
      <c r="C524" s="75"/>
      <c r="D524" s="75"/>
      <c r="E524" s="75"/>
      <c r="F524" s="75"/>
      <c r="G524" s="75"/>
      <c r="H524" s="75"/>
      <c r="I524" s="75"/>
    </row>
    <row r="525" spans="1:9" x14ac:dyDescent="0.25">
      <c r="A525" s="75"/>
      <c r="B525" s="75"/>
      <c r="C525" s="75"/>
      <c r="D525" s="75"/>
      <c r="E525" s="75"/>
      <c r="F525" s="75"/>
      <c r="G525" s="75"/>
      <c r="H525" s="75"/>
      <c r="I525" s="75"/>
    </row>
    <row r="526" spans="1:9" x14ac:dyDescent="0.25">
      <c r="A526" s="75"/>
      <c r="B526" s="75"/>
      <c r="C526" s="75"/>
      <c r="D526" s="75"/>
      <c r="E526" s="75"/>
      <c r="F526" s="75"/>
      <c r="G526" s="75"/>
      <c r="H526" s="75"/>
      <c r="I526" s="75"/>
    </row>
    <row r="527" spans="1:9" x14ac:dyDescent="0.25">
      <c r="A527" s="75"/>
      <c r="B527" s="75"/>
      <c r="C527" s="75"/>
      <c r="D527" s="75"/>
      <c r="E527" s="75"/>
      <c r="F527" s="75"/>
      <c r="G527" s="75"/>
      <c r="H527" s="75"/>
      <c r="I527" s="75"/>
    </row>
    <row r="528" spans="1:9" x14ac:dyDescent="0.25">
      <c r="A528" s="75"/>
      <c r="B528" s="75"/>
      <c r="C528" s="75"/>
      <c r="D528" s="75"/>
      <c r="E528" s="75"/>
      <c r="F528" s="75"/>
      <c r="G528" s="75"/>
      <c r="H528" s="75"/>
      <c r="I528" s="75"/>
    </row>
    <row r="529" spans="1:9" x14ac:dyDescent="0.25">
      <c r="A529" s="75"/>
      <c r="B529" s="75"/>
      <c r="C529" s="75"/>
      <c r="D529" s="75"/>
      <c r="E529" s="75"/>
      <c r="F529" s="75"/>
      <c r="G529" s="75"/>
      <c r="H529" s="75"/>
      <c r="I529" s="75"/>
    </row>
    <row r="530" spans="1:9" x14ac:dyDescent="0.25">
      <c r="A530" s="75"/>
      <c r="B530" s="75"/>
      <c r="C530" s="75"/>
      <c r="D530" s="75"/>
      <c r="E530" s="75"/>
      <c r="F530" s="75"/>
      <c r="G530" s="75"/>
      <c r="H530" s="75"/>
      <c r="I530" s="75"/>
    </row>
    <row r="531" spans="1:9" x14ac:dyDescent="0.25">
      <c r="A531" s="75"/>
      <c r="B531" s="75"/>
      <c r="C531" s="75"/>
      <c r="D531" s="75"/>
      <c r="E531" s="75"/>
      <c r="F531" s="75"/>
      <c r="G531" s="75"/>
      <c r="H531" s="75"/>
      <c r="I531" s="75"/>
    </row>
    <row r="532" spans="1:9" x14ac:dyDescent="0.25">
      <c r="A532" s="75"/>
      <c r="B532" s="75"/>
      <c r="C532" s="75"/>
      <c r="D532" s="75"/>
      <c r="E532" s="75"/>
      <c r="F532" s="75"/>
      <c r="G532" s="75"/>
      <c r="H532" s="75"/>
      <c r="I532" s="75"/>
    </row>
    <row r="533" spans="1:9" x14ac:dyDescent="0.25">
      <c r="A533" s="75"/>
      <c r="B533" s="75"/>
      <c r="C533" s="75"/>
      <c r="D533" s="75"/>
      <c r="E533" s="75"/>
      <c r="F533" s="75"/>
      <c r="G533" s="75"/>
      <c r="H533" s="75"/>
      <c r="I533" s="75"/>
    </row>
    <row r="534" spans="1:9" x14ac:dyDescent="0.25">
      <c r="A534" s="75"/>
      <c r="B534" s="75"/>
      <c r="C534" s="75"/>
      <c r="D534" s="75"/>
      <c r="E534" s="75"/>
      <c r="F534" s="75"/>
      <c r="G534" s="75"/>
      <c r="H534" s="75"/>
      <c r="I534" s="75"/>
    </row>
    <row r="535" spans="1:9" x14ac:dyDescent="0.25">
      <c r="A535" s="75"/>
      <c r="B535" s="75"/>
      <c r="C535" s="75"/>
      <c r="D535" s="75"/>
      <c r="E535" s="75"/>
      <c r="F535" s="75"/>
      <c r="G535" s="75"/>
      <c r="H535" s="75"/>
      <c r="I535" s="75"/>
    </row>
    <row r="536" spans="1:9" x14ac:dyDescent="0.25">
      <c r="A536" s="75"/>
      <c r="B536" s="75"/>
      <c r="C536" s="75"/>
      <c r="D536" s="75"/>
      <c r="E536" s="75"/>
      <c r="F536" s="75"/>
      <c r="G536" s="75"/>
      <c r="H536" s="75"/>
      <c r="I536" s="75"/>
    </row>
    <row r="537" spans="1:9" x14ac:dyDescent="0.25">
      <c r="A537" s="75"/>
      <c r="B537" s="75"/>
      <c r="C537" s="75"/>
      <c r="D537" s="75"/>
      <c r="E537" s="75"/>
      <c r="F537" s="75"/>
      <c r="G537" s="75"/>
      <c r="H537" s="75"/>
      <c r="I537" s="75"/>
    </row>
    <row r="538" spans="1:9" x14ac:dyDescent="0.25">
      <c r="A538" s="75"/>
      <c r="B538" s="75"/>
      <c r="C538" s="75"/>
      <c r="D538" s="75"/>
      <c r="E538" s="75"/>
      <c r="F538" s="75"/>
      <c r="G538" s="75"/>
      <c r="H538" s="75"/>
      <c r="I538" s="75"/>
    </row>
    <row r="539" spans="1:9" x14ac:dyDescent="0.25">
      <c r="A539" s="75"/>
      <c r="B539" s="75"/>
      <c r="C539" s="75"/>
      <c r="D539" s="75"/>
      <c r="E539" s="75"/>
      <c r="F539" s="75"/>
      <c r="G539" s="75"/>
      <c r="H539" s="75"/>
      <c r="I539" s="75"/>
    </row>
    <row r="540" spans="1:9" x14ac:dyDescent="0.25">
      <c r="A540" s="75"/>
      <c r="B540" s="75"/>
      <c r="C540" s="75"/>
      <c r="D540" s="75"/>
      <c r="E540" s="75"/>
      <c r="F540" s="75"/>
      <c r="G540" s="75"/>
      <c r="H540" s="75"/>
      <c r="I540" s="75"/>
    </row>
    <row r="541" spans="1:9" x14ac:dyDescent="0.25">
      <c r="A541" s="75"/>
      <c r="B541" s="75"/>
      <c r="C541" s="75"/>
      <c r="D541" s="75"/>
      <c r="E541" s="75"/>
      <c r="F541" s="75"/>
      <c r="G541" s="75"/>
      <c r="H541" s="75"/>
      <c r="I541" s="75"/>
    </row>
    <row r="542" spans="1:9" x14ac:dyDescent="0.25">
      <c r="A542" s="75"/>
      <c r="B542" s="75"/>
      <c r="C542" s="75"/>
      <c r="D542" s="75"/>
      <c r="E542" s="75"/>
      <c r="F542" s="75"/>
      <c r="G542" s="75"/>
      <c r="H542" s="75"/>
      <c r="I542" s="75"/>
    </row>
    <row r="543" spans="1:9" x14ac:dyDescent="0.25">
      <c r="A543" s="75"/>
      <c r="B543" s="75"/>
      <c r="C543" s="75"/>
      <c r="D543" s="75"/>
      <c r="E543" s="75"/>
      <c r="F543" s="75"/>
      <c r="G543" s="75"/>
      <c r="H543" s="75"/>
      <c r="I543" s="75"/>
    </row>
    <row r="544" spans="1:9" x14ac:dyDescent="0.25">
      <c r="A544" s="75"/>
      <c r="B544" s="75"/>
      <c r="C544" s="75"/>
      <c r="D544" s="75"/>
      <c r="E544" s="75"/>
      <c r="F544" s="75"/>
      <c r="G544" s="75"/>
      <c r="H544" s="75"/>
      <c r="I544" s="75"/>
    </row>
    <row r="545" spans="1:9" x14ac:dyDescent="0.25">
      <c r="A545" s="75"/>
      <c r="B545" s="75"/>
      <c r="C545" s="75"/>
      <c r="D545" s="75"/>
      <c r="E545" s="75"/>
      <c r="F545" s="75"/>
      <c r="G545" s="75"/>
      <c r="H545" s="75"/>
      <c r="I545" s="75"/>
    </row>
    <row r="546" spans="1:9" x14ac:dyDescent="0.25">
      <c r="A546" s="75"/>
      <c r="B546" s="75"/>
      <c r="C546" s="75"/>
      <c r="D546" s="75"/>
      <c r="E546" s="75"/>
      <c r="F546" s="75"/>
      <c r="G546" s="75"/>
      <c r="H546" s="75"/>
      <c r="I546" s="75"/>
    </row>
    <row r="547" spans="1:9" x14ac:dyDescent="0.25">
      <c r="A547" s="75"/>
      <c r="B547" s="75"/>
      <c r="C547" s="75"/>
      <c r="D547" s="75"/>
      <c r="E547" s="75"/>
      <c r="F547" s="75"/>
      <c r="G547" s="75"/>
      <c r="H547" s="75"/>
      <c r="I547" s="75"/>
    </row>
    <row r="548" spans="1:9" x14ac:dyDescent="0.25">
      <c r="A548" s="75"/>
      <c r="B548" s="75"/>
      <c r="C548" s="75"/>
      <c r="D548" s="75"/>
      <c r="E548" s="75"/>
      <c r="F548" s="75"/>
      <c r="G548" s="75"/>
      <c r="H548" s="75"/>
      <c r="I548" s="75"/>
    </row>
    <row r="549" spans="1:9" x14ac:dyDescent="0.25">
      <c r="A549" s="75"/>
      <c r="B549" s="75"/>
      <c r="C549" s="75"/>
      <c r="D549" s="75"/>
      <c r="E549" s="75"/>
      <c r="F549" s="75"/>
      <c r="G549" s="75"/>
      <c r="H549" s="75"/>
      <c r="I549" s="75"/>
    </row>
    <row r="550" spans="1:9" x14ac:dyDescent="0.25">
      <c r="A550" s="75"/>
      <c r="B550" s="75"/>
      <c r="C550" s="75"/>
      <c r="D550" s="75"/>
      <c r="E550" s="75"/>
      <c r="F550" s="75"/>
      <c r="G550" s="75"/>
      <c r="H550" s="75"/>
      <c r="I550" s="75"/>
    </row>
    <row r="551" spans="1:9" x14ac:dyDescent="0.25">
      <c r="A551" s="75"/>
      <c r="B551" s="75"/>
      <c r="C551" s="75"/>
      <c r="D551" s="75"/>
      <c r="E551" s="75"/>
      <c r="F551" s="75"/>
      <c r="G551" s="75"/>
      <c r="H551" s="75"/>
      <c r="I551" s="75"/>
    </row>
    <row r="552" spans="1:9" x14ac:dyDescent="0.25">
      <c r="A552" s="75"/>
      <c r="B552" s="75"/>
      <c r="C552" s="75"/>
      <c r="D552" s="75"/>
      <c r="E552" s="75"/>
      <c r="F552" s="75"/>
      <c r="G552" s="75"/>
      <c r="H552" s="75"/>
      <c r="I552" s="75"/>
    </row>
    <row r="553" spans="1:9" x14ac:dyDescent="0.25">
      <c r="A553" s="75"/>
      <c r="B553" s="75"/>
      <c r="C553" s="75"/>
      <c r="D553" s="75"/>
      <c r="E553" s="75"/>
      <c r="F553" s="75"/>
      <c r="G553" s="75"/>
      <c r="H553" s="75"/>
      <c r="I553" s="75"/>
    </row>
    <row r="554" spans="1:9" x14ac:dyDescent="0.25">
      <c r="A554" s="75"/>
      <c r="B554" s="75"/>
      <c r="C554" s="75"/>
      <c r="D554" s="75"/>
      <c r="E554" s="75"/>
      <c r="F554" s="75"/>
      <c r="G554" s="75"/>
      <c r="H554" s="75"/>
      <c r="I554" s="75"/>
    </row>
    <row r="555" spans="1:9" x14ac:dyDescent="0.25">
      <c r="A555" s="75"/>
      <c r="B555" s="75"/>
      <c r="C555" s="75"/>
      <c r="D555" s="75"/>
      <c r="E555" s="75"/>
      <c r="F555" s="75"/>
      <c r="G555" s="75"/>
      <c r="H555" s="75"/>
      <c r="I555" s="75"/>
    </row>
    <row r="556" spans="1:9" x14ac:dyDescent="0.25">
      <c r="A556" s="75"/>
      <c r="B556" s="75"/>
      <c r="C556" s="75"/>
      <c r="D556" s="75"/>
      <c r="E556" s="75"/>
      <c r="F556" s="75"/>
      <c r="G556" s="75"/>
      <c r="H556" s="75"/>
      <c r="I556" s="75"/>
    </row>
    <row r="557" spans="1:9" x14ac:dyDescent="0.25">
      <c r="A557" s="75"/>
      <c r="B557" s="75"/>
      <c r="C557" s="75"/>
      <c r="D557" s="75"/>
      <c r="E557" s="75"/>
      <c r="F557" s="75"/>
      <c r="G557" s="75"/>
      <c r="H557" s="75"/>
      <c r="I557" s="75"/>
    </row>
    <row r="558" spans="1:9" x14ac:dyDescent="0.25">
      <c r="A558" s="75"/>
      <c r="B558" s="75"/>
      <c r="C558" s="75"/>
      <c r="D558" s="75"/>
      <c r="E558" s="75"/>
      <c r="F558" s="75"/>
      <c r="G558" s="75"/>
      <c r="H558" s="75"/>
      <c r="I558" s="75"/>
    </row>
    <row r="559" spans="1:9" x14ac:dyDescent="0.25">
      <c r="A559" s="75"/>
      <c r="B559" s="75"/>
      <c r="C559" s="75"/>
      <c r="D559" s="75"/>
      <c r="E559" s="75"/>
      <c r="F559" s="75"/>
      <c r="G559" s="75"/>
      <c r="H559" s="75"/>
      <c r="I559" s="75"/>
    </row>
    <row r="560" spans="1:9" x14ac:dyDescent="0.25">
      <c r="A560" s="75"/>
      <c r="B560" s="75"/>
      <c r="C560" s="75"/>
      <c r="D560" s="75"/>
      <c r="E560" s="75"/>
      <c r="F560" s="75"/>
      <c r="G560" s="75"/>
      <c r="H560" s="75"/>
      <c r="I560" s="75"/>
    </row>
    <row r="561" spans="1:9" x14ac:dyDescent="0.25">
      <c r="A561" s="75"/>
      <c r="B561" s="75"/>
      <c r="C561" s="75"/>
      <c r="D561" s="75"/>
      <c r="E561" s="75"/>
      <c r="F561" s="75"/>
      <c r="G561" s="75"/>
      <c r="H561" s="75"/>
      <c r="I561" s="75"/>
    </row>
    <row r="562" spans="1:9" x14ac:dyDescent="0.25">
      <c r="A562" s="75"/>
      <c r="B562" s="75"/>
      <c r="C562" s="75"/>
      <c r="D562" s="75"/>
      <c r="E562" s="75"/>
      <c r="F562" s="75"/>
      <c r="G562" s="75"/>
      <c r="H562" s="75"/>
      <c r="I562" s="75"/>
    </row>
    <row r="563" spans="1:9" x14ac:dyDescent="0.25">
      <c r="A563" s="75"/>
      <c r="B563" s="75"/>
      <c r="C563" s="75"/>
      <c r="D563" s="75"/>
      <c r="E563" s="75"/>
      <c r="F563" s="75"/>
      <c r="G563" s="75"/>
      <c r="H563" s="75"/>
      <c r="I563" s="75"/>
    </row>
    <row r="564" spans="1:9" x14ac:dyDescent="0.25">
      <c r="A564" s="75"/>
      <c r="B564" s="75"/>
      <c r="C564" s="75"/>
      <c r="D564" s="75"/>
      <c r="E564" s="75"/>
      <c r="F564" s="75"/>
      <c r="G564" s="75"/>
      <c r="H564" s="75"/>
      <c r="I564" s="75"/>
    </row>
    <row r="565" spans="1:9" x14ac:dyDescent="0.25">
      <c r="A565" s="75"/>
      <c r="B565" s="75"/>
      <c r="C565" s="75"/>
      <c r="D565" s="75"/>
      <c r="E565" s="75"/>
      <c r="F565" s="75"/>
      <c r="G565" s="75"/>
      <c r="H565" s="75"/>
      <c r="I565" s="75"/>
    </row>
    <row r="566" spans="1:9" x14ac:dyDescent="0.25">
      <c r="A566" s="75"/>
      <c r="B566" s="75"/>
      <c r="C566" s="75"/>
      <c r="D566" s="75"/>
      <c r="E566" s="75"/>
      <c r="F566" s="75"/>
      <c r="G566" s="75"/>
      <c r="H566" s="75"/>
      <c r="I566" s="75"/>
    </row>
    <row r="567" spans="1:9" x14ac:dyDescent="0.25">
      <c r="A567" s="75"/>
      <c r="B567" s="75"/>
      <c r="C567" s="75"/>
      <c r="D567" s="75"/>
      <c r="E567" s="75"/>
      <c r="F567" s="75"/>
      <c r="G567" s="75"/>
      <c r="H567" s="75"/>
      <c r="I567" s="75"/>
    </row>
    <row r="568" spans="1:9" x14ac:dyDescent="0.25">
      <c r="A568" s="75"/>
      <c r="B568" s="75"/>
      <c r="C568" s="75"/>
      <c r="D568" s="75"/>
      <c r="E568" s="75"/>
      <c r="F568" s="75"/>
      <c r="G568" s="75"/>
      <c r="H568" s="75"/>
      <c r="I568" s="75"/>
    </row>
    <row r="569" spans="1:9" x14ac:dyDescent="0.25">
      <c r="A569" s="75"/>
      <c r="B569" s="75"/>
      <c r="C569" s="75"/>
      <c r="D569" s="75"/>
      <c r="E569" s="75"/>
      <c r="F569" s="75"/>
      <c r="G569" s="75"/>
      <c r="H569" s="75"/>
      <c r="I569" s="75"/>
    </row>
    <row r="570" spans="1:9" x14ac:dyDescent="0.25">
      <c r="A570" s="75"/>
      <c r="B570" s="75"/>
      <c r="C570" s="75"/>
      <c r="D570" s="75"/>
      <c r="E570" s="75"/>
      <c r="F570" s="75"/>
      <c r="G570" s="75"/>
      <c r="H570" s="75"/>
      <c r="I570" s="75"/>
    </row>
    <row r="571" spans="1:9" x14ac:dyDescent="0.25">
      <c r="A571" s="75"/>
      <c r="B571" s="75"/>
      <c r="C571" s="75"/>
      <c r="D571" s="75"/>
      <c r="E571" s="75"/>
      <c r="F571" s="75"/>
      <c r="G571" s="75"/>
      <c r="H571" s="75"/>
      <c r="I571" s="75"/>
    </row>
    <row r="572" spans="1:9" x14ac:dyDescent="0.25">
      <c r="A572" s="75"/>
      <c r="B572" s="75"/>
      <c r="C572" s="75"/>
      <c r="D572" s="75"/>
      <c r="E572" s="75"/>
      <c r="F572" s="75"/>
      <c r="G572" s="75"/>
      <c r="H572" s="75"/>
      <c r="I572" s="75"/>
    </row>
    <row r="573" spans="1:9" x14ac:dyDescent="0.25">
      <c r="A573" s="75"/>
      <c r="B573" s="75"/>
      <c r="C573" s="75"/>
      <c r="D573" s="75"/>
      <c r="E573" s="75"/>
      <c r="F573" s="75"/>
      <c r="G573" s="75"/>
      <c r="H573" s="75"/>
      <c r="I573" s="75"/>
    </row>
    <row r="574" spans="1:9" x14ac:dyDescent="0.25">
      <c r="A574" s="75"/>
      <c r="B574" s="75"/>
      <c r="C574" s="75"/>
      <c r="D574" s="75"/>
      <c r="E574" s="75"/>
      <c r="F574" s="75"/>
      <c r="G574" s="75"/>
      <c r="H574" s="75"/>
      <c r="I574" s="75"/>
    </row>
    <row r="575" spans="1:9" x14ac:dyDescent="0.25">
      <c r="A575" s="75"/>
      <c r="B575" s="75"/>
      <c r="C575" s="75"/>
      <c r="D575" s="75"/>
      <c r="E575" s="75"/>
      <c r="F575" s="75"/>
      <c r="G575" s="75"/>
      <c r="H575" s="75"/>
      <c r="I575" s="75"/>
    </row>
    <row r="576" spans="1:9" x14ac:dyDescent="0.25">
      <c r="A576" s="75"/>
      <c r="B576" s="75"/>
      <c r="C576" s="75"/>
      <c r="D576" s="75"/>
      <c r="E576" s="75"/>
      <c r="F576" s="75"/>
      <c r="G576" s="75"/>
      <c r="H576" s="75"/>
      <c r="I576" s="75"/>
    </row>
    <row r="577" spans="1:9" x14ac:dyDescent="0.25">
      <c r="A577" s="75"/>
      <c r="B577" s="75"/>
      <c r="C577" s="75"/>
      <c r="D577" s="75"/>
      <c r="E577" s="75"/>
      <c r="F577" s="75"/>
      <c r="G577" s="75"/>
      <c r="H577" s="75"/>
      <c r="I577" s="75"/>
    </row>
    <row r="578" spans="1:9" x14ac:dyDescent="0.25">
      <c r="A578" s="75"/>
      <c r="B578" s="75"/>
      <c r="C578" s="75"/>
      <c r="D578" s="75"/>
      <c r="E578" s="75"/>
      <c r="F578" s="75"/>
      <c r="G578" s="75"/>
      <c r="H578" s="75"/>
      <c r="I578" s="75"/>
    </row>
    <row r="579" spans="1:9" x14ac:dyDescent="0.25">
      <c r="A579" s="75"/>
      <c r="B579" s="75"/>
      <c r="C579" s="75"/>
      <c r="D579" s="75"/>
      <c r="E579" s="75"/>
      <c r="F579" s="75"/>
      <c r="G579" s="75"/>
      <c r="H579" s="75"/>
      <c r="I579" s="75"/>
    </row>
    <row r="580" spans="1:9" x14ac:dyDescent="0.25">
      <c r="A580" s="75"/>
      <c r="B580" s="75"/>
      <c r="C580" s="75"/>
      <c r="D580" s="75"/>
      <c r="E580" s="75"/>
      <c r="F580" s="75"/>
      <c r="G580" s="75"/>
      <c r="H580" s="75"/>
      <c r="I580" s="75"/>
    </row>
    <row r="581" spans="1:9" x14ac:dyDescent="0.25">
      <c r="A581" s="75"/>
      <c r="B581" s="75"/>
      <c r="C581" s="75"/>
      <c r="D581" s="75"/>
      <c r="E581" s="75"/>
      <c r="F581" s="75"/>
      <c r="G581" s="75"/>
      <c r="H581" s="75"/>
      <c r="I581" s="75"/>
    </row>
    <row r="582" spans="1:9" x14ac:dyDescent="0.25">
      <c r="A582" s="75"/>
      <c r="B582" s="75"/>
      <c r="C582" s="75"/>
      <c r="D582" s="75"/>
      <c r="E582" s="75"/>
      <c r="F582" s="75"/>
      <c r="G582" s="75"/>
      <c r="H582" s="75"/>
      <c r="I582" s="75"/>
    </row>
    <row r="583" spans="1:9" x14ac:dyDescent="0.25">
      <c r="A583" s="75"/>
      <c r="B583" s="75"/>
      <c r="C583" s="75"/>
      <c r="D583" s="75"/>
      <c r="E583" s="75"/>
      <c r="F583" s="75"/>
      <c r="G583" s="75"/>
      <c r="H583" s="75"/>
      <c r="I583" s="75"/>
    </row>
    <row r="584" spans="1:9" x14ac:dyDescent="0.25">
      <c r="A584" s="75"/>
      <c r="B584" s="75"/>
      <c r="C584" s="75"/>
      <c r="D584" s="75"/>
      <c r="E584" s="75"/>
      <c r="F584" s="75"/>
      <c r="G584" s="75"/>
      <c r="H584" s="75"/>
      <c r="I584" s="75"/>
    </row>
    <row r="585" spans="1:9" x14ac:dyDescent="0.25">
      <c r="A585" s="75"/>
      <c r="B585" s="75"/>
      <c r="C585" s="75"/>
      <c r="D585" s="75"/>
      <c r="E585" s="75"/>
      <c r="F585" s="75"/>
      <c r="G585" s="75"/>
      <c r="H585" s="75"/>
      <c r="I585" s="75"/>
    </row>
    <row r="586" spans="1:9" x14ac:dyDescent="0.25">
      <c r="A586" s="75"/>
      <c r="B586" s="75"/>
      <c r="C586" s="75"/>
      <c r="D586" s="75"/>
      <c r="E586" s="75"/>
      <c r="F586" s="75"/>
      <c r="G586" s="75"/>
      <c r="H586" s="75"/>
      <c r="I586" s="75"/>
    </row>
    <row r="587" spans="1:9" x14ac:dyDescent="0.25">
      <c r="A587" s="75"/>
      <c r="B587" s="75"/>
      <c r="C587" s="75"/>
      <c r="D587" s="75"/>
      <c r="E587" s="75"/>
      <c r="F587" s="75"/>
      <c r="G587" s="75"/>
      <c r="H587" s="75"/>
      <c r="I587" s="75"/>
    </row>
    <row r="588" spans="1:9" x14ac:dyDescent="0.25">
      <c r="A588" s="75"/>
      <c r="B588" s="75"/>
      <c r="C588" s="75"/>
      <c r="D588" s="75"/>
      <c r="E588" s="75"/>
      <c r="F588" s="75"/>
      <c r="G588" s="75"/>
      <c r="H588" s="75"/>
      <c r="I588" s="75"/>
    </row>
    <row r="589" spans="1:9" x14ac:dyDescent="0.25">
      <c r="A589" s="75"/>
      <c r="B589" s="75"/>
      <c r="C589" s="75"/>
      <c r="D589" s="75"/>
      <c r="E589" s="75"/>
      <c r="F589" s="75"/>
      <c r="G589" s="75"/>
      <c r="H589" s="75"/>
      <c r="I589" s="75"/>
    </row>
    <row r="590" spans="1:9" x14ac:dyDescent="0.25">
      <c r="A590" s="75"/>
      <c r="B590" s="75"/>
      <c r="C590" s="75"/>
      <c r="D590" s="75"/>
      <c r="E590" s="75"/>
      <c r="F590" s="75"/>
      <c r="G590" s="75"/>
      <c r="H590" s="75"/>
      <c r="I590" s="75"/>
    </row>
    <row r="591" spans="1:9" x14ac:dyDescent="0.25">
      <c r="A591" s="75"/>
      <c r="B591" s="75"/>
      <c r="C591" s="75"/>
      <c r="D591" s="75"/>
      <c r="E591" s="75"/>
      <c r="F591" s="75"/>
      <c r="G591" s="75"/>
      <c r="H591" s="75"/>
      <c r="I591" s="75"/>
    </row>
    <row r="592" spans="1:9" x14ac:dyDescent="0.25">
      <c r="A592" s="75"/>
      <c r="B592" s="75"/>
      <c r="C592" s="75"/>
      <c r="D592" s="75"/>
      <c r="E592" s="75"/>
      <c r="F592" s="75"/>
      <c r="G592" s="75"/>
      <c r="H592" s="75"/>
      <c r="I592" s="75"/>
    </row>
    <row r="593" spans="1:9" x14ac:dyDescent="0.25">
      <c r="A593" s="75"/>
      <c r="B593" s="75"/>
      <c r="C593" s="75"/>
      <c r="D593" s="75"/>
      <c r="E593" s="75"/>
      <c r="F593" s="75"/>
      <c r="G593" s="75"/>
      <c r="H593" s="75"/>
      <c r="I593" s="75"/>
    </row>
    <row r="594" spans="1:9" x14ac:dyDescent="0.25">
      <c r="A594" s="75"/>
      <c r="B594" s="75"/>
      <c r="C594" s="75"/>
      <c r="D594" s="75"/>
      <c r="E594" s="75"/>
      <c r="F594" s="75"/>
      <c r="G594" s="75"/>
      <c r="H594" s="75"/>
      <c r="I594" s="75"/>
    </row>
    <row r="595" spans="1:9" x14ac:dyDescent="0.25">
      <c r="A595" s="75"/>
      <c r="B595" s="75"/>
      <c r="C595" s="75"/>
      <c r="D595" s="75"/>
      <c r="E595" s="75"/>
      <c r="F595" s="75"/>
      <c r="G595" s="75"/>
      <c r="H595" s="75"/>
      <c r="I595" s="75"/>
    </row>
    <row r="596" spans="1:9" x14ac:dyDescent="0.25">
      <c r="A596" s="75"/>
      <c r="B596" s="75"/>
      <c r="C596" s="75"/>
      <c r="D596" s="75"/>
      <c r="E596" s="75"/>
      <c r="F596" s="75"/>
      <c r="G596" s="75"/>
      <c r="H596" s="75"/>
      <c r="I596" s="75"/>
    </row>
    <row r="597" spans="1:9" x14ac:dyDescent="0.25">
      <c r="A597" s="75"/>
      <c r="B597" s="75"/>
      <c r="C597" s="75"/>
      <c r="D597" s="75"/>
      <c r="E597" s="75"/>
      <c r="F597" s="75"/>
      <c r="G597" s="75"/>
      <c r="H597" s="75"/>
      <c r="I597" s="75"/>
    </row>
    <row r="598" spans="1:9" x14ac:dyDescent="0.25">
      <c r="A598" s="75"/>
      <c r="B598" s="75"/>
      <c r="C598" s="75"/>
      <c r="D598" s="75"/>
      <c r="E598" s="75"/>
      <c r="F598" s="75"/>
      <c r="G598" s="75"/>
      <c r="H598" s="75"/>
      <c r="I598" s="75"/>
    </row>
    <row r="599" spans="1:9" x14ac:dyDescent="0.25">
      <c r="A599" s="75"/>
      <c r="B599" s="75"/>
      <c r="C599" s="75"/>
      <c r="D599" s="75"/>
      <c r="E599" s="75"/>
      <c r="F599" s="75"/>
      <c r="G599" s="75"/>
      <c r="H599" s="75"/>
      <c r="I599" s="75"/>
    </row>
    <row r="600" spans="1:9" x14ac:dyDescent="0.25">
      <c r="A600" s="75"/>
      <c r="B600" s="75"/>
      <c r="C600" s="75"/>
      <c r="D600" s="75"/>
      <c r="E600" s="75"/>
      <c r="F600" s="75"/>
      <c r="G600" s="75"/>
      <c r="H600" s="75"/>
      <c r="I600" s="75"/>
    </row>
    <row r="601" spans="1:9" x14ac:dyDescent="0.25">
      <c r="A601" s="75"/>
      <c r="B601" s="75"/>
      <c r="C601" s="75"/>
      <c r="D601" s="75"/>
      <c r="E601" s="75"/>
      <c r="F601" s="75"/>
      <c r="G601" s="75"/>
      <c r="H601" s="75"/>
      <c r="I601" s="75"/>
    </row>
    <row r="602" spans="1:9" x14ac:dyDescent="0.25">
      <c r="A602" s="75"/>
      <c r="B602" s="75"/>
      <c r="C602" s="75"/>
      <c r="D602" s="75"/>
      <c r="E602" s="75"/>
      <c r="F602" s="75"/>
      <c r="G602" s="75"/>
      <c r="H602" s="75"/>
      <c r="I602" s="75"/>
    </row>
    <row r="603" spans="1:9" x14ac:dyDescent="0.25">
      <c r="A603" s="75"/>
      <c r="B603" s="75"/>
      <c r="C603" s="75"/>
      <c r="D603" s="75"/>
      <c r="E603" s="75"/>
      <c r="F603" s="75"/>
      <c r="G603" s="75"/>
      <c r="H603" s="75"/>
      <c r="I603" s="75"/>
    </row>
    <row r="604" spans="1:9" x14ac:dyDescent="0.25">
      <c r="A604" s="75"/>
      <c r="B604" s="75"/>
      <c r="C604" s="75"/>
      <c r="D604" s="75"/>
      <c r="E604" s="75"/>
      <c r="F604" s="75"/>
      <c r="G604" s="75"/>
      <c r="H604" s="75"/>
      <c r="I604" s="75"/>
    </row>
    <row r="605" spans="1:9" x14ac:dyDescent="0.25">
      <c r="A605" s="75"/>
      <c r="B605" s="75"/>
      <c r="C605" s="75"/>
      <c r="D605" s="75"/>
      <c r="E605" s="75"/>
      <c r="F605" s="75"/>
      <c r="G605" s="75"/>
      <c r="H605" s="75"/>
      <c r="I605" s="75"/>
    </row>
    <row r="606" spans="1:9" x14ac:dyDescent="0.25">
      <c r="A606" s="75"/>
      <c r="B606" s="75"/>
      <c r="C606" s="75"/>
      <c r="D606" s="75"/>
      <c r="E606" s="75"/>
      <c r="F606" s="75"/>
      <c r="G606" s="75"/>
      <c r="H606" s="75"/>
      <c r="I606" s="75"/>
    </row>
    <row r="607" spans="1:9" x14ac:dyDescent="0.25">
      <c r="A607" s="75"/>
      <c r="B607" s="75"/>
      <c r="C607" s="75"/>
      <c r="D607" s="75"/>
      <c r="E607" s="75"/>
      <c r="F607" s="75"/>
      <c r="G607" s="75"/>
      <c r="H607" s="75"/>
      <c r="I607" s="75"/>
    </row>
    <row r="608" spans="1:9" x14ac:dyDescent="0.25">
      <c r="A608" s="75"/>
      <c r="B608" s="75"/>
      <c r="C608" s="75"/>
      <c r="D608" s="75"/>
      <c r="E608" s="75"/>
      <c r="F608" s="75"/>
      <c r="G608" s="75"/>
      <c r="H608" s="75"/>
      <c r="I608" s="75"/>
    </row>
    <row r="609" spans="1:9" x14ac:dyDescent="0.25">
      <c r="A609" s="75"/>
      <c r="B609" s="75"/>
      <c r="C609" s="75"/>
      <c r="D609" s="75"/>
      <c r="E609" s="75"/>
      <c r="F609" s="75"/>
      <c r="G609" s="75"/>
      <c r="H609" s="75"/>
      <c r="I609" s="75"/>
    </row>
    <row r="610" spans="1:9" x14ac:dyDescent="0.25">
      <c r="A610" s="75"/>
      <c r="B610" s="75"/>
      <c r="C610" s="75"/>
      <c r="D610" s="75"/>
      <c r="E610" s="75"/>
      <c r="F610" s="75"/>
      <c r="G610" s="75"/>
      <c r="H610" s="75"/>
      <c r="I610" s="75"/>
    </row>
    <row r="611" spans="1:9" x14ac:dyDescent="0.25">
      <c r="A611" s="75"/>
      <c r="B611" s="75"/>
      <c r="C611" s="75"/>
      <c r="D611" s="75"/>
      <c r="E611" s="75"/>
      <c r="F611" s="75"/>
      <c r="G611" s="75"/>
      <c r="H611" s="75"/>
      <c r="I611" s="75"/>
    </row>
    <row r="612" spans="1:9" x14ac:dyDescent="0.25">
      <c r="A612" s="75"/>
      <c r="B612" s="75"/>
      <c r="C612" s="75"/>
      <c r="D612" s="75"/>
      <c r="E612" s="75"/>
      <c r="F612" s="75"/>
      <c r="G612" s="75"/>
      <c r="H612" s="75"/>
      <c r="I612" s="75"/>
    </row>
    <row r="613" spans="1:9" x14ac:dyDescent="0.25">
      <c r="A613" s="75"/>
      <c r="B613" s="75"/>
      <c r="C613" s="75"/>
      <c r="D613" s="75"/>
      <c r="E613" s="75"/>
      <c r="F613" s="75"/>
      <c r="G613" s="75"/>
      <c r="H613" s="75"/>
      <c r="I613" s="75"/>
    </row>
    <row r="614" spans="1:9" x14ac:dyDescent="0.25">
      <c r="A614" s="75"/>
      <c r="B614" s="75"/>
      <c r="C614" s="75"/>
      <c r="D614" s="75"/>
      <c r="E614" s="75"/>
      <c r="F614" s="75"/>
      <c r="G614" s="75"/>
      <c r="H614" s="75"/>
      <c r="I614" s="75"/>
    </row>
    <row r="615" spans="1:9" x14ac:dyDescent="0.25">
      <c r="A615" s="75"/>
      <c r="B615" s="75"/>
      <c r="C615" s="75"/>
      <c r="D615" s="75"/>
      <c r="E615" s="75"/>
      <c r="F615" s="75"/>
      <c r="G615" s="75"/>
      <c r="H615" s="75"/>
      <c r="I615" s="75"/>
    </row>
    <row r="616" spans="1:9" x14ac:dyDescent="0.25">
      <c r="A616" s="75"/>
      <c r="B616" s="75"/>
      <c r="C616" s="75"/>
      <c r="D616" s="75"/>
      <c r="E616" s="75"/>
      <c r="F616" s="75"/>
      <c r="G616" s="75"/>
      <c r="H616" s="75"/>
      <c r="I616" s="75"/>
    </row>
    <row r="617" spans="1:9" x14ac:dyDescent="0.25">
      <c r="A617" s="75"/>
      <c r="B617" s="75"/>
      <c r="C617" s="75"/>
      <c r="D617" s="75"/>
      <c r="E617" s="75"/>
      <c r="F617" s="75"/>
      <c r="G617" s="75"/>
      <c r="H617" s="75"/>
      <c r="I617" s="75"/>
    </row>
    <row r="618" spans="1:9" x14ac:dyDescent="0.25">
      <c r="A618" s="75"/>
      <c r="B618" s="75"/>
      <c r="C618" s="75"/>
      <c r="D618" s="75"/>
      <c r="E618" s="75"/>
      <c r="F618" s="75"/>
      <c r="G618" s="75"/>
      <c r="H618" s="75"/>
      <c r="I618" s="75"/>
    </row>
    <row r="619" spans="1:9" x14ac:dyDescent="0.25">
      <c r="A619" s="75"/>
      <c r="B619" s="75"/>
      <c r="C619" s="75"/>
      <c r="D619" s="75"/>
      <c r="E619" s="75"/>
      <c r="F619" s="75"/>
      <c r="G619" s="75"/>
      <c r="H619" s="75"/>
      <c r="I619" s="75"/>
    </row>
    <row r="620" spans="1:9" x14ac:dyDescent="0.25">
      <c r="A620" s="75"/>
      <c r="B620" s="75"/>
      <c r="C620" s="75"/>
      <c r="D620" s="75"/>
      <c r="E620" s="75"/>
      <c r="F620" s="75"/>
      <c r="G620" s="75"/>
      <c r="H620" s="75"/>
      <c r="I620" s="75"/>
    </row>
    <row r="621" spans="1:9" x14ac:dyDescent="0.25">
      <c r="A621" s="75"/>
      <c r="B621" s="75"/>
      <c r="C621" s="75"/>
      <c r="D621" s="75"/>
      <c r="E621" s="75"/>
      <c r="F621" s="75"/>
      <c r="G621" s="75"/>
      <c r="H621" s="75"/>
      <c r="I621" s="75"/>
    </row>
    <row r="622" spans="1:9" x14ac:dyDescent="0.25">
      <c r="A622" s="75"/>
      <c r="B622" s="75"/>
      <c r="C622" s="75"/>
      <c r="D622" s="75"/>
      <c r="E622" s="75"/>
      <c r="F622" s="75"/>
      <c r="G622" s="75"/>
      <c r="H622" s="75"/>
      <c r="I622" s="75"/>
    </row>
    <row r="623" spans="1:9" x14ac:dyDescent="0.25">
      <c r="A623" s="75"/>
      <c r="B623" s="75"/>
      <c r="C623" s="75"/>
      <c r="D623" s="75"/>
      <c r="E623" s="75"/>
      <c r="F623" s="75"/>
      <c r="G623" s="75"/>
      <c r="H623" s="75"/>
      <c r="I623" s="75"/>
    </row>
    <row r="624" spans="1:9" x14ac:dyDescent="0.25">
      <c r="A624" s="75"/>
      <c r="B624" s="75"/>
      <c r="C624" s="75"/>
      <c r="D624" s="75"/>
      <c r="E624" s="75"/>
      <c r="F624" s="75"/>
      <c r="G624" s="75"/>
      <c r="H624" s="75"/>
      <c r="I624" s="75"/>
    </row>
    <row r="625" spans="1:9" x14ac:dyDescent="0.25">
      <c r="A625" s="75"/>
      <c r="B625" s="75"/>
      <c r="C625" s="75"/>
      <c r="D625" s="75"/>
      <c r="E625" s="75"/>
      <c r="F625" s="75"/>
      <c r="G625" s="75"/>
      <c r="H625" s="75"/>
      <c r="I625" s="75"/>
    </row>
    <row r="626" spans="1:9" x14ac:dyDescent="0.25">
      <c r="A626" s="75"/>
      <c r="B626" s="75"/>
      <c r="C626" s="75"/>
      <c r="D626" s="75"/>
      <c r="E626" s="75"/>
      <c r="F626" s="75"/>
      <c r="G626" s="75"/>
      <c r="H626" s="75"/>
      <c r="I626" s="75"/>
    </row>
    <row r="627" spans="1:9" x14ac:dyDescent="0.25">
      <c r="A627" s="75"/>
      <c r="B627" s="75"/>
      <c r="C627" s="75"/>
      <c r="D627" s="75"/>
      <c r="E627" s="75"/>
      <c r="F627" s="75"/>
      <c r="G627" s="75"/>
      <c r="H627" s="75"/>
      <c r="I627" s="75"/>
    </row>
    <row r="628" spans="1:9" x14ac:dyDescent="0.25">
      <c r="A628" s="75"/>
      <c r="B628" s="75"/>
      <c r="C628" s="75"/>
      <c r="D628" s="75"/>
      <c r="E628" s="75"/>
      <c r="F628" s="75"/>
      <c r="G628" s="75"/>
      <c r="H628" s="75"/>
      <c r="I628" s="75"/>
    </row>
    <row r="629" spans="1:9" x14ac:dyDescent="0.25">
      <c r="A629" s="75"/>
      <c r="B629" s="75"/>
      <c r="C629" s="75"/>
      <c r="D629" s="75"/>
      <c r="E629" s="75"/>
      <c r="F629" s="75"/>
      <c r="G629" s="75"/>
      <c r="H629" s="75"/>
      <c r="I629" s="75"/>
    </row>
    <row r="630" spans="1:9" x14ac:dyDescent="0.25">
      <c r="A630" s="75"/>
      <c r="B630" s="75"/>
      <c r="C630" s="75"/>
      <c r="D630" s="75"/>
      <c r="E630" s="75"/>
      <c r="F630" s="75"/>
      <c r="G630" s="75"/>
      <c r="H630" s="75"/>
      <c r="I630" s="75"/>
    </row>
    <row r="631" spans="1:9" x14ac:dyDescent="0.25">
      <c r="A631" s="75"/>
      <c r="B631" s="75"/>
      <c r="C631" s="75"/>
      <c r="D631" s="75"/>
      <c r="E631" s="75"/>
      <c r="F631" s="75"/>
      <c r="G631" s="75"/>
      <c r="H631" s="75"/>
      <c r="I631" s="75"/>
    </row>
    <row r="632" spans="1:9" x14ac:dyDescent="0.25">
      <c r="A632" s="75"/>
      <c r="B632" s="75"/>
      <c r="C632" s="75"/>
      <c r="D632" s="75"/>
      <c r="E632" s="75"/>
      <c r="F632" s="75"/>
      <c r="G632" s="75"/>
      <c r="H632" s="75"/>
      <c r="I632" s="75"/>
    </row>
    <row r="633" spans="1:9" x14ac:dyDescent="0.25">
      <c r="A633" s="75"/>
      <c r="B633" s="75"/>
      <c r="C633" s="75"/>
      <c r="D633" s="75"/>
      <c r="E633" s="75"/>
      <c r="F633" s="75"/>
      <c r="G633" s="75"/>
      <c r="H633" s="75"/>
      <c r="I633" s="75"/>
    </row>
    <row r="634" spans="1:9" x14ac:dyDescent="0.25">
      <c r="A634" s="75"/>
      <c r="B634" s="75"/>
      <c r="C634" s="75"/>
      <c r="D634" s="75"/>
      <c r="E634" s="75"/>
      <c r="F634" s="75"/>
      <c r="G634" s="75"/>
      <c r="H634" s="75"/>
      <c r="I634" s="75"/>
    </row>
    <row r="635" spans="1:9" x14ac:dyDescent="0.25">
      <c r="A635" s="75"/>
      <c r="B635" s="75"/>
      <c r="C635" s="75"/>
      <c r="D635" s="75"/>
      <c r="E635" s="75"/>
      <c r="F635" s="75"/>
      <c r="G635" s="75"/>
      <c r="H635" s="75"/>
      <c r="I635" s="75"/>
    </row>
    <row r="636" spans="1:9" x14ac:dyDescent="0.25">
      <c r="A636" s="75"/>
      <c r="B636" s="75"/>
      <c r="C636" s="75"/>
      <c r="D636" s="75"/>
      <c r="E636" s="75"/>
      <c r="F636" s="75"/>
      <c r="G636" s="75"/>
      <c r="H636" s="75"/>
      <c r="I636" s="75"/>
    </row>
    <row r="637" spans="1:9" x14ac:dyDescent="0.25">
      <c r="A637" s="75"/>
      <c r="B637" s="75"/>
      <c r="C637" s="75"/>
      <c r="D637" s="75"/>
      <c r="E637" s="75"/>
      <c r="F637" s="75"/>
      <c r="G637" s="75"/>
      <c r="H637" s="75"/>
      <c r="I637" s="75"/>
    </row>
    <row r="638" spans="1:9" x14ac:dyDescent="0.25">
      <c r="A638" s="75"/>
      <c r="B638" s="75"/>
      <c r="C638" s="75"/>
      <c r="D638" s="75"/>
      <c r="E638" s="75"/>
      <c r="F638" s="75"/>
      <c r="G638" s="75"/>
      <c r="H638" s="75"/>
      <c r="I638" s="75"/>
    </row>
    <row r="639" spans="1:9" x14ac:dyDescent="0.25">
      <c r="A639" s="75"/>
      <c r="B639" s="75"/>
      <c r="C639" s="75"/>
      <c r="D639" s="75"/>
      <c r="E639" s="75"/>
      <c r="F639" s="75"/>
      <c r="G639" s="75"/>
      <c r="H639" s="75"/>
      <c r="I639" s="75"/>
    </row>
    <row r="640" spans="1:9" x14ac:dyDescent="0.25">
      <c r="A640" s="75"/>
      <c r="B640" s="75"/>
      <c r="C640" s="75"/>
      <c r="D640" s="75"/>
      <c r="E640" s="75"/>
      <c r="F640" s="75"/>
      <c r="G640" s="75"/>
      <c r="H640" s="75"/>
      <c r="I640" s="75"/>
    </row>
    <row r="641" spans="1:9" x14ac:dyDescent="0.25">
      <c r="A641" s="75"/>
      <c r="B641" s="75"/>
      <c r="C641" s="75"/>
      <c r="D641" s="75"/>
      <c r="E641" s="75"/>
      <c r="F641" s="75"/>
      <c r="G641" s="75"/>
      <c r="H641" s="75"/>
      <c r="I641" s="75"/>
    </row>
    <row r="642" spans="1:9" x14ac:dyDescent="0.25">
      <c r="A642" s="75"/>
      <c r="B642" s="75"/>
      <c r="C642" s="75"/>
      <c r="D642" s="75"/>
      <c r="E642" s="75"/>
      <c r="F642" s="75"/>
      <c r="G642" s="75"/>
      <c r="H642" s="75"/>
      <c r="I642" s="75"/>
    </row>
    <row r="643" spans="1:9" x14ac:dyDescent="0.25">
      <c r="A643" s="75"/>
      <c r="B643" s="75"/>
      <c r="C643" s="75"/>
      <c r="D643" s="75"/>
      <c r="E643" s="75"/>
      <c r="F643" s="75"/>
      <c r="G643" s="75"/>
      <c r="H643" s="75"/>
      <c r="I643" s="75"/>
    </row>
    <row r="644" spans="1:9" x14ac:dyDescent="0.25">
      <c r="A644" s="75"/>
      <c r="B644" s="75"/>
      <c r="C644" s="75"/>
      <c r="D644" s="75"/>
      <c r="E644" s="75"/>
      <c r="F644" s="75"/>
      <c r="G644" s="75"/>
      <c r="H644" s="75"/>
      <c r="I644" s="75"/>
    </row>
    <row r="645" spans="1:9" x14ac:dyDescent="0.25">
      <c r="A645" s="75"/>
      <c r="B645" s="75"/>
      <c r="C645" s="75"/>
      <c r="D645" s="75"/>
      <c r="E645" s="75"/>
      <c r="F645" s="75"/>
      <c r="G645" s="75"/>
      <c r="H645" s="75"/>
      <c r="I645" s="75"/>
    </row>
    <row r="646" spans="1:9" x14ac:dyDescent="0.25">
      <c r="A646" s="75"/>
      <c r="B646" s="75"/>
      <c r="C646" s="75"/>
      <c r="D646" s="75"/>
      <c r="E646" s="75"/>
      <c r="F646" s="75"/>
      <c r="G646" s="75"/>
      <c r="H646" s="75"/>
      <c r="I646" s="75"/>
    </row>
    <row r="647" spans="1:9" x14ac:dyDescent="0.25">
      <c r="A647" s="75"/>
      <c r="B647" s="75"/>
      <c r="C647" s="75"/>
      <c r="D647" s="75"/>
      <c r="E647" s="75"/>
      <c r="F647" s="75"/>
      <c r="G647" s="75"/>
      <c r="H647" s="75"/>
      <c r="I647" s="75"/>
    </row>
    <row r="648" spans="1:9" x14ac:dyDescent="0.25">
      <c r="A648" s="75"/>
      <c r="B648" s="75"/>
      <c r="C648" s="75"/>
      <c r="D648" s="75"/>
      <c r="E648" s="75"/>
      <c r="F648" s="75"/>
      <c r="G648" s="75"/>
      <c r="H648" s="75"/>
      <c r="I648" s="75"/>
    </row>
    <row r="649" spans="1:9" x14ac:dyDescent="0.25">
      <c r="A649" s="75"/>
      <c r="B649" s="75"/>
      <c r="C649" s="75"/>
      <c r="D649" s="75"/>
      <c r="E649" s="75"/>
      <c r="F649" s="75"/>
      <c r="G649" s="75"/>
      <c r="H649" s="75"/>
      <c r="I649" s="75"/>
    </row>
    <row r="650" spans="1:9" x14ac:dyDescent="0.25">
      <c r="A650" s="75"/>
      <c r="B650" s="75"/>
      <c r="C650" s="75"/>
      <c r="D650" s="75"/>
      <c r="E650" s="75"/>
      <c r="F650" s="75"/>
      <c r="G650" s="75"/>
      <c r="H650" s="75"/>
      <c r="I650" s="75"/>
    </row>
    <row r="651" spans="1:9" x14ac:dyDescent="0.25">
      <c r="A651" s="75"/>
      <c r="B651" s="75"/>
      <c r="C651" s="75"/>
      <c r="D651" s="75"/>
      <c r="E651" s="75"/>
      <c r="F651" s="75"/>
      <c r="G651" s="75"/>
      <c r="H651" s="75"/>
      <c r="I651" s="75"/>
    </row>
    <row r="652" spans="1:9" x14ac:dyDescent="0.25">
      <c r="A652" s="75"/>
      <c r="B652" s="75"/>
      <c r="C652" s="75"/>
      <c r="D652" s="75"/>
      <c r="E652" s="75"/>
      <c r="F652" s="75"/>
      <c r="G652" s="75"/>
      <c r="H652" s="75"/>
      <c r="I652" s="75"/>
    </row>
    <row r="653" spans="1:9" x14ac:dyDescent="0.25">
      <c r="A653" s="75"/>
      <c r="B653" s="75"/>
      <c r="C653" s="75"/>
      <c r="D653" s="75"/>
      <c r="E653" s="75"/>
      <c r="F653" s="75"/>
      <c r="G653" s="75"/>
      <c r="H653" s="75"/>
      <c r="I653" s="75"/>
    </row>
    <row r="654" spans="1:9" x14ac:dyDescent="0.25">
      <c r="A654" s="75"/>
      <c r="B654" s="75"/>
      <c r="C654" s="75"/>
      <c r="D654" s="75"/>
      <c r="E654" s="75"/>
      <c r="F654" s="75"/>
      <c r="G654" s="75"/>
      <c r="H654" s="75"/>
      <c r="I654" s="75"/>
    </row>
    <row r="655" spans="1:9" x14ac:dyDescent="0.25">
      <c r="A655" s="75"/>
      <c r="B655" s="75"/>
      <c r="C655" s="75"/>
      <c r="D655" s="75"/>
      <c r="E655" s="75"/>
      <c r="F655" s="75"/>
      <c r="G655" s="75"/>
      <c r="H655" s="75"/>
      <c r="I655" s="75"/>
    </row>
    <row r="656" spans="1:9" x14ac:dyDescent="0.25">
      <c r="A656" s="75"/>
      <c r="B656" s="75"/>
      <c r="C656" s="75"/>
      <c r="D656" s="75"/>
      <c r="E656" s="75"/>
      <c r="F656" s="75"/>
      <c r="G656" s="75"/>
      <c r="H656" s="75"/>
      <c r="I656" s="75"/>
    </row>
    <row r="657" spans="1:9" x14ac:dyDescent="0.25">
      <c r="A657" s="75"/>
      <c r="B657" s="75"/>
      <c r="C657" s="75"/>
      <c r="D657" s="75"/>
      <c r="E657" s="75"/>
      <c r="F657" s="75"/>
      <c r="G657" s="75"/>
      <c r="H657" s="75"/>
      <c r="I657" s="75"/>
    </row>
    <row r="658" spans="1:9" x14ac:dyDescent="0.25">
      <c r="A658" s="75"/>
      <c r="B658" s="75"/>
      <c r="C658" s="75"/>
      <c r="D658" s="75"/>
      <c r="E658" s="75"/>
      <c r="F658" s="75"/>
      <c r="G658" s="75"/>
      <c r="H658" s="75"/>
      <c r="I658" s="75"/>
    </row>
    <row r="659" spans="1:9" x14ac:dyDescent="0.25">
      <c r="A659" s="75"/>
      <c r="B659" s="75"/>
      <c r="C659" s="75"/>
      <c r="D659" s="75"/>
      <c r="E659" s="75"/>
      <c r="F659" s="75"/>
      <c r="G659" s="75"/>
      <c r="H659" s="75"/>
      <c r="I659" s="75"/>
    </row>
    <row r="660" spans="1:9" x14ac:dyDescent="0.25">
      <c r="A660" s="75"/>
      <c r="B660" s="75"/>
      <c r="C660" s="75"/>
      <c r="D660" s="75"/>
      <c r="E660" s="75"/>
      <c r="F660" s="75"/>
      <c r="G660" s="75"/>
      <c r="H660" s="75"/>
      <c r="I660" s="75"/>
    </row>
    <row r="661" spans="1:9" x14ac:dyDescent="0.25">
      <c r="A661" s="75"/>
      <c r="B661" s="75"/>
      <c r="C661" s="75"/>
      <c r="D661" s="75"/>
      <c r="E661" s="75"/>
      <c r="F661" s="75"/>
      <c r="G661" s="75"/>
      <c r="H661" s="75"/>
      <c r="I661" s="75"/>
    </row>
    <row r="662" spans="1:9" x14ac:dyDescent="0.25">
      <c r="A662" s="75"/>
      <c r="B662" s="75"/>
      <c r="C662" s="75"/>
      <c r="D662" s="75"/>
      <c r="E662" s="75"/>
      <c r="F662" s="75"/>
      <c r="G662" s="75"/>
      <c r="H662" s="75"/>
      <c r="I662" s="75"/>
    </row>
    <row r="663" spans="1:9" x14ac:dyDescent="0.25">
      <c r="A663" s="75"/>
      <c r="B663" s="75"/>
      <c r="C663" s="75"/>
      <c r="D663" s="75"/>
      <c r="E663" s="75"/>
      <c r="F663" s="75"/>
      <c r="G663" s="75"/>
      <c r="H663" s="75"/>
      <c r="I663" s="75"/>
    </row>
    <row r="664" spans="1:9" x14ac:dyDescent="0.25">
      <c r="A664" s="75"/>
      <c r="B664" s="75"/>
      <c r="C664" s="75"/>
      <c r="D664" s="75"/>
      <c r="E664" s="75"/>
      <c r="F664" s="75"/>
      <c r="G664" s="75"/>
      <c r="H664" s="75"/>
      <c r="I664" s="75"/>
    </row>
    <row r="665" spans="1:9" x14ac:dyDescent="0.25">
      <c r="A665" s="75"/>
      <c r="B665" s="75"/>
      <c r="C665" s="75"/>
      <c r="D665" s="75"/>
      <c r="E665" s="75"/>
      <c r="F665" s="75"/>
      <c r="G665" s="75"/>
      <c r="H665" s="75"/>
      <c r="I665" s="75"/>
    </row>
    <row r="666" spans="1:9" x14ac:dyDescent="0.25">
      <c r="A666" s="75"/>
      <c r="B666" s="75"/>
      <c r="C666" s="75"/>
      <c r="D666" s="75"/>
      <c r="E666" s="75"/>
      <c r="F666" s="75"/>
      <c r="G666" s="75"/>
      <c r="H666" s="75"/>
      <c r="I666" s="75"/>
    </row>
    <row r="667" spans="1:9" x14ac:dyDescent="0.25">
      <c r="A667" s="75"/>
      <c r="B667" s="75"/>
      <c r="C667" s="75"/>
      <c r="D667" s="75"/>
      <c r="E667" s="75"/>
      <c r="F667" s="75"/>
      <c r="G667" s="75"/>
      <c r="H667" s="75"/>
      <c r="I667" s="75"/>
    </row>
    <row r="668" spans="1:9" x14ac:dyDescent="0.25">
      <c r="A668" s="75"/>
      <c r="B668" s="75"/>
      <c r="C668" s="75"/>
      <c r="D668" s="75"/>
      <c r="E668" s="75"/>
      <c r="F668" s="75"/>
      <c r="G668" s="75"/>
      <c r="H668" s="75"/>
      <c r="I668" s="75"/>
    </row>
    <row r="669" spans="1:9" x14ac:dyDescent="0.25">
      <c r="A669" s="75"/>
      <c r="B669" s="75"/>
      <c r="C669" s="75"/>
      <c r="D669" s="75"/>
      <c r="E669" s="75"/>
      <c r="F669" s="75"/>
      <c r="G669" s="75"/>
      <c r="H669" s="75"/>
      <c r="I669" s="75"/>
    </row>
    <row r="670" spans="1:9" x14ac:dyDescent="0.25">
      <c r="A670" s="75"/>
      <c r="B670" s="75"/>
      <c r="C670" s="75"/>
      <c r="D670" s="75"/>
      <c r="E670" s="75"/>
      <c r="F670" s="75"/>
      <c r="G670" s="75"/>
      <c r="H670" s="75"/>
      <c r="I670" s="75"/>
    </row>
    <row r="671" spans="1:9" x14ac:dyDescent="0.25">
      <c r="A671" s="75"/>
      <c r="B671" s="75"/>
      <c r="C671" s="75"/>
      <c r="D671" s="75"/>
      <c r="E671" s="75"/>
      <c r="F671" s="75"/>
      <c r="G671" s="75"/>
      <c r="H671" s="75"/>
      <c r="I671" s="75"/>
    </row>
    <row r="672" spans="1:9" x14ac:dyDescent="0.25">
      <c r="A672" s="75"/>
      <c r="B672" s="75"/>
      <c r="C672" s="75"/>
      <c r="D672" s="75"/>
      <c r="E672" s="75"/>
      <c r="F672" s="75"/>
      <c r="G672" s="75"/>
      <c r="H672" s="75"/>
      <c r="I672" s="75"/>
    </row>
    <row r="673" spans="1:9" x14ac:dyDescent="0.25">
      <c r="A673" s="75"/>
      <c r="B673" s="75"/>
      <c r="C673" s="75"/>
      <c r="D673" s="75"/>
      <c r="E673" s="75"/>
      <c r="F673" s="75"/>
      <c r="G673" s="75"/>
      <c r="H673" s="75"/>
      <c r="I673" s="75"/>
    </row>
    <row r="674" spans="1:9" x14ac:dyDescent="0.25">
      <c r="A674" s="75"/>
      <c r="B674" s="75"/>
      <c r="C674" s="75"/>
      <c r="D674" s="75"/>
      <c r="E674" s="75"/>
      <c r="F674" s="75"/>
      <c r="G674" s="75"/>
      <c r="H674" s="75"/>
      <c r="I674" s="75"/>
    </row>
    <row r="675" spans="1:9" x14ac:dyDescent="0.25">
      <c r="A675" s="75"/>
      <c r="B675" s="75"/>
      <c r="C675" s="75"/>
      <c r="D675" s="75"/>
      <c r="E675" s="75"/>
      <c r="F675" s="75"/>
      <c r="G675" s="75"/>
      <c r="H675" s="75"/>
      <c r="I675" s="75"/>
    </row>
    <row r="676" spans="1:9" x14ac:dyDescent="0.25">
      <c r="A676" s="75"/>
      <c r="B676" s="75"/>
      <c r="C676" s="75"/>
      <c r="D676" s="75"/>
      <c r="E676" s="75"/>
      <c r="F676" s="75"/>
      <c r="G676" s="75"/>
      <c r="H676" s="75"/>
      <c r="I676" s="75"/>
    </row>
    <row r="677" spans="1:9" x14ac:dyDescent="0.25">
      <c r="A677" s="75"/>
      <c r="B677" s="75"/>
      <c r="C677" s="75"/>
      <c r="D677" s="75"/>
      <c r="E677" s="75"/>
      <c r="F677" s="75"/>
      <c r="G677" s="75"/>
      <c r="H677" s="75"/>
      <c r="I677" s="75"/>
    </row>
    <row r="678" spans="1:9" x14ac:dyDescent="0.25">
      <c r="A678" s="75"/>
      <c r="B678" s="75"/>
      <c r="C678" s="75"/>
      <c r="D678" s="75"/>
      <c r="E678" s="75"/>
      <c r="F678" s="75"/>
      <c r="G678" s="75"/>
      <c r="H678" s="75"/>
      <c r="I678" s="75"/>
    </row>
    <row r="679" spans="1:9" x14ac:dyDescent="0.25">
      <c r="A679" s="75"/>
      <c r="B679" s="75"/>
      <c r="C679" s="75"/>
      <c r="D679" s="75"/>
      <c r="E679" s="75"/>
      <c r="F679" s="75"/>
      <c r="G679" s="75"/>
      <c r="H679" s="75"/>
      <c r="I679" s="75"/>
    </row>
    <row r="680" spans="1:9" x14ac:dyDescent="0.25">
      <c r="A680" s="75"/>
      <c r="B680" s="75"/>
      <c r="C680" s="75"/>
      <c r="D680" s="75"/>
      <c r="E680" s="75"/>
      <c r="F680" s="75"/>
      <c r="G680" s="75"/>
      <c r="H680" s="75"/>
      <c r="I680" s="75"/>
    </row>
    <row r="681" spans="1:9" x14ac:dyDescent="0.25">
      <c r="A681" s="75"/>
      <c r="B681" s="75"/>
      <c r="C681" s="75"/>
      <c r="D681" s="75"/>
      <c r="E681" s="75"/>
      <c r="F681" s="75"/>
      <c r="G681" s="75"/>
      <c r="H681" s="75"/>
      <c r="I681" s="75"/>
    </row>
    <row r="682" spans="1:9" x14ac:dyDescent="0.25">
      <c r="A682" s="75"/>
      <c r="B682" s="75"/>
      <c r="C682" s="75"/>
      <c r="D682" s="75"/>
      <c r="E682" s="75"/>
      <c r="F682" s="75"/>
      <c r="G682" s="75"/>
      <c r="H682" s="75"/>
      <c r="I682" s="75"/>
    </row>
    <row r="683" spans="1:9" x14ac:dyDescent="0.25">
      <c r="A683" s="75"/>
      <c r="B683" s="75"/>
      <c r="C683" s="75"/>
      <c r="D683" s="75"/>
      <c r="E683" s="75"/>
      <c r="F683" s="75"/>
      <c r="G683" s="75"/>
      <c r="H683" s="75"/>
      <c r="I683" s="75"/>
    </row>
    <row r="684" spans="1:9" x14ac:dyDescent="0.25">
      <c r="A684" s="75"/>
      <c r="B684" s="75"/>
      <c r="C684" s="75"/>
      <c r="D684" s="75"/>
      <c r="E684" s="75"/>
      <c r="F684" s="75"/>
      <c r="G684" s="75"/>
      <c r="H684" s="75"/>
      <c r="I684" s="75"/>
    </row>
    <row r="685" spans="1:9" x14ac:dyDescent="0.25">
      <c r="A685" s="75"/>
      <c r="B685" s="75"/>
      <c r="C685" s="75"/>
      <c r="D685" s="75"/>
      <c r="E685" s="75"/>
      <c r="F685" s="75"/>
      <c r="G685" s="75"/>
      <c r="H685" s="75"/>
      <c r="I685" s="75"/>
    </row>
    <row r="686" spans="1:9" x14ac:dyDescent="0.25">
      <c r="A686" s="75"/>
      <c r="B686" s="75"/>
      <c r="C686" s="75"/>
      <c r="D686" s="75"/>
      <c r="E686" s="75"/>
      <c r="F686" s="75"/>
      <c r="G686" s="75"/>
      <c r="H686" s="75"/>
      <c r="I686" s="75"/>
    </row>
    <row r="687" spans="1:9" x14ac:dyDescent="0.25">
      <c r="A687" s="75"/>
      <c r="B687" s="75"/>
      <c r="C687" s="75"/>
      <c r="D687" s="75"/>
      <c r="E687" s="75"/>
      <c r="F687" s="75"/>
      <c r="G687" s="75"/>
      <c r="H687" s="75"/>
      <c r="I687" s="75"/>
    </row>
    <row r="688" spans="1:9" x14ac:dyDescent="0.25">
      <c r="A688" s="75"/>
      <c r="B688" s="75"/>
      <c r="C688" s="75"/>
      <c r="D688" s="75"/>
      <c r="E688" s="75"/>
      <c r="F688" s="75"/>
      <c r="G688" s="75"/>
      <c r="H688" s="75"/>
      <c r="I688" s="75"/>
    </row>
    <row r="689" spans="1:9" x14ac:dyDescent="0.25">
      <c r="A689" s="75"/>
      <c r="B689" s="75"/>
      <c r="C689" s="75"/>
      <c r="D689" s="75"/>
      <c r="E689" s="75"/>
      <c r="F689" s="75"/>
      <c r="G689" s="75"/>
      <c r="H689" s="75"/>
      <c r="I689" s="75"/>
    </row>
    <row r="690" spans="1:9" x14ac:dyDescent="0.25">
      <c r="A690" s="75"/>
      <c r="B690" s="75"/>
      <c r="C690" s="75"/>
      <c r="D690" s="75"/>
      <c r="E690" s="75"/>
      <c r="F690" s="75"/>
      <c r="G690" s="75"/>
      <c r="H690" s="75"/>
      <c r="I690" s="75"/>
    </row>
    <row r="691" spans="1:9" x14ac:dyDescent="0.25">
      <c r="A691" s="75"/>
      <c r="B691" s="75"/>
      <c r="C691" s="75"/>
      <c r="D691" s="75"/>
      <c r="E691" s="75"/>
      <c r="F691" s="75"/>
      <c r="G691" s="75"/>
      <c r="H691" s="75"/>
      <c r="I691" s="75"/>
    </row>
    <row r="692" spans="1:9" x14ac:dyDescent="0.25">
      <c r="A692" s="75"/>
      <c r="B692" s="75"/>
      <c r="C692" s="75"/>
      <c r="D692" s="75"/>
      <c r="E692" s="75"/>
      <c r="F692" s="75"/>
      <c r="G692" s="75"/>
      <c r="H692" s="75"/>
      <c r="I692" s="75"/>
    </row>
    <row r="693" spans="1:9" x14ac:dyDescent="0.25">
      <c r="A693" s="75"/>
      <c r="B693" s="75"/>
      <c r="C693" s="75"/>
      <c r="D693" s="75"/>
      <c r="E693" s="75"/>
      <c r="F693" s="75"/>
      <c r="G693" s="75"/>
      <c r="H693" s="75"/>
      <c r="I693" s="75"/>
    </row>
    <row r="694" spans="1:9" x14ac:dyDescent="0.25">
      <c r="A694" s="75"/>
      <c r="B694" s="75"/>
      <c r="C694" s="75"/>
      <c r="D694" s="75"/>
      <c r="E694" s="75"/>
      <c r="F694" s="75"/>
      <c r="G694" s="75"/>
      <c r="H694" s="75"/>
      <c r="I694" s="75"/>
    </row>
    <row r="695" spans="1:9" x14ac:dyDescent="0.25">
      <c r="A695" s="75"/>
      <c r="B695" s="75"/>
      <c r="C695" s="75"/>
      <c r="D695" s="75"/>
      <c r="E695" s="75"/>
      <c r="F695" s="75"/>
      <c r="G695" s="75"/>
      <c r="H695" s="75"/>
      <c r="I695" s="75"/>
    </row>
    <row r="696" spans="1:9" x14ac:dyDescent="0.25">
      <c r="A696" s="75"/>
      <c r="B696" s="75"/>
      <c r="C696" s="75"/>
      <c r="D696" s="75"/>
      <c r="E696" s="75"/>
      <c r="F696" s="75"/>
      <c r="G696" s="75"/>
      <c r="H696" s="75"/>
      <c r="I696" s="75"/>
    </row>
    <row r="697" spans="1:9" x14ac:dyDescent="0.25">
      <c r="A697" s="75"/>
      <c r="B697" s="75"/>
      <c r="C697" s="75"/>
      <c r="D697" s="75"/>
      <c r="E697" s="75"/>
      <c r="F697" s="75"/>
      <c r="G697" s="75"/>
      <c r="H697" s="75"/>
      <c r="I697" s="75"/>
    </row>
    <row r="698" spans="1:9" x14ac:dyDescent="0.25">
      <c r="A698" s="75"/>
      <c r="B698" s="75"/>
      <c r="C698" s="75"/>
      <c r="D698" s="75"/>
      <c r="E698" s="75"/>
      <c r="F698" s="75"/>
      <c r="G698" s="75"/>
      <c r="H698" s="75"/>
      <c r="I698" s="75"/>
    </row>
    <row r="699" spans="1:9" x14ac:dyDescent="0.25">
      <c r="A699" s="75"/>
      <c r="B699" s="75"/>
      <c r="C699" s="75"/>
      <c r="D699" s="75"/>
      <c r="E699" s="75"/>
      <c r="F699" s="75"/>
      <c r="G699" s="75"/>
      <c r="H699" s="75"/>
      <c r="I699" s="75"/>
    </row>
    <row r="700" spans="1:9" x14ac:dyDescent="0.25">
      <c r="A700" s="75"/>
      <c r="B700" s="75"/>
      <c r="C700" s="75"/>
      <c r="D700" s="75"/>
      <c r="E700" s="75"/>
      <c r="F700" s="75"/>
      <c r="G700" s="75"/>
      <c r="H700" s="75"/>
      <c r="I700" s="75"/>
    </row>
    <row r="701" spans="1:9" x14ac:dyDescent="0.25">
      <c r="A701" s="75"/>
      <c r="B701" s="75"/>
      <c r="C701" s="75"/>
      <c r="D701" s="75"/>
      <c r="E701" s="75"/>
      <c r="F701" s="75"/>
      <c r="G701" s="75"/>
      <c r="H701" s="75"/>
      <c r="I701" s="75"/>
    </row>
    <row r="702" spans="1:9" x14ac:dyDescent="0.25">
      <c r="A702" s="75"/>
      <c r="B702" s="75"/>
      <c r="C702" s="75"/>
      <c r="D702" s="75"/>
      <c r="E702" s="75"/>
      <c r="F702" s="75"/>
      <c r="G702" s="75"/>
      <c r="H702" s="75"/>
      <c r="I702" s="75"/>
    </row>
    <row r="703" spans="1:9" x14ac:dyDescent="0.25">
      <c r="A703" s="75"/>
      <c r="B703" s="75"/>
      <c r="C703" s="75"/>
      <c r="D703" s="75"/>
      <c r="E703" s="75"/>
      <c r="F703" s="75"/>
      <c r="G703" s="75"/>
      <c r="H703" s="75"/>
      <c r="I703" s="75"/>
    </row>
    <row r="704" spans="1:9" x14ac:dyDescent="0.25">
      <c r="A704" s="75"/>
      <c r="B704" s="75"/>
      <c r="C704" s="75"/>
      <c r="D704" s="75"/>
      <c r="E704" s="75"/>
      <c r="F704" s="75"/>
      <c r="G704" s="75"/>
      <c r="H704" s="75"/>
      <c r="I704" s="75"/>
    </row>
    <row r="705" spans="1:9" x14ac:dyDescent="0.25">
      <c r="A705" s="75"/>
      <c r="B705" s="75"/>
      <c r="C705" s="75"/>
      <c r="D705" s="75"/>
      <c r="E705" s="75"/>
      <c r="F705" s="75"/>
      <c r="G705" s="75"/>
      <c r="H705" s="75"/>
      <c r="I705" s="75"/>
    </row>
    <row r="706" spans="1:9" x14ac:dyDescent="0.25">
      <c r="A706" s="75"/>
      <c r="B706" s="75"/>
      <c r="C706" s="75"/>
      <c r="D706" s="75"/>
      <c r="E706" s="75"/>
      <c r="F706" s="75"/>
      <c r="G706" s="75"/>
      <c r="H706" s="75"/>
      <c r="I706" s="75"/>
    </row>
    <row r="707" spans="1:9" x14ac:dyDescent="0.25">
      <c r="A707" s="75"/>
      <c r="B707" s="75"/>
      <c r="C707" s="75"/>
      <c r="D707" s="75"/>
      <c r="E707" s="75"/>
      <c r="F707" s="75"/>
      <c r="G707" s="75"/>
      <c r="H707" s="75"/>
      <c r="I707" s="75"/>
    </row>
    <row r="708" spans="1:9" x14ac:dyDescent="0.25">
      <c r="A708" s="75"/>
      <c r="B708" s="75"/>
      <c r="C708" s="75"/>
      <c r="D708" s="75"/>
      <c r="E708" s="75"/>
      <c r="F708" s="75"/>
      <c r="G708" s="75"/>
      <c r="H708" s="75"/>
      <c r="I708" s="75"/>
    </row>
    <row r="709" spans="1:9" x14ac:dyDescent="0.25">
      <c r="A709" s="75"/>
      <c r="B709" s="75"/>
      <c r="C709" s="75"/>
      <c r="D709" s="75"/>
      <c r="E709" s="75"/>
      <c r="F709" s="75"/>
      <c r="G709" s="75"/>
      <c r="H709" s="75"/>
      <c r="I709" s="75"/>
    </row>
    <row r="710" spans="1:9" x14ac:dyDescent="0.25">
      <c r="A710" s="75"/>
      <c r="B710" s="75"/>
      <c r="C710" s="75"/>
      <c r="D710" s="75"/>
      <c r="E710" s="75"/>
      <c r="F710" s="75"/>
      <c r="G710" s="75"/>
      <c r="H710" s="75"/>
      <c r="I710" s="75"/>
    </row>
    <row r="711" spans="1:9" x14ac:dyDescent="0.25">
      <c r="A711" s="75"/>
      <c r="B711" s="75"/>
      <c r="C711" s="75"/>
      <c r="D711" s="75"/>
      <c r="E711" s="75"/>
      <c r="F711" s="75"/>
      <c r="G711" s="75"/>
      <c r="H711" s="75"/>
      <c r="I711" s="75"/>
    </row>
    <row r="712" spans="1:9" x14ac:dyDescent="0.25">
      <c r="A712" s="75"/>
      <c r="B712" s="75"/>
      <c r="C712" s="75"/>
      <c r="D712" s="75"/>
      <c r="E712" s="75"/>
      <c r="F712" s="75"/>
      <c r="G712" s="75"/>
      <c r="H712" s="75"/>
      <c r="I712" s="75"/>
    </row>
    <row r="713" spans="1:9" x14ac:dyDescent="0.25">
      <c r="A713" s="75"/>
      <c r="B713" s="75"/>
      <c r="C713" s="75"/>
      <c r="D713" s="75"/>
      <c r="E713" s="75"/>
      <c r="F713" s="75"/>
      <c r="G713" s="75"/>
      <c r="H713" s="75"/>
      <c r="I713" s="75"/>
    </row>
    <row r="714" spans="1:9" x14ac:dyDescent="0.25">
      <c r="A714" s="75"/>
      <c r="B714" s="75"/>
      <c r="C714" s="75"/>
      <c r="D714" s="75"/>
      <c r="E714" s="75"/>
      <c r="F714" s="75"/>
      <c r="G714" s="75"/>
      <c r="H714" s="75"/>
      <c r="I714" s="75"/>
    </row>
    <row r="715" spans="1:9" x14ac:dyDescent="0.25">
      <c r="A715" s="75"/>
      <c r="B715" s="75"/>
      <c r="C715" s="75"/>
      <c r="D715" s="75"/>
      <c r="E715" s="75"/>
      <c r="F715" s="75"/>
      <c r="G715" s="75"/>
      <c r="H715" s="75"/>
      <c r="I715" s="75"/>
    </row>
    <row r="716" spans="1:9" x14ac:dyDescent="0.25">
      <c r="A716" s="75"/>
      <c r="B716" s="75"/>
      <c r="C716" s="75"/>
      <c r="D716" s="75"/>
      <c r="E716" s="75"/>
      <c r="F716" s="75"/>
      <c r="G716" s="75"/>
      <c r="H716" s="75"/>
      <c r="I716" s="75"/>
    </row>
    <row r="717" spans="1:9" x14ac:dyDescent="0.25">
      <c r="A717" s="75"/>
      <c r="B717" s="75"/>
      <c r="C717" s="75"/>
      <c r="D717" s="75"/>
      <c r="E717" s="75"/>
      <c r="F717" s="75"/>
      <c r="G717" s="75"/>
      <c r="H717" s="75"/>
      <c r="I717" s="75"/>
    </row>
    <row r="718" spans="1:9" x14ac:dyDescent="0.25">
      <c r="A718" s="75"/>
      <c r="B718" s="75"/>
      <c r="C718" s="75"/>
      <c r="D718" s="75"/>
      <c r="E718" s="75"/>
      <c r="F718" s="75"/>
      <c r="G718" s="75"/>
      <c r="H718" s="75"/>
      <c r="I718" s="75"/>
    </row>
    <row r="719" spans="1:9" x14ac:dyDescent="0.25">
      <c r="A719" s="75"/>
      <c r="B719" s="75"/>
      <c r="C719" s="75"/>
      <c r="D719" s="75"/>
      <c r="E719" s="75"/>
      <c r="F719" s="75"/>
      <c r="G719" s="75"/>
      <c r="H719" s="75"/>
      <c r="I719" s="75"/>
    </row>
    <row r="720" spans="1:9" x14ac:dyDescent="0.25">
      <c r="A720" s="75"/>
      <c r="B720" s="75"/>
      <c r="C720" s="75"/>
      <c r="D720" s="75"/>
      <c r="E720" s="75"/>
      <c r="F720" s="75"/>
      <c r="G720" s="75"/>
      <c r="H720" s="75"/>
      <c r="I720" s="75"/>
    </row>
    <row r="721" spans="1:9" x14ac:dyDescent="0.25">
      <c r="A721" s="75"/>
      <c r="B721" s="75"/>
      <c r="C721" s="75"/>
      <c r="D721" s="75"/>
      <c r="E721" s="75"/>
      <c r="F721" s="75"/>
      <c r="G721" s="75"/>
      <c r="H721" s="75"/>
      <c r="I721" s="75"/>
    </row>
    <row r="722" spans="1:9" x14ac:dyDescent="0.25">
      <c r="A722" s="75"/>
      <c r="B722" s="75"/>
      <c r="C722" s="75"/>
      <c r="D722" s="75"/>
      <c r="E722" s="75"/>
      <c r="F722" s="75"/>
      <c r="G722" s="75"/>
      <c r="H722" s="75"/>
      <c r="I722" s="75"/>
    </row>
    <row r="723" spans="1:9" x14ac:dyDescent="0.25">
      <c r="A723" s="75"/>
      <c r="B723" s="75"/>
      <c r="C723" s="75"/>
      <c r="D723" s="75"/>
      <c r="E723" s="75"/>
      <c r="F723" s="75"/>
      <c r="G723" s="75"/>
      <c r="H723" s="75"/>
      <c r="I723" s="75"/>
    </row>
    <row r="724" spans="1:9" x14ac:dyDescent="0.25">
      <c r="A724" s="75"/>
      <c r="B724" s="75"/>
      <c r="C724" s="75"/>
      <c r="D724" s="75"/>
      <c r="E724" s="75"/>
      <c r="F724" s="75"/>
      <c r="G724" s="75"/>
      <c r="H724" s="75"/>
      <c r="I724" s="75"/>
    </row>
    <row r="725" spans="1:9" x14ac:dyDescent="0.25">
      <c r="A725" s="75"/>
      <c r="B725" s="75"/>
      <c r="C725" s="75"/>
      <c r="D725" s="75"/>
      <c r="E725" s="75"/>
      <c r="F725" s="75"/>
      <c r="G725" s="75"/>
      <c r="H725" s="75"/>
      <c r="I725" s="75"/>
    </row>
    <row r="726" spans="1:9" x14ac:dyDescent="0.25">
      <c r="A726" s="75"/>
      <c r="B726" s="75"/>
      <c r="C726" s="75"/>
      <c r="D726" s="75"/>
      <c r="E726" s="75"/>
      <c r="F726" s="75"/>
      <c r="G726" s="75"/>
      <c r="H726" s="75"/>
      <c r="I726" s="75"/>
    </row>
    <row r="727" spans="1:9" x14ac:dyDescent="0.25">
      <c r="A727" s="75"/>
      <c r="B727" s="75"/>
      <c r="C727" s="75"/>
      <c r="D727" s="75"/>
      <c r="E727" s="75"/>
      <c r="F727" s="75"/>
      <c r="G727" s="75"/>
      <c r="H727" s="75"/>
      <c r="I727" s="75"/>
    </row>
    <row r="728" spans="1:9" x14ac:dyDescent="0.25">
      <c r="A728" s="75"/>
      <c r="B728" s="75"/>
      <c r="C728" s="75"/>
      <c r="D728" s="75"/>
      <c r="E728" s="75"/>
      <c r="F728" s="75"/>
      <c r="G728" s="75"/>
      <c r="H728" s="75"/>
      <c r="I728" s="75"/>
    </row>
    <row r="729" spans="1:9" x14ac:dyDescent="0.25">
      <c r="A729" s="75"/>
      <c r="B729" s="75"/>
      <c r="C729" s="75"/>
      <c r="D729" s="75"/>
      <c r="E729" s="75"/>
      <c r="F729" s="75"/>
      <c r="G729" s="75"/>
      <c r="H729" s="75"/>
      <c r="I729" s="75"/>
    </row>
    <row r="730" spans="1:9" x14ac:dyDescent="0.25">
      <c r="A730" s="75"/>
      <c r="B730" s="75"/>
      <c r="C730" s="75"/>
      <c r="D730" s="75"/>
      <c r="E730" s="75"/>
      <c r="F730" s="75"/>
      <c r="G730" s="75"/>
      <c r="H730" s="75"/>
      <c r="I730" s="75"/>
    </row>
    <row r="731" spans="1:9" x14ac:dyDescent="0.25">
      <c r="A731" s="75"/>
      <c r="B731" s="75"/>
      <c r="C731" s="75"/>
      <c r="D731" s="75"/>
      <c r="E731" s="75"/>
      <c r="F731" s="75"/>
      <c r="G731" s="75"/>
      <c r="H731" s="75"/>
      <c r="I731" s="75"/>
    </row>
    <row r="732" spans="1:9" x14ac:dyDescent="0.25">
      <c r="A732" s="75"/>
      <c r="B732" s="75"/>
      <c r="C732" s="75"/>
      <c r="D732" s="75"/>
      <c r="E732" s="75"/>
      <c r="F732" s="75"/>
      <c r="G732" s="75"/>
      <c r="H732" s="75"/>
      <c r="I732" s="75"/>
    </row>
    <row r="733" spans="1:9" x14ac:dyDescent="0.25">
      <c r="A733" s="75"/>
      <c r="B733" s="75"/>
      <c r="C733" s="75"/>
      <c r="D733" s="75"/>
      <c r="E733" s="75"/>
      <c r="F733" s="75"/>
      <c r="G733" s="75"/>
      <c r="H733" s="75"/>
      <c r="I733" s="75"/>
    </row>
    <row r="734" spans="1:9" x14ac:dyDescent="0.25">
      <c r="A734" s="75"/>
      <c r="B734" s="75"/>
      <c r="C734" s="75"/>
      <c r="D734" s="75"/>
      <c r="E734" s="75"/>
      <c r="F734" s="75"/>
      <c r="G734" s="75"/>
      <c r="H734" s="75"/>
      <c r="I734" s="75"/>
    </row>
    <row r="735" spans="1:9" x14ac:dyDescent="0.25">
      <c r="A735" s="75"/>
      <c r="B735" s="75"/>
      <c r="C735" s="75"/>
      <c r="D735" s="75"/>
      <c r="E735" s="75"/>
      <c r="F735" s="75"/>
      <c r="G735" s="75"/>
      <c r="H735" s="75"/>
      <c r="I735" s="75"/>
    </row>
    <row r="736" spans="1:9" x14ac:dyDescent="0.25">
      <c r="A736" s="75"/>
      <c r="B736" s="75"/>
      <c r="C736" s="75"/>
      <c r="D736" s="75"/>
      <c r="E736" s="75"/>
      <c r="F736" s="75"/>
      <c r="G736" s="75"/>
      <c r="H736" s="75"/>
      <c r="I736" s="75"/>
    </row>
    <row r="737" spans="1:9" x14ac:dyDescent="0.25">
      <c r="A737" s="75"/>
      <c r="B737" s="75"/>
      <c r="C737" s="75"/>
      <c r="D737" s="75"/>
      <c r="E737" s="75"/>
      <c r="F737" s="75"/>
      <c r="G737" s="75"/>
      <c r="H737" s="75"/>
      <c r="I737" s="75"/>
    </row>
    <row r="738" spans="1:9" x14ac:dyDescent="0.25">
      <c r="A738" s="75"/>
      <c r="B738" s="75"/>
      <c r="C738" s="75"/>
      <c r="D738" s="75"/>
      <c r="E738" s="75"/>
      <c r="F738" s="75"/>
      <c r="G738" s="75"/>
      <c r="H738" s="75"/>
      <c r="I738" s="75"/>
    </row>
    <row r="739" spans="1:9" x14ac:dyDescent="0.25">
      <c r="A739" s="75"/>
      <c r="B739" s="75"/>
      <c r="C739" s="75"/>
      <c r="D739" s="75"/>
      <c r="E739" s="75"/>
      <c r="F739" s="75"/>
      <c r="G739" s="75"/>
      <c r="H739" s="75"/>
      <c r="I739" s="75"/>
    </row>
    <row r="740" spans="1:9" x14ac:dyDescent="0.25">
      <c r="A740" s="75"/>
      <c r="B740" s="75"/>
      <c r="C740" s="75"/>
      <c r="D740" s="75"/>
      <c r="E740" s="75"/>
      <c r="F740" s="75"/>
      <c r="G740" s="75"/>
      <c r="H740" s="75"/>
      <c r="I740" s="75"/>
    </row>
    <row r="741" spans="1:9" x14ac:dyDescent="0.25">
      <c r="A741" s="75"/>
      <c r="B741" s="75"/>
      <c r="C741" s="75"/>
      <c r="D741" s="75"/>
      <c r="E741" s="75"/>
      <c r="F741" s="75"/>
      <c r="G741" s="75"/>
      <c r="H741" s="75"/>
      <c r="I741" s="75"/>
    </row>
    <row r="742" spans="1:9" x14ac:dyDescent="0.25">
      <c r="A742" s="75"/>
      <c r="B742" s="75"/>
      <c r="C742" s="75"/>
      <c r="D742" s="75"/>
      <c r="E742" s="75"/>
      <c r="F742" s="75"/>
      <c r="G742" s="75"/>
      <c r="H742" s="75"/>
      <c r="I742" s="75"/>
    </row>
    <row r="743" spans="1:9" x14ac:dyDescent="0.25">
      <c r="A743" s="75"/>
      <c r="B743" s="75"/>
      <c r="C743" s="75"/>
      <c r="D743" s="75"/>
      <c r="E743" s="75"/>
      <c r="F743" s="75"/>
      <c r="G743" s="75"/>
      <c r="H743" s="75"/>
      <c r="I743" s="75"/>
    </row>
    <row r="744" spans="1:9" x14ac:dyDescent="0.25">
      <c r="A744" s="75"/>
      <c r="B744" s="75"/>
      <c r="C744" s="75"/>
      <c r="D744" s="75"/>
      <c r="E744" s="75"/>
      <c r="F744" s="75"/>
      <c r="G744" s="75"/>
      <c r="H744" s="75"/>
      <c r="I744" s="75"/>
    </row>
    <row r="745" spans="1:9" x14ac:dyDescent="0.25">
      <c r="A745" s="75"/>
      <c r="B745" s="75"/>
      <c r="C745" s="75"/>
      <c r="D745" s="75"/>
      <c r="E745" s="75"/>
      <c r="F745" s="75"/>
      <c r="G745" s="75"/>
      <c r="H745" s="75"/>
      <c r="I745" s="75"/>
    </row>
    <row r="746" spans="1:9" x14ac:dyDescent="0.25">
      <c r="A746" s="75"/>
      <c r="B746" s="75"/>
      <c r="C746" s="75"/>
      <c r="D746" s="75"/>
      <c r="E746" s="75"/>
      <c r="F746" s="75"/>
      <c r="G746" s="75"/>
      <c r="H746" s="75"/>
      <c r="I746" s="75"/>
    </row>
    <row r="747" spans="1:9" x14ac:dyDescent="0.25">
      <c r="A747" s="75"/>
      <c r="B747" s="75"/>
      <c r="C747" s="75"/>
      <c r="D747" s="75"/>
      <c r="E747" s="75"/>
      <c r="F747" s="75"/>
      <c r="G747" s="75"/>
      <c r="H747" s="75"/>
      <c r="I747" s="75"/>
    </row>
    <row r="748" spans="1:9" x14ac:dyDescent="0.25">
      <c r="A748" s="75"/>
      <c r="B748" s="75"/>
      <c r="C748" s="75"/>
      <c r="D748" s="75"/>
      <c r="E748" s="75"/>
      <c r="F748" s="75"/>
      <c r="G748" s="75"/>
      <c r="H748" s="75"/>
      <c r="I748" s="75"/>
    </row>
    <row r="749" spans="1:9" x14ac:dyDescent="0.25">
      <c r="A749" s="75"/>
      <c r="B749" s="75"/>
      <c r="C749" s="75"/>
      <c r="D749" s="75"/>
      <c r="E749" s="75"/>
      <c r="F749" s="75"/>
      <c r="G749" s="75"/>
      <c r="H749" s="75"/>
      <c r="I749" s="75"/>
    </row>
    <row r="750" spans="1:9" x14ac:dyDescent="0.25">
      <c r="A750" s="75"/>
      <c r="B750" s="75"/>
      <c r="C750" s="75"/>
      <c r="D750" s="75"/>
      <c r="E750" s="75"/>
      <c r="F750" s="75"/>
      <c r="G750" s="75"/>
      <c r="H750" s="75"/>
      <c r="I750" s="75"/>
    </row>
    <row r="751" spans="1:9" x14ac:dyDescent="0.25">
      <c r="A751" s="75"/>
      <c r="B751" s="75"/>
      <c r="C751" s="75"/>
      <c r="D751" s="75"/>
      <c r="E751" s="75"/>
      <c r="F751" s="75"/>
      <c r="G751" s="75"/>
      <c r="H751" s="75"/>
      <c r="I751" s="75"/>
    </row>
    <row r="752" spans="1:9" x14ac:dyDescent="0.25">
      <c r="A752" s="75"/>
      <c r="B752" s="75"/>
      <c r="C752" s="75"/>
      <c r="D752" s="75"/>
      <c r="E752" s="75"/>
      <c r="F752" s="75"/>
      <c r="G752" s="75"/>
      <c r="H752" s="75"/>
      <c r="I752" s="75"/>
    </row>
    <row r="753" spans="1:9" x14ac:dyDescent="0.25">
      <c r="A753" s="75"/>
      <c r="B753" s="75"/>
      <c r="C753" s="75"/>
      <c r="D753" s="75"/>
      <c r="E753" s="75"/>
      <c r="F753" s="75"/>
      <c r="G753" s="75"/>
      <c r="H753" s="75"/>
      <c r="I753" s="75"/>
    </row>
    <row r="754" spans="1:9" x14ac:dyDescent="0.25">
      <c r="A754" s="75"/>
      <c r="B754" s="75"/>
      <c r="C754" s="75"/>
      <c r="D754" s="75"/>
      <c r="E754" s="75"/>
      <c r="F754" s="75"/>
      <c r="G754" s="75"/>
      <c r="H754" s="75"/>
      <c r="I754" s="75"/>
    </row>
    <row r="755" spans="1:9" x14ac:dyDescent="0.25">
      <c r="A755" s="75"/>
      <c r="B755" s="75"/>
      <c r="C755" s="75"/>
      <c r="D755" s="75"/>
      <c r="E755" s="75"/>
      <c r="F755" s="75"/>
      <c r="G755" s="75"/>
      <c r="H755" s="75"/>
      <c r="I755" s="75"/>
    </row>
    <row r="756" spans="1:9" x14ac:dyDescent="0.25">
      <c r="A756" s="75"/>
      <c r="B756" s="75"/>
      <c r="C756" s="75"/>
      <c r="D756" s="75"/>
      <c r="E756" s="75"/>
      <c r="F756" s="75"/>
      <c r="G756" s="75"/>
      <c r="H756" s="75"/>
      <c r="I756" s="75"/>
    </row>
    <row r="757" spans="1:9" x14ac:dyDescent="0.25">
      <c r="A757" s="75"/>
      <c r="B757" s="75"/>
      <c r="C757" s="75"/>
      <c r="D757" s="75"/>
      <c r="E757" s="75"/>
      <c r="F757" s="75"/>
      <c r="G757" s="75"/>
      <c r="H757" s="75"/>
      <c r="I757" s="75"/>
    </row>
    <row r="758" spans="1:9" x14ac:dyDescent="0.25">
      <c r="A758" s="75"/>
      <c r="B758" s="75"/>
      <c r="C758" s="75"/>
      <c r="D758" s="75"/>
      <c r="E758" s="75"/>
      <c r="F758" s="75"/>
      <c r="G758" s="75"/>
      <c r="H758" s="75"/>
      <c r="I758" s="75"/>
    </row>
    <row r="759" spans="1:9" x14ac:dyDescent="0.25">
      <c r="A759" s="75"/>
      <c r="B759" s="75"/>
      <c r="C759" s="75"/>
      <c r="D759" s="75"/>
      <c r="E759" s="75"/>
      <c r="F759" s="75"/>
      <c r="G759" s="75"/>
      <c r="H759" s="75"/>
      <c r="I759" s="75"/>
    </row>
    <row r="760" spans="1:9" x14ac:dyDescent="0.25">
      <c r="A760" s="75"/>
      <c r="B760" s="75"/>
      <c r="C760" s="75"/>
      <c r="D760" s="75"/>
      <c r="E760" s="75"/>
      <c r="F760" s="75"/>
      <c r="G760" s="75"/>
      <c r="H760" s="75"/>
      <c r="I760" s="75"/>
    </row>
    <row r="761" spans="1:9" x14ac:dyDescent="0.25">
      <c r="A761" s="75"/>
      <c r="B761" s="75"/>
      <c r="C761" s="75"/>
      <c r="D761" s="75"/>
      <c r="E761" s="75"/>
      <c r="F761" s="75"/>
      <c r="G761" s="75"/>
      <c r="H761" s="75"/>
      <c r="I761" s="75"/>
    </row>
    <row r="762" spans="1:9" x14ac:dyDescent="0.25">
      <c r="A762" s="75"/>
      <c r="B762" s="75"/>
      <c r="C762" s="75"/>
      <c r="D762" s="75"/>
      <c r="E762" s="75"/>
      <c r="F762" s="75"/>
      <c r="G762" s="75"/>
      <c r="H762" s="75"/>
      <c r="I762" s="75"/>
    </row>
    <row r="763" spans="1:9" x14ac:dyDescent="0.25">
      <c r="A763" s="75"/>
      <c r="B763" s="75"/>
      <c r="C763" s="75"/>
      <c r="D763" s="75"/>
      <c r="E763" s="75"/>
      <c r="F763" s="75"/>
      <c r="G763" s="75"/>
      <c r="H763" s="75"/>
      <c r="I763" s="75"/>
    </row>
    <row r="764" spans="1:9" x14ac:dyDescent="0.25">
      <c r="A764" s="75"/>
      <c r="B764" s="75"/>
      <c r="C764" s="75"/>
      <c r="D764" s="75"/>
      <c r="E764" s="75"/>
      <c r="F764" s="75"/>
      <c r="G764" s="75"/>
      <c r="H764" s="75"/>
      <c r="I764" s="75"/>
    </row>
    <row r="765" spans="1:9" x14ac:dyDescent="0.25">
      <c r="A765" s="75"/>
      <c r="B765" s="75"/>
      <c r="C765" s="75"/>
      <c r="D765" s="75"/>
      <c r="E765" s="75"/>
      <c r="F765" s="75"/>
      <c r="G765" s="75"/>
      <c r="H765" s="75"/>
      <c r="I765" s="75"/>
    </row>
    <row r="766" spans="1:9" x14ac:dyDescent="0.25">
      <c r="A766" s="75"/>
      <c r="B766" s="75"/>
      <c r="C766" s="75"/>
      <c r="D766" s="75"/>
      <c r="E766" s="75"/>
      <c r="F766" s="75"/>
      <c r="G766" s="75"/>
      <c r="H766" s="75"/>
      <c r="I766" s="75"/>
    </row>
    <row r="767" spans="1:9" x14ac:dyDescent="0.25">
      <c r="A767" s="75"/>
      <c r="B767" s="75"/>
      <c r="C767" s="75"/>
      <c r="D767" s="75"/>
      <c r="E767" s="75"/>
      <c r="F767" s="75"/>
      <c r="G767" s="75"/>
      <c r="H767" s="75"/>
      <c r="I767" s="75"/>
    </row>
    <row r="768" spans="1:9" x14ac:dyDescent="0.25">
      <c r="A768" s="75"/>
      <c r="B768" s="75"/>
      <c r="C768" s="75"/>
      <c r="D768" s="75"/>
      <c r="E768" s="75"/>
      <c r="F768" s="75"/>
      <c r="G768" s="75"/>
      <c r="H768" s="75"/>
      <c r="I768" s="75"/>
    </row>
    <row r="769" spans="1:9" x14ac:dyDescent="0.25">
      <c r="A769" s="75"/>
      <c r="B769" s="75"/>
      <c r="C769" s="75"/>
      <c r="D769" s="75"/>
      <c r="E769" s="75"/>
      <c r="F769" s="75"/>
      <c r="G769" s="75"/>
      <c r="H769" s="75"/>
      <c r="I769" s="75"/>
    </row>
    <row r="770" spans="1:9" x14ac:dyDescent="0.25">
      <c r="A770" s="75"/>
      <c r="B770" s="75"/>
      <c r="C770" s="75"/>
      <c r="D770" s="75"/>
      <c r="E770" s="75"/>
      <c r="F770" s="75"/>
      <c r="G770" s="75"/>
      <c r="H770" s="75"/>
      <c r="I770" s="75"/>
    </row>
    <row r="771" spans="1:9" x14ac:dyDescent="0.25">
      <c r="A771" s="75"/>
      <c r="B771" s="75"/>
      <c r="C771" s="75"/>
      <c r="D771" s="75"/>
      <c r="E771" s="75"/>
      <c r="F771" s="75"/>
      <c r="G771" s="75"/>
      <c r="H771" s="75"/>
      <c r="I771" s="75"/>
    </row>
    <row r="772" spans="1:9" x14ac:dyDescent="0.25">
      <c r="A772" s="75"/>
      <c r="B772" s="75"/>
      <c r="C772" s="75"/>
      <c r="D772" s="75"/>
      <c r="E772" s="75"/>
      <c r="F772" s="75"/>
      <c r="G772" s="75"/>
      <c r="H772" s="75"/>
      <c r="I772" s="75"/>
    </row>
    <row r="773" spans="1:9" x14ac:dyDescent="0.25">
      <c r="A773" s="75"/>
      <c r="B773" s="75"/>
      <c r="C773" s="75"/>
      <c r="D773" s="75"/>
      <c r="E773" s="75"/>
      <c r="F773" s="75"/>
      <c r="G773" s="75"/>
      <c r="H773" s="75"/>
      <c r="I773" s="75"/>
    </row>
    <row r="774" spans="1:9" x14ac:dyDescent="0.25">
      <c r="A774" s="75"/>
      <c r="B774" s="75"/>
      <c r="C774" s="75"/>
      <c r="D774" s="75"/>
      <c r="E774" s="75"/>
      <c r="F774" s="75"/>
      <c r="G774" s="75"/>
      <c r="H774" s="75"/>
      <c r="I774" s="75"/>
    </row>
    <row r="775" spans="1:9" x14ac:dyDescent="0.25">
      <c r="A775" s="75"/>
      <c r="B775" s="75"/>
      <c r="C775" s="75"/>
      <c r="D775" s="75"/>
      <c r="E775" s="75"/>
      <c r="F775" s="75"/>
      <c r="G775" s="75"/>
      <c r="H775" s="75"/>
      <c r="I775" s="75"/>
    </row>
    <row r="776" spans="1:9" x14ac:dyDescent="0.25">
      <c r="A776" s="75"/>
      <c r="B776" s="75"/>
      <c r="C776" s="75"/>
      <c r="D776" s="75"/>
      <c r="E776" s="75"/>
      <c r="F776" s="75"/>
      <c r="G776" s="75"/>
      <c r="H776" s="75"/>
      <c r="I776" s="75"/>
    </row>
    <row r="777" spans="1:9" x14ac:dyDescent="0.25">
      <c r="A777" s="75"/>
      <c r="B777" s="75"/>
      <c r="C777" s="75"/>
      <c r="D777" s="75"/>
      <c r="E777" s="75"/>
      <c r="F777" s="75"/>
      <c r="G777" s="75"/>
      <c r="H777" s="75"/>
      <c r="I777" s="75"/>
    </row>
    <row r="778" spans="1:9" x14ac:dyDescent="0.25">
      <c r="A778" s="75"/>
      <c r="B778" s="75"/>
      <c r="C778" s="75"/>
      <c r="D778" s="75"/>
      <c r="E778" s="75"/>
      <c r="F778" s="75"/>
      <c r="G778" s="75"/>
      <c r="H778" s="75"/>
      <c r="I778" s="75"/>
    </row>
    <row r="779" spans="1:9" x14ac:dyDescent="0.25">
      <c r="A779" s="75"/>
      <c r="B779" s="75"/>
      <c r="C779" s="75"/>
      <c r="D779" s="75"/>
      <c r="E779" s="75"/>
      <c r="F779" s="75"/>
      <c r="G779" s="75"/>
      <c r="H779" s="75"/>
      <c r="I779" s="75"/>
    </row>
    <row r="780" spans="1:9" x14ac:dyDescent="0.25">
      <c r="A780" s="75"/>
      <c r="B780" s="75"/>
      <c r="C780" s="75"/>
      <c r="D780" s="75"/>
      <c r="E780" s="75"/>
      <c r="F780" s="75"/>
      <c r="G780" s="75"/>
      <c r="H780" s="75"/>
      <c r="I780" s="75"/>
    </row>
    <row r="781" spans="1:9" x14ac:dyDescent="0.25">
      <c r="A781" s="75"/>
      <c r="B781" s="75"/>
      <c r="C781" s="75"/>
      <c r="D781" s="75"/>
      <c r="E781" s="75"/>
      <c r="F781" s="75"/>
      <c r="G781" s="75"/>
      <c r="H781" s="75"/>
      <c r="I781" s="75"/>
    </row>
    <row r="782" spans="1:9" x14ac:dyDescent="0.25">
      <c r="A782" s="75"/>
      <c r="B782" s="75"/>
      <c r="C782" s="75"/>
      <c r="D782" s="75"/>
      <c r="E782" s="75"/>
      <c r="F782" s="75"/>
      <c r="G782" s="75"/>
      <c r="H782" s="75"/>
      <c r="I782" s="75"/>
    </row>
    <row r="783" spans="1:9" x14ac:dyDescent="0.25">
      <c r="A783" s="75"/>
      <c r="B783" s="75"/>
      <c r="C783" s="75"/>
      <c r="D783" s="75"/>
      <c r="E783" s="75"/>
      <c r="F783" s="75"/>
      <c r="G783" s="75"/>
      <c r="H783" s="75"/>
      <c r="I783" s="75"/>
    </row>
    <row r="784" spans="1:9" x14ac:dyDescent="0.25">
      <c r="A784" s="75"/>
      <c r="B784" s="75"/>
      <c r="C784" s="75"/>
      <c r="D784" s="75"/>
      <c r="E784" s="75"/>
      <c r="F784" s="75"/>
      <c r="G784" s="75"/>
      <c r="H784" s="75"/>
      <c r="I784" s="75"/>
    </row>
    <row r="785" spans="1:9" x14ac:dyDescent="0.25">
      <c r="A785" s="75"/>
      <c r="B785" s="75"/>
      <c r="C785" s="75"/>
      <c r="D785" s="75"/>
      <c r="E785" s="75"/>
      <c r="F785" s="75"/>
      <c r="G785" s="75"/>
      <c r="H785" s="75"/>
      <c r="I785" s="75"/>
    </row>
    <row r="786" spans="1:9" x14ac:dyDescent="0.25">
      <c r="A786" s="75"/>
      <c r="B786" s="75"/>
      <c r="C786" s="75"/>
      <c r="D786" s="75"/>
      <c r="E786" s="75"/>
      <c r="F786" s="75"/>
      <c r="G786" s="75"/>
      <c r="H786" s="75"/>
      <c r="I786" s="75"/>
    </row>
    <row r="787" spans="1:9" x14ac:dyDescent="0.25">
      <c r="A787" s="75"/>
      <c r="B787" s="75"/>
      <c r="C787" s="75"/>
      <c r="D787" s="75"/>
      <c r="E787" s="75"/>
      <c r="F787" s="75"/>
      <c r="G787" s="75"/>
      <c r="H787" s="75"/>
      <c r="I787" s="75"/>
    </row>
    <row r="788" spans="1:9" x14ac:dyDescent="0.25">
      <c r="A788" s="75"/>
      <c r="B788" s="75"/>
      <c r="C788" s="75"/>
      <c r="D788" s="75"/>
      <c r="E788" s="75"/>
      <c r="F788" s="75"/>
      <c r="G788" s="75"/>
      <c r="H788" s="75"/>
      <c r="I788" s="75"/>
    </row>
    <row r="789" spans="1:9" x14ac:dyDescent="0.25">
      <c r="A789" s="75"/>
      <c r="B789" s="75"/>
      <c r="C789" s="75"/>
      <c r="D789" s="75"/>
      <c r="E789" s="75"/>
      <c r="F789" s="75"/>
      <c r="G789" s="75"/>
      <c r="H789" s="75"/>
      <c r="I789" s="75"/>
    </row>
    <row r="790" spans="1:9" x14ac:dyDescent="0.25">
      <c r="A790" s="75"/>
      <c r="B790" s="75"/>
      <c r="C790" s="75"/>
      <c r="D790" s="75"/>
      <c r="E790" s="75"/>
      <c r="F790" s="75"/>
      <c r="G790" s="75"/>
      <c r="H790" s="75"/>
      <c r="I790" s="75"/>
    </row>
    <row r="791" spans="1:9" x14ac:dyDescent="0.25">
      <c r="A791" s="75"/>
      <c r="B791" s="75"/>
      <c r="C791" s="75"/>
      <c r="D791" s="75"/>
      <c r="E791" s="75"/>
      <c r="F791" s="75"/>
      <c r="G791" s="75"/>
      <c r="H791" s="75"/>
      <c r="I791" s="75"/>
    </row>
    <row r="792" spans="1:9" x14ac:dyDescent="0.25">
      <c r="A792" s="75"/>
      <c r="B792" s="75"/>
      <c r="C792" s="75"/>
      <c r="D792" s="75"/>
      <c r="E792" s="75"/>
      <c r="F792" s="75"/>
      <c r="G792" s="75"/>
      <c r="H792" s="75"/>
      <c r="I792" s="75"/>
    </row>
    <row r="793" spans="1:9" x14ac:dyDescent="0.25">
      <c r="A793" s="75"/>
      <c r="B793" s="75"/>
      <c r="C793" s="75"/>
      <c r="D793" s="75"/>
      <c r="E793" s="75"/>
      <c r="F793" s="75"/>
      <c r="G793" s="75"/>
      <c r="H793" s="75"/>
      <c r="I793" s="75"/>
    </row>
    <row r="794" spans="1:9" x14ac:dyDescent="0.25">
      <c r="A794" s="75"/>
      <c r="B794" s="75"/>
      <c r="C794" s="75"/>
      <c r="D794" s="75"/>
      <c r="E794" s="75"/>
      <c r="F794" s="75"/>
      <c r="G794" s="75"/>
      <c r="H794" s="75"/>
      <c r="I794" s="75"/>
    </row>
    <row r="795" spans="1:9" x14ac:dyDescent="0.25">
      <c r="A795" s="75"/>
      <c r="B795" s="75"/>
      <c r="C795" s="75"/>
      <c r="D795" s="75"/>
      <c r="E795" s="75"/>
      <c r="F795" s="75"/>
      <c r="G795" s="75"/>
      <c r="H795" s="75"/>
      <c r="I795" s="75"/>
    </row>
    <row r="796" spans="1:9" x14ac:dyDescent="0.25">
      <c r="A796" s="75"/>
      <c r="B796" s="75"/>
      <c r="C796" s="75"/>
      <c r="D796" s="75"/>
      <c r="E796" s="75"/>
      <c r="F796" s="75"/>
      <c r="G796" s="75"/>
      <c r="H796" s="75"/>
      <c r="I796" s="75"/>
    </row>
    <row r="797" spans="1:9" x14ac:dyDescent="0.25">
      <c r="A797" s="75"/>
      <c r="B797" s="75"/>
      <c r="C797" s="75"/>
      <c r="D797" s="75"/>
      <c r="E797" s="75"/>
      <c r="F797" s="75"/>
      <c r="G797" s="75"/>
      <c r="H797" s="75"/>
      <c r="I797" s="75"/>
    </row>
    <row r="798" spans="1:9" x14ac:dyDescent="0.25">
      <c r="A798" s="75"/>
      <c r="B798" s="75"/>
      <c r="C798" s="75"/>
      <c r="D798" s="75"/>
      <c r="E798" s="75"/>
      <c r="F798" s="75"/>
      <c r="G798" s="75"/>
      <c r="H798" s="75"/>
      <c r="I798" s="75"/>
    </row>
    <row r="799" spans="1:9" x14ac:dyDescent="0.25">
      <c r="A799" s="75"/>
      <c r="B799" s="75"/>
      <c r="C799" s="75"/>
      <c r="D799" s="75"/>
      <c r="E799" s="75"/>
      <c r="F799" s="75"/>
      <c r="G799" s="75"/>
      <c r="H799" s="75"/>
      <c r="I799" s="75"/>
    </row>
    <row r="800" spans="1:9" x14ac:dyDescent="0.25">
      <c r="A800" s="75"/>
      <c r="B800" s="75"/>
      <c r="C800" s="75"/>
      <c r="D800" s="75"/>
      <c r="E800" s="75"/>
      <c r="F800" s="75"/>
      <c r="G800" s="75"/>
      <c r="H800" s="75"/>
      <c r="I800" s="75"/>
    </row>
    <row r="801" spans="1:9" x14ac:dyDescent="0.25">
      <c r="A801" s="75"/>
      <c r="B801" s="75"/>
      <c r="C801" s="75"/>
      <c r="D801" s="75"/>
      <c r="E801" s="75"/>
      <c r="F801" s="75"/>
      <c r="G801" s="75"/>
      <c r="H801" s="75"/>
      <c r="I801" s="75"/>
    </row>
    <row r="802" spans="1:9" x14ac:dyDescent="0.25">
      <c r="A802" s="75"/>
      <c r="B802" s="75"/>
      <c r="C802" s="75"/>
      <c r="D802" s="75"/>
      <c r="E802" s="75"/>
      <c r="F802" s="75"/>
      <c r="G802" s="75"/>
      <c r="H802" s="75"/>
      <c r="I802" s="75"/>
    </row>
    <row r="803" spans="1:9" x14ac:dyDescent="0.25">
      <c r="A803" s="75"/>
      <c r="B803" s="75"/>
      <c r="C803" s="75"/>
      <c r="D803" s="75"/>
      <c r="E803" s="75"/>
      <c r="F803" s="75"/>
      <c r="G803" s="75"/>
      <c r="H803" s="75"/>
      <c r="I803" s="75"/>
    </row>
    <row r="804" spans="1:9" x14ac:dyDescent="0.25">
      <c r="A804" s="75"/>
      <c r="B804" s="75"/>
      <c r="C804" s="75"/>
      <c r="D804" s="75"/>
      <c r="E804" s="75"/>
      <c r="F804" s="75"/>
      <c r="G804" s="75"/>
      <c r="H804" s="75"/>
      <c r="I804" s="75"/>
    </row>
    <row r="805" spans="1:9" x14ac:dyDescent="0.25">
      <c r="A805" s="75"/>
      <c r="B805" s="75"/>
      <c r="C805" s="75"/>
      <c r="D805" s="75"/>
      <c r="E805" s="75"/>
      <c r="F805" s="75"/>
      <c r="G805" s="75"/>
      <c r="H805" s="75"/>
      <c r="I805" s="75"/>
    </row>
    <row r="806" spans="1:9" x14ac:dyDescent="0.25">
      <c r="A806" s="75"/>
      <c r="B806" s="75"/>
      <c r="C806" s="75"/>
      <c r="D806" s="75"/>
      <c r="E806" s="75"/>
      <c r="F806" s="75"/>
      <c r="G806" s="75"/>
      <c r="H806" s="75"/>
      <c r="I806" s="75"/>
    </row>
    <row r="807" spans="1:9" x14ac:dyDescent="0.25">
      <c r="A807" s="75"/>
      <c r="B807" s="75"/>
      <c r="C807" s="75"/>
      <c r="D807" s="75"/>
      <c r="E807" s="75"/>
      <c r="F807" s="75"/>
      <c r="G807" s="75"/>
      <c r="H807" s="75"/>
      <c r="I807" s="75"/>
    </row>
    <row r="808" spans="1:9" x14ac:dyDescent="0.25">
      <c r="A808" s="75"/>
      <c r="B808" s="75"/>
      <c r="C808" s="75"/>
      <c r="D808" s="75"/>
      <c r="E808" s="75"/>
      <c r="F808" s="75"/>
      <c r="G808" s="75"/>
      <c r="H808" s="75"/>
      <c r="I808" s="75"/>
    </row>
    <row r="809" spans="1:9" x14ac:dyDescent="0.25">
      <c r="A809" s="75"/>
      <c r="B809" s="75"/>
      <c r="C809" s="75"/>
      <c r="D809" s="75"/>
      <c r="E809" s="75"/>
      <c r="F809" s="75"/>
      <c r="G809" s="75"/>
      <c r="H809" s="75"/>
      <c r="I809" s="75"/>
    </row>
    <row r="810" spans="1:9" x14ac:dyDescent="0.25">
      <c r="A810" s="75"/>
      <c r="B810" s="75"/>
      <c r="C810" s="75"/>
      <c r="D810" s="75"/>
      <c r="E810" s="75"/>
      <c r="F810" s="75"/>
      <c r="G810" s="75"/>
      <c r="H810" s="75"/>
      <c r="I810" s="75"/>
    </row>
    <row r="811" spans="1:9" x14ac:dyDescent="0.25">
      <c r="A811" s="75"/>
      <c r="B811" s="75"/>
      <c r="C811" s="75"/>
      <c r="D811" s="75"/>
      <c r="E811" s="75"/>
      <c r="F811" s="75"/>
      <c r="G811" s="75"/>
      <c r="H811" s="75"/>
      <c r="I811" s="75"/>
    </row>
    <row r="812" spans="1:9" x14ac:dyDescent="0.25">
      <c r="A812" s="75"/>
      <c r="B812" s="75"/>
      <c r="C812" s="75"/>
      <c r="D812" s="75"/>
      <c r="E812" s="75"/>
      <c r="F812" s="75"/>
      <c r="G812" s="75"/>
      <c r="H812" s="75"/>
      <c r="I812" s="75"/>
    </row>
    <row r="813" spans="1:9" x14ac:dyDescent="0.25">
      <c r="A813" s="75"/>
      <c r="B813" s="75"/>
      <c r="C813" s="75"/>
      <c r="D813" s="75"/>
      <c r="E813" s="75"/>
      <c r="F813" s="75"/>
      <c r="G813" s="75"/>
      <c r="H813" s="75"/>
      <c r="I813" s="75"/>
    </row>
    <row r="814" spans="1:9" x14ac:dyDescent="0.25">
      <c r="A814" s="75"/>
      <c r="B814" s="75"/>
      <c r="C814" s="75"/>
      <c r="D814" s="75"/>
      <c r="E814" s="75"/>
      <c r="F814" s="75"/>
      <c r="G814" s="75"/>
      <c r="H814" s="75"/>
      <c r="I814" s="75"/>
    </row>
    <row r="815" spans="1:9" x14ac:dyDescent="0.25">
      <c r="A815" s="75"/>
      <c r="B815" s="75"/>
      <c r="C815" s="75"/>
      <c r="D815" s="75"/>
      <c r="E815" s="75"/>
      <c r="F815" s="75"/>
      <c r="G815" s="75"/>
      <c r="H815" s="75"/>
      <c r="I815" s="75"/>
    </row>
    <row r="816" spans="1:9" x14ac:dyDescent="0.25">
      <c r="A816" s="75"/>
      <c r="B816" s="75"/>
      <c r="C816" s="75"/>
      <c r="D816" s="75"/>
      <c r="E816" s="75"/>
      <c r="F816" s="75"/>
      <c r="G816" s="75"/>
      <c r="H816" s="75"/>
      <c r="I816" s="75"/>
    </row>
    <row r="817" spans="1:9" x14ac:dyDescent="0.25">
      <c r="A817" s="75"/>
      <c r="B817" s="75"/>
      <c r="C817" s="75"/>
      <c r="D817" s="75"/>
      <c r="E817" s="75"/>
      <c r="F817" s="75"/>
      <c r="G817" s="75"/>
      <c r="H817" s="75"/>
      <c r="I817" s="75"/>
    </row>
    <row r="818" spans="1:9" x14ac:dyDescent="0.25">
      <c r="A818" s="75"/>
      <c r="B818" s="75"/>
      <c r="C818" s="75"/>
      <c r="D818" s="75"/>
      <c r="E818" s="75"/>
      <c r="F818" s="75"/>
      <c r="G818" s="75"/>
      <c r="H818" s="75"/>
      <c r="I818" s="75"/>
    </row>
    <row r="819" spans="1:9" x14ac:dyDescent="0.25">
      <c r="A819" s="75"/>
      <c r="B819" s="75"/>
      <c r="C819" s="75"/>
      <c r="D819" s="75"/>
      <c r="E819" s="75"/>
      <c r="F819" s="75"/>
      <c r="G819" s="75"/>
      <c r="H819" s="75"/>
      <c r="I819" s="75"/>
    </row>
    <row r="820" spans="1:9" x14ac:dyDescent="0.25">
      <c r="A820" s="75"/>
      <c r="B820" s="75"/>
      <c r="C820" s="75"/>
      <c r="D820" s="75"/>
      <c r="E820" s="75"/>
      <c r="F820" s="75"/>
      <c r="G820" s="75"/>
      <c r="H820" s="75"/>
      <c r="I820" s="75"/>
    </row>
    <row r="821" spans="1:9" x14ac:dyDescent="0.25">
      <c r="A821" s="75"/>
      <c r="B821" s="75"/>
      <c r="C821" s="75"/>
      <c r="D821" s="75"/>
      <c r="E821" s="75"/>
      <c r="F821" s="75"/>
      <c r="G821" s="75"/>
      <c r="H821" s="75"/>
      <c r="I821" s="75"/>
    </row>
    <row r="822" spans="1:9" x14ac:dyDescent="0.25">
      <c r="A822" s="75"/>
      <c r="B822" s="75"/>
      <c r="C822" s="75"/>
      <c r="D822" s="75"/>
      <c r="E822" s="75"/>
      <c r="F822" s="75"/>
      <c r="G822" s="75"/>
      <c r="H822" s="75"/>
      <c r="I822" s="75"/>
    </row>
    <row r="823" spans="1:9" x14ac:dyDescent="0.25">
      <c r="A823" s="75"/>
      <c r="B823" s="75"/>
      <c r="C823" s="75"/>
      <c r="D823" s="75"/>
      <c r="E823" s="75"/>
      <c r="F823" s="75"/>
      <c r="G823" s="75"/>
      <c r="H823" s="75"/>
      <c r="I823" s="75"/>
    </row>
    <row r="824" spans="1:9" x14ac:dyDescent="0.25">
      <c r="A824" s="75"/>
      <c r="B824" s="75"/>
      <c r="C824" s="75"/>
      <c r="D824" s="75"/>
      <c r="E824" s="75"/>
      <c r="F824" s="75"/>
      <c r="G824" s="75"/>
      <c r="H824" s="75"/>
      <c r="I824" s="75"/>
    </row>
    <row r="825" spans="1:9" x14ac:dyDescent="0.25">
      <c r="A825" s="75"/>
      <c r="B825" s="75"/>
      <c r="C825" s="75"/>
      <c r="D825" s="75"/>
      <c r="E825" s="75"/>
      <c r="F825" s="75"/>
      <c r="G825" s="75"/>
      <c r="H825" s="75"/>
      <c r="I825" s="75"/>
    </row>
    <row r="826" spans="1:9" x14ac:dyDescent="0.25">
      <c r="A826" s="75"/>
      <c r="B826" s="75"/>
      <c r="C826" s="75"/>
      <c r="D826" s="75"/>
      <c r="E826" s="75"/>
      <c r="F826" s="75"/>
      <c r="G826" s="75"/>
      <c r="H826" s="75"/>
      <c r="I826" s="75"/>
    </row>
    <row r="827" spans="1:9" x14ac:dyDescent="0.25">
      <c r="A827" s="75"/>
      <c r="B827" s="75"/>
      <c r="C827" s="75"/>
      <c r="D827" s="75"/>
      <c r="E827" s="75"/>
      <c r="F827" s="75"/>
      <c r="G827" s="75"/>
      <c r="H827" s="75"/>
      <c r="I827" s="75"/>
    </row>
    <row r="828" spans="1:9" x14ac:dyDescent="0.25">
      <c r="A828" s="75"/>
      <c r="B828" s="75"/>
      <c r="C828" s="75"/>
      <c r="D828" s="75"/>
      <c r="E828" s="75"/>
      <c r="F828" s="75"/>
      <c r="G828" s="75"/>
      <c r="H828" s="75"/>
      <c r="I828" s="75"/>
    </row>
    <row r="829" spans="1:9" x14ac:dyDescent="0.25">
      <c r="A829" s="75"/>
      <c r="B829" s="75"/>
      <c r="C829" s="75"/>
      <c r="D829" s="75"/>
      <c r="E829" s="75"/>
      <c r="F829" s="75"/>
      <c r="G829" s="75"/>
      <c r="H829" s="75"/>
      <c r="I829" s="75"/>
    </row>
    <row r="830" spans="1:9" x14ac:dyDescent="0.25">
      <c r="A830" s="75"/>
      <c r="B830" s="75"/>
      <c r="C830" s="75"/>
      <c r="D830" s="75"/>
      <c r="E830" s="75"/>
      <c r="F830" s="75"/>
      <c r="G830" s="75"/>
      <c r="H830" s="75"/>
      <c r="I830" s="75"/>
    </row>
    <row r="831" spans="1:9" x14ac:dyDescent="0.25">
      <c r="A831" s="75"/>
      <c r="B831" s="75"/>
      <c r="C831" s="75"/>
      <c r="D831" s="75"/>
      <c r="E831" s="75"/>
      <c r="F831" s="75"/>
      <c r="G831" s="75"/>
      <c r="H831" s="75"/>
      <c r="I831" s="75"/>
    </row>
    <row r="832" spans="1:9" x14ac:dyDescent="0.25">
      <c r="A832" s="75"/>
      <c r="B832" s="75"/>
      <c r="C832" s="75"/>
      <c r="D832" s="75"/>
      <c r="E832" s="75"/>
      <c r="F832" s="75"/>
      <c r="G832" s="75"/>
      <c r="H832" s="75"/>
      <c r="I832" s="75"/>
    </row>
    <row r="833" spans="1:9" x14ac:dyDescent="0.25">
      <c r="A833" s="75"/>
      <c r="B833" s="75"/>
      <c r="C833" s="75"/>
      <c r="D833" s="75"/>
      <c r="E833" s="75"/>
      <c r="F833" s="75"/>
      <c r="G833" s="75"/>
      <c r="H833" s="75"/>
      <c r="I833" s="75"/>
    </row>
    <row r="834" spans="1:9" x14ac:dyDescent="0.25">
      <c r="A834" s="75"/>
      <c r="B834" s="75"/>
      <c r="C834" s="75"/>
      <c r="D834" s="75"/>
      <c r="E834" s="75"/>
      <c r="F834" s="75"/>
      <c r="G834" s="75"/>
      <c r="H834" s="75"/>
      <c r="I834" s="75"/>
    </row>
    <row r="835" spans="1:9" x14ac:dyDescent="0.25">
      <c r="A835" s="75"/>
      <c r="B835" s="75"/>
      <c r="C835" s="75"/>
      <c r="D835" s="75"/>
      <c r="E835" s="75"/>
      <c r="F835" s="75"/>
      <c r="G835" s="75"/>
      <c r="H835" s="75"/>
      <c r="I835" s="75"/>
    </row>
    <row r="836" spans="1:9" x14ac:dyDescent="0.25">
      <c r="A836" s="75"/>
      <c r="B836" s="75"/>
      <c r="C836" s="75"/>
      <c r="D836" s="75"/>
      <c r="E836" s="75"/>
      <c r="F836" s="75"/>
      <c r="G836" s="75"/>
      <c r="H836" s="75"/>
      <c r="I836" s="75"/>
    </row>
    <row r="837" spans="1:9" x14ac:dyDescent="0.25">
      <c r="A837" s="75"/>
      <c r="B837" s="75"/>
      <c r="C837" s="75"/>
      <c r="D837" s="75"/>
      <c r="E837" s="75"/>
      <c r="F837" s="75"/>
      <c r="G837" s="75"/>
      <c r="H837" s="75"/>
      <c r="I837" s="75"/>
    </row>
    <row r="838" spans="1:9" x14ac:dyDescent="0.25">
      <c r="A838" s="75"/>
      <c r="B838" s="75"/>
      <c r="C838" s="75"/>
      <c r="D838" s="75"/>
      <c r="E838" s="75"/>
      <c r="F838" s="75"/>
      <c r="G838" s="75"/>
      <c r="H838" s="75"/>
      <c r="I838" s="75"/>
    </row>
    <row r="839" spans="1:9" x14ac:dyDescent="0.25">
      <c r="A839" s="75"/>
      <c r="B839" s="75"/>
      <c r="C839" s="75"/>
      <c r="D839" s="75"/>
      <c r="E839" s="75"/>
      <c r="F839" s="75"/>
      <c r="G839" s="75"/>
      <c r="H839" s="75"/>
      <c r="I839" s="75"/>
    </row>
    <row r="840" spans="1:9" x14ac:dyDescent="0.25">
      <c r="A840" s="75"/>
      <c r="B840" s="75"/>
      <c r="C840" s="75"/>
      <c r="D840" s="75"/>
      <c r="E840" s="75"/>
      <c r="F840" s="75"/>
      <c r="G840" s="75"/>
      <c r="H840" s="75"/>
      <c r="I840" s="75"/>
    </row>
    <row r="841" spans="1:9" x14ac:dyDescent="0.25">
      <c r="A841" s="75"/>
      <c r="B841" s="75"/>
      <c r="C841" s="75"/>
      <c r="D841" s="75"/>
      <c r="E841" s="75"/>
      <c r="F841" s="75"/>
      <c r="G841" s="75"/>
      <c r="H841" s="75"/>
      <c r="I841" s="75"/>
    </row>
    <row r="842" spans="1:9" x14ac:dyDescent="0.25">
      <c r="A842" s="75"/>
      <c r="B842" s="75"/>
      <c r="C842" s="75"/>
      <c r="D842" s="75"/>
      <c r="E842" s="75"/>
      <c r="F842" s="75"/>
      <c r="G842" s="75"/>
      <c r="H842" s="75"/>
      <c r="I842" s="75"/>
    </row>
    <row r="843" spans="1:9" x14ac:dyDescent="0.25">
      <c r="A843" s="75"/>
      <c r="B843" s="75"/>
      <c r="C843" s="75"/>
      <c r="D843" s="75"/>
      <c r="E843" s="75"/>
      <c r="F843" s="75"/>
      <c r="G843" s="75"/>
      <c r="H843" s="75"/>
      <c r="I843" s="75"/>
    </row>
    <row r="844" spans="1:9" x14ac:dyDescent="0.25">
      <c r="A844" s="75"/>
      <c r="B844" s="75"/>
      <c r="C844" s="75"/>
      <c r="D844" s="75"/>
      <c r="E844" s="75"/>
      <c r="F844" s="75"/>
      <c r="G844" s="75"/>
      <c r="H844" s="75"/>
      <c r="I844" s="75"/>
    </row>
    <row r="845" spans="1:9" x14ac:dyDescent="0.25">
      <c r="A845" s="75"/>
      <c r="B845" s="75"/>
      <c r="C845" s="75"/>
      <c r="D845" s="75"/>
      <c r="E845" s="75"/>
      <c r="F845" s="75"/>
      <c r="G845" s="75"/>
      <c r="H845" s="75"/>
      <c r="I845" s="75"/>
    </row>
    <row r="846" spans="1:9" x14ac:dyDescent="0.25">
      <c r="A846" s="75"/>
      <c r="B846" s="75"/>
      <c r="C846" s="75"/>
      <c r="D846" s="75"/>
      <c r="E846" s="75"/>
      <c r="F846" s="75"/>
      <c r="G846" s="75"/>
      <c r="H846" s="75"/>
      <c r="I846" s="75"/>
    </row>
    <row r="847" spans="1:9" x14ac:dyDescent="0.25">
      <c r="A847" s="75"/>
      <c r="B847" s="75"/>
      <c r="C847" s="75"/>
      <c r="D847" s="75"/>
      <c r="E847" s="75"/>
      <c r="F847" s="75"/>
      <c r="G847" s="75"/>
      <c r="H847" s="75"/>
      <c r="I847" s="75"/>
    </row>
    <row r="848" spans="1:9" x14ac:dyDescent="0.25">
      <c r="A848" s="75"/>
      <c r="B848" s="75"/>
      <c r="C848" s="75"/>
      <c r="D848" s="75"/>
      <c r="E848" s="75"/>
      <c r="F848" s="75"/>
      <c r="G848" s="75"/>
      <c r="H848" s="75"/>
      <c r="I848" s="75"/>
    </row>
    <row r="849" spans="1:9" x14ac:dyDescent="0.25">
      <c r="A849" s="75"/>
      <c r="B849" s="75"/>
      <c r="C849" s="75"/>
      <c r="D849" s="75"/>
      <c r="E849" s="75"/>
      <c r="F849" s="75"/>
      <c r="G849" s="75"/>
      <c r="H849" s="75"/>
      <c r="I849" s="75"/>
    </row>
    <row r="850" spans="1:9" x14ac:dyDescent="0.25">
      <c r="A850" s="75"/>
      <c r="B850" s="75"/>
      <c r="C850" s="75"/>
      <c r="D850" s="75"/>
      <c r="E850" s="75"/>
      <c r="F850" s="75"/>
      <c r="G850" s="75"/>
      <c r="H850" s="75"/>
      <c r="I850" s="75"/>
    </row>
    <row r="851" spans="1:9" x14ac:dyDescent="0.25">
      <c r="A851" s="75"/>
      <c r="B851" s="75"/>
      <c r="C851" s="75"/>
      <c r="D851" s="75"/>
      <c r="E851" s="75"/>
      <c r="F851" s="75"/>
      <c r="G851" s="75"/>
      <c r="H851" s="75"/>
      <c r="I851" s="75"/>
    </row>
    <row r="852" spans="1:9" x14ac:dyDescent="0.25">
      <c r="A852" s="75"/>
      <c r="B852" s="75"/>
      <c r="C852" s="75"/>
      <c r="D852" s="75"/>
      <c r="E852" s="75"/>
      <c r="F852" s="75"/>
      <c r="G852" s="75"/>
      <c r="H852" s="75"/>
      <c r="I852" s="75"/>
    </row>
    <row r="853" spans="1:9" x14ac:dyDescent="0.25">
      <c r="A853" s="75"/>
      <c r="B853" s="75"/>
      <c r="C853" s="75"/>
      <c r="D853" s="75"/>
      <c r="E853" s="75"/>
      <c r="F853" s="75"/>
      <c r="G853" s="75"/>
      <c r="H853" s="75"/>
      <c r="I853" s="75"/>
    </row>
    <row r="854" spans="1:9" x14ac:dyDescent="0.25">
      <c r="A854" s="75"/>
      <c r="B854" s="75"/>
      <c r="C854" s="75"/>
      <c r="D854" s="75"/>
      <c r="E854" s="75"/>
      <c r="F854" s="75"/>
      <c r="G854" s="75"/>
      <c r="H854" s="75"/>
      <c r="I854" s="75"/>
    </row>
    <row r="855" spans="1:9" x14ac:dyDescent="0.25">
      <c r="A855" s="75"/>
      <c r="B855" s="75"/>
      <c r="C855" s="75"/>
      <c r="D855" s="75"/>
      <c r="E855" s="75"/>
      <c r="F855" s="75"/>
      <c r="G855" s="75"/>
      <c r="H855" s="75"/>
      <c r="I855" s="75"/>
    </row>
    <row r="856" spans="1:9" x14ac:dyDescent="0.25">
      <c r="A856" s="75"/>
      <c r="B856" s="75"/>
      <c r="C856" s="75"/>
      <c r="D856" s="75"/>
      <c r="E856" s="75"/>
      <c r="F856" s="75"/>
      <c r="G856" s="75"/>
      <c r="H856" s="75"/>
      <c r="I856" s="75"/>
    </row>
    <row r="857" spans="1:9" x14ac:dyDescent="0.25">
      <c r="A857" s="75"/>
      <c r="B857" s="75"/>
      <c r="C857" s="75"/>
      <c r="D857" s="75"/>
      <c r="E857" s="75"/>
      <c r="F857" s="75"/>
      <c r="G857" s="75"/>
      <c r="H857" s="75"/>
      <c r="I857" s="75"/>
    </row>
    <row r="858" spans="1:9" x14ac:dyDescent="0.25">
      <c r="A858" s="75"/>
      <c r="B858" s="75"/>
      <c r="C858" s="75"/>
      <c r="D858" s="75"/>
      <c r="E858" s="75"/>
      <c r="F858" s="75"/>
      <c r="G858" s="75"/>
      <c r="H858" s="75"/>
      <c r="I858" s="75"/>
    </row>
    <row r="859" spans="1:9" x14ac:dyDescent="0.25">
      <c r="A859" s="75"/>
      <c r="B859" s="75"/>
      <c r="C859" s="75"/>
      <c r="D859" s="75"/>
      <c r="E859" s="75"/>
      <c r="F859" s="75"/>
      <c r="G859" s="75"/>
      <c r="H859" s="75"/>
      <c r="I859" s="75"/>
    </row>
    <row r="860" spans="1:9" x14ac:dyDescent="0.25">
      <c r="A860" s="75"/>
      <c r="B860" s="75"/>
      <c r="C860" s="75"/>
      <c r="D860" s="75"/>
      <c r="E860" s="75"/>
      <c r="F860" s="75"/>
      <c r="G860" s="75"/>
      <c r="H860" s="75"/>
      <c r="I860" s="75"/>
    </row>
    <row r="861" spans="1:9" x14ac:dyDescent="0.25">
      <c r="A861" s="75"/>
      <c r="B861" s="75"/>
      <c r="C861" s="75"/>
      <c r="D861" s="75"/>
      <c r="E861" s="75"/>
      <c r="F861" s="75"/>
      <c r="G861" s="75"/>
      <c r="H861" s="75"/>
      <c r="I861" s="75"/>
    </row>
    <row r="862" spans="1:9" x14ac:dyDescent="0.25">
      <c r="A862" s="75"/>
      <c r="B862" s="75"/>
      <c r="C862" s="75"/>
      <c r="D862" s="75"/>
      <c r="E862" s="75"/>
      <c r="F862" s="75"/>
      <c r="G862" s="75"/>
      <c r="H862" s="75"/>
      <c r="I862" s="75"/>
    </row>
    <row r="863" spans="1:9" x14ac:dyDescent="0.25">
      <c r="A863" s="75"/>
      <c r="B863" s="75"/>
      <c r="C863" s="75"/>
      <c r="D863" s="75"/>
      <c r="E863" s="75"/>
      <c r="F863" s="75"/>
      <c r="G863" s="75"/>
      <c r="H863" s="75"/>
      <c r="I863" s="75"/>
    </row>
    <row r="864" spans="1:9" x14ac:dyDescent="0.25">
      <c r="A864" s="75"/>
      <c r="B864" s="75"/>
      <c r="C864" s="75"/>
      <c r="D864" s="75"/>
      <c r="E864" s="75"/>
      <c r="F864" s="75"/>
      <c r="G864" s="75"/>
      <c r="H864" s="75"/>
      <c r="I864" s="75"/>
    </row>
    <row r="865" spans="1:9" x14ac:dyDescent="0.25">
      <c r="A865" s="75"/>
      <c r="B865" s="75"/>
      <c r="C865" s="75"/>
      <c r="D865" s="75"/>
      <c r="E865" s="75"/>
      <c r="F865" s="75"/>
      <c r="G865" s="75"/>
      <c r="H865" s="75"/>
      <c r="I865" s="75"/>
    </row>
    <row r="866" spans="1:9" x14ac:dyDescent="0.25">
      <c r="A866" s="75"/>
      <c r="B866" s="75"/>
      <c r="C866" s="75"/>
      <c r="D866" s="75"/>
      <c r="E866" s="75"/>
      <c r="F866" s="75"/>
      <c r="G866" s="75"/>
      <c r="H866" s="75"/>
      <c r="I866" s="75"/>
    </row>
    <row r="867" spans="1:9" x14ac:dyDescent="0.25">
      <c r="A867" s="75"/>
      <c r="B867" s="75"/>
      <c r="C867" s="75"/>
      <c r="D867" s="75"/>
      <c r="E867" s="75"/>
      <c r="F867" s="75"/>
      <c r="G867" s="75"/>
      <c r="H867" s="75"/>
      <c r="I867" s="75"/>
    </row>
    <row r="868" spans="1:9" x14ac:dyDescent="0.25">
      <c r="A868" s="75"/>
      <c r="B868" s="75"/>
      <c r="C868" s="75"/>
      <c r="D868" s="75"/>
      <c r="E868" s="75"/>
      <c r="F868" s="75"/>
      <c r="G868" s="75"/>
      <c r="H868" s="75"/>
      <c r="I868" s="75"/>
    </row>
    <row r="869" spans="1:9" x14ac:dyDescent="0.25">
      <c r="A869" s="75"/>
      <c r="B869" s="75"/>
      <c r="C869" s="75"/>
      <c r="D869" s="75"/>
      <c r="E869" s="75"/>
      <c r="F869" s="75"/>
      <c r="G869" s="75"/>
      <c r="H869" s="75"/>
      <c r="I869" s="75"/>
    </row>
    <row r="870" spans="1:9" x14ac:dyDescent="0.25">
      <c r="A870" s="75"/>
      <c r="B870" s="75"/>
      <c r="C870" s="75"/>
      <c r="D870" s="75"/>
      <c r="E870" s="75"/>
      <c r="F870" s="75"/>
      <c r="G870" s="75"/>
      <c r="H870" s="75"/>
      <c r="I870" s="75"/>
    </row>
    <row r="871" spans="1:9" x14ac:dyDescent="0.25">
      <c r="A871" s="75"/>
      <c r="B871" s="75"/>
      <c r="C871" s="75"/>
      <c r="D871" s="75"/>
      <c r="E871" s="75"/>
      <c r="F871" s="75"/>
      <c r="G871" s="75"/>
      <c r="H871" s="75"/>
      <c r="I871" s="75"/>
    </row>
    <row r="872" spans="1:9" x14ac:dyDescent="0.25">
      <c r="A872" s="75"/>
      <c r="B872" s="75"/>
      <c r="C872" s="75"/>
      <c r="D872" s="75"/>
      <c r="E872" s="75"/>
      <c r="F872" s="75"/>
      <c r="G872" s="75"/>
      <c r="H872" s="75"/>
      <c r="I872" s="75"/>
    </row>
    <row r="873" spans="1:9" x14ac:dyDescent="0.25">
      <c r="A873" s="75"/>
      <c r="B873" s="75"/>
      <c r="C873" s="75"/>
      <c r="D873" s="75"/>
      <c r="E873" s="75"/>
      <c r="F873" s="75"/>
      <c r="G873" s="75"/>
      <c r="H873" s="75"/>
      <c r="I873" s="75"/>
    </row>
    <row r="874" spans="1:9" x14ac:dyDescent="0.25">
      <c r="A874" s="75"/>
      <c r="B874" s="75"/>
      <c r="C874" s="75"/>
      <c r="D874" s="75"/>
      <c r="E874" s="75"/>
      <c r="F874" s="75"/>
      <c r="G874" s="75"/>
      <c r="H874" s="75"/>
      <c r="I874" s="75"/>
    </row>
    <row r="875" spans="1:9" x14ac:dyDescent="0.25">
      <c r="A875" s="75"/>
      <c r="B875" s="75"/>
      <c r="C875" s="75"/>
      <c r="D875" s="75"/>
      <c r="E875" s="75"/>
      <c r="F875" s="75"/>
      <c r="G875" s="75"/>
      <c r="H875" s="75"/>
      <c r="I875" s="75"/>
    </row>
    <row r="876" spans="1:9" x14ac:dyDescent="0.25">
      <c r="A876" s="75"/>
      <c r="B876" s="75"/>
      <c r="C876" s="75"/>
      <c r="D876" s="75"/>
      <c r="E876" s="75"/>
      <c r="F876" s="75"/>
      <c r="G876" s="75"/>
      <c r="H876" s="75"/>
      <c r="I876" s="75"/>
    </row>
    <row r="877" spans="1:9" x14ac:dyDescent="0.25">
      <c r="A877" s="75"/>
      <c r="B877" s="75"/>
      <c r="C877" s="75"/>
      <c r="D877" s="75"/>
      <c r="E877" s="75"/>
      <c r="F877" s="75"/>
      <c r="G877" s="75"/>
      <c r="H877" s="75"/>
      <c r="I877" s="75"/>
    </row>
    <row r="878" spans="1:9" x14ac:dyDescent="0.25">
      <c r="A878" s="75"/>
      <c r="B878" s="75"/>
      <c r="C878" s="75"/>
      <c r="D878" s="75"/>
      <c r="E878" s="75"/>
      <c r="F878" s="75"/>
      <c r="G878" s="75"/>
      <c r="H878" s="75"/>
      <c r="I878" s="75"/>
    </row>
    <row r="879" spans="1:9" x14ac:dyDescent="0.25">
      <c r="A879" s="75"/>
      <c r="B879" s="75"/>
      <c r="C879" s="75"/>
      <c r="D879" s="75"/>
      <c r="E879" s="75"/>
      <c r="F879" s="75"/>
      <c r="G879" s="75"/>
      <c r="H879" s="75"/>
      <c r="I879" s="75"/>
    </row>
    <row r="880" spans="1:9" x14ac:dyDescent="0.25">
      <c r="A880" s="75"/>
      <c r="B880" s="75"/>
      <c r="C880" s="75"/>
      <c r="D880" s="75"/>
      <c r="E880" s="75"/>
      <c r="F880" s="75"/>
      <c r="G880" s="75"/>
      <c r="H880" s="75"/>
      <c r="I880" s="75"/>
    </row>
    <row r="881" spans="1:9" x14ac:dyDescent="0.25">
      <c r="A881" s="75"/>
      <c r="B881" s="75"/>
      <c r="C881" s="75"/>
      <c r="D881" s="75"/>
      <c r="E881" s="75"/>
      <c r="F881" s="75"/>
      <c r="G881" s="75"/>
      <c r="H881" s="75"/>
      <c r="I881" s="75"/>
    </row>
    <row r="882" spans="1:9" x14ac:dyDescent="0.25">
      <c r="A882" s="75"/>
      <c r="B882" s="75"/>
      <c r="C882" s="75"/>
      <c r="D882" s="75"/>
      <c r="E882" s="75"/>
      <c r="F882" s="75"/>
      <c r="G882" s="75"/>
      <c r="H882" s="75"/>
      <c r="I882" s="75"/>
    </row>
    <row r="883" spans="1:9" x14ac:dyDescent="0.25">
      <c r="A883" s="75"/>
      <c r="B883" s="75"/>
      <c r="C883" s="75"/>
      <c r="D883" s="75"/>
      <c r="E883" s="75"/>
      <c r="F883" s="75"/>
      <c r="G883" s="75"/>
      <c r="H883" s="75"/>
      <c r="I883" s="75"/>
    </row>
    <row r="884" spans="1:9" x14ac:dyDescent="0.25">
      <c r="A884" s="75"/>
      <c r="B884" s="75"/>
      <c r="C884" s="75"/>
      <c r="D884" s="75"/>
      <c r="E884" s="75"/>
      <c r="F884" s="75"/>
      <c r="G884" s="75"/>
      <c r="H884" s="75"/>
      <c r="I884" s="75"/>
    </row>
    <row r="885" spans="1:9" x14ac:dyDescent="0.25">
      <c r="A885" s="75"/>
      <c r="B885" s="75"/>
      <c r="C885" s="75"/>
      <c r="D885" s="75"/>
      <c r="E885" s="75"/>
      <c r="F885" s="75"/>
      <c r="G885" s="75"/>
      <c r="H885" s="75"/>
      <c r="I885" s="75"/>
    </row>
    <row r="886" spans="1:9" x14ac:dyDescent="0.25">
      <c r="A886" s="75"/>
      <c r="B886" s="75"/>
      <c r="C886" s="75"/>
      <c r="D886" s="75"/>
      <c r="E886" s="75"/>
      <c r="F886" s="75"/>
      <c r="G886" s="75"/>
      <c r="H886" s="75"/>
      <c r="I886" s="75"/>
    </row>
    <row r="887" spans="1:9" x14ac:dyDescent="0.25">
      <c r="A887" s="75"/>
      <c r="B887" s="75"/>
      <c r="C887" s="75"/>
      <c r="D887" s="75"/>
      <c r="E887" s="75"/>
      <c r="F887" s="75"/>
      <c r="G887" s="75"/>
      <c r="H887" s="75"/>
      <c r="I887" s="75"/>
    </row>
    <row r="888" spans="1:9" x14ac:dyDescent="0.25">
      <c r="A888" s="75"/>
      <c r="B888" s="75"/>
      <c r="C888" s="75"/>
      <c r="D888" s="75"/>
      <c r="E888" s="75"/>
      <c r="F888" s="75"/>
      <c r="G888" s="75"/>
      <c r="H888" s="75"/>
      <c r="I888" s="75"/>
    </row>
    <row r="889" spans="1:9" x14ac:dyDescent="0.25">
      <c r="A889" s="75"/>
      <c r="B889" s="75"/>
      <c r="C889" s="75"/>
      <c r="D889" s="75"/>
      <c r="E889" s="75"/>
      <c r="F889" s="75"/>
      <c r="G889" s="75"/>
      <c r="H889" s="75"/>
      <c r="I889" s="75"/>
    </row>
    <row r="890" spans="1:9" x14ac:dyDescent="0.25">
      <c r="A890" s="75"/>
      <c r="B890" s="75"/>
      <c r="C890" s="75"/>
      <c r="D890" s="75"/>
      <c r="E890" s="75"/>
      <c r="F890" s="75"/>
      <c r="G890" s="75"/>
      <c r="H890" s="75"/>
      <c r="I890" s="75"/>
    </row>
    <row r="891" spans="1:9" x14ac:dyDescent="0.25">
      <c r="A891" s="75"/>
      <c r="B891" s="75"/>
      <c r="C891" s="75"/>
      <c r="D891" s="75"/>
      <c r="E891" s="75"/>
      <c r="F891" s="75"/>
      <c r="G891" s="75"/>
      <c r="H891" s="75"/>
      <c r="I891" s="75"/>
    </row>
    <row r="892" spans="1:9" x14ac:dyDescent="0.25">
      <c r="A892" s="75"/>
      <c r="B892" s="75"/>
      <c r="C892" s="75"/>
      <c r="D892" s="75"/>
      <c r="E892" s="75"/>
      <c r="F892" s="75"/>
      <c r="G892" s="75"/>
      <c r="H892" s="75"/>
      <c r="I892" s="75"/>
    </row>
    <row r="893" spans="1:9" x14ac:dyDescent="0.25">
      <c r="A893" s="75"/>
      <c r="B893" s="75"/>
      <c r="C893" s="75"/>
      <c r="D893" s="75"/>
      <c r="E893" s="75"/>
      <c r="F893" s="75"/>
      <c r="G893" s="75"/>
      <c r="H893" s="75"/>
      <c r="I893" s="75"/>
    </row>
    <row r="894" spans="1:9" x14ac:dyDescent="0.25">
      <c r="A894" s="75"/>
      <c r="B894" s="75"/>
      <c r="C894" s="75"/>
      <c r="D894" s="75"/>
      <c r="E894" s="75"/>
      <c r="F894" s="75"/>
      <c r="G894" s="75"/>
      <c r="H894" s="75"/>
      <c r="I894" s="75"/>
    </row>
    <row r="895" spans="1:9" x14ac:dyDescent="0.25">
      <c r="A895" s="75"/>
      <c r="B895" s="75"/>
      <c r="C895" s="75"/>
      <c r="D895" s="75"/>
      <c r="E895" s="75"/>
      <c r="F895" s="75"/>
      <c r="G895" s="75"/>
      <c r="H895" s="75"/>
      <c r="I895" s="75"/>
    </row>
    <row r="896" spans="1:9" x14ac:dyDescent="0.25">
      <c r="A896" s="75"/>
      <c r="B896" s="75"/>
      <c r="C896" s="75"/>
      <c r="D896" s="75"/>
      <c r="E896" s="75"/>
      <c r="F896" s="75"/>
      <c r="G896" s="75"/>
      <c r="H896" s="75"/>
      <c r="I896" s="75"/>
    </row>
    <row r="897" spans="1:9" x14ac:dyDescent="0.25">
      <c r="A897" s="75"/>
      <c r="B897" s="75"/>
      <c r="C897" s="75"/>
      <c r="D897" s="75"/>
      <c r="E897" s="75"/>
      <c r="F897" s="75"/>
      <c r="G897" s="75"/>
      <c r="H897" s="75"/>
      <c r="I897" s="75"/>
    </row>
    <row r="898" spans="1:9" x14ac:dyDescent="0.25">
      <c r="A898" s="75"/>
      <c r="B898" s="75"/>
      <c r="C898" s="75"/>
      <c r="D898" s="75"/>
      <c r="E898" s="75"/>
      <c r="F898" s="75"/>
      <c r="G898" s="75"/>
      <c r="H898" s="75"/>
      <c r="I898" s="75"/>
    </row>
    <row r="899" spans="1:9" x14ac:dyDescent="0.25">
      <c r="A899" s="75"/>
      <c r="B899" s="75"/>
      <c r="C899" s="75"/>
      <c r="D899" s="75"/>
      <c r="E899" s="75"/>
      <c r="F899" s="75"/>
      <c r="G899" s="75"/>
      <c r="H899" s="75"/>
      <c r="I899" s="75"/>
    </row>
    <row r="900" spans="1:9" x14ac:dyDescent="0.25">
      <c r="A900" s="75"/>
      <c r="B900" s="75"/>
      <c r="C900" s="75"/>
      <c r="D900" s="75"/>
      <c r="E900" s="75"/>
      <c r="F900" s="75"/>
      <c r="G900" s="75"/>
      <c r="H900" s="75"/>
      <c r="I900" s="75"/>
    </row>
    <row r="901" spans="1:9" x14ac:dyDescent="0.25">
      <c r="A901" s="75"/>
      <c r="B901" s="75"/>
      <c r="C901" s="75"/>
      <c r="D901" s="75"/>
      <c r="E901" s="75"/>
      <c r="F901" s="75"/>
      <c r="G901" s="75"/>
      <c r="H901" s="75"/>
      <c r="I901" s="75"/>
    </row>
    <row r="902" spans="1:9" x14ac:dyDescent="0.25">
      <c r="A902" s="75"/>
      <c r="B902" s="75"/>
      <c r="C902" s="75"/>
      <c r="D902" s="75"/>
      <c r="E902" s="75"/>
      <c r="F902" s="75"/>
      <c r="G902" s="75"/>
      <c r="H902" s="75"/>
      <c r="I902" s="75"/>
    </row>
    <row r="903" spans="1:9" x14ac:dyDescent="0.25">
      <c r="A903" s="75"/>
      <c r="B903" s="75"/>
      <c r="C903" s="75"/>
      <c r="D903" s="75"/>
      <c r="E903" s="75"/>
      <c r="F903" s="75"/>
      <c r="G903" s="75"/>
      <c r="H903" s="75"/>
      <c r="I903" s="75"/>
    </row>
    <row r="904" spans="1:9" x14ac:dyDescent="0.25">
      <c r="A904" s="75"/>
      <c r="B904" s="75"/>
      <c r="C904" s="75"/>
      <c r="D904" s="75"/>
      <c r="E904" s="75"/>
      <c r="F904" s="75"/>
      <c r="G904" s="75"/>
      <c r="H904" s="75"/>
      <c r="I904" s="75"/>
    </row>
    <row r="905" spans="1:9" x14ac:dyDescent="0.25">
      <c r="A905" s="75"/>
      <c r="B905" s="75"/>
      <c r="C905" s="75"/>
      <c r="D905" s="75"/>
      <c r="E905" s="75"/>
      <c r="F905" s="75"/>
      <c r="G905" s="75"/>
      <c r="H905" s="75"/>
      <c r="I905" s="75"/>
    </row>
    <row r="906" spans="1:9" x14ac:dyDescent="0.25">
      <c r="A906" s="75"/>
      <c r="B906" s="75"/>
      <c r="C906" s="75"/>
      <c r="D906" s="75"/>
      <c r="E906" s="75"/>
      <c r="F906" s="75"/>
      <c r="G906" s="75"/>
      <c r="H906" s="75"/>
      <c r="I906" s="75"/>
    </row>
    <row r="907" spans="1:9" x14ac:dyDescent="0.25">
      <c r="A907" s="75"/>
      <c r="B907" s="75"/>
      <c r="C907" s="75"/>
      <c r="D907" s="75"/>
      <c r="E907" s="75"/>
      <c r="F907" s="75"/>
      <c r="G907" s="75"/>
      <c r="H907" s="75"/>
      <c r="I907" s="75"/>
    </row>
    <row r="908" spans="1:9" x14ac:dyDescent="0.25">
      <c r="A908" s="75"/>
      <c r="B908" s="75"/>
      <c r="C908" s="75"/>
      <c r="D908" s="75"/>
      <c r="E908" s="75"/>
      <c r="F908" s="75"/>
      <c r="G908" s="75"/>
      <c r="H908" s="75"/>
      <c r="I908" s="75"/>
    </row>
    <row r="909" spans="1:9" x14ac:dyDescent="0.25">
      <c r="A909" s="75"/>
      <c r="B909" s="75"/>
      <c r="C909" s="75"/>
      <c r="D909" s="75"/>
      <c r="E909" s="75"/>
      <c r="F909" s="75"/>
      <c r="G909" s="75"/>
      <c r="H909" s="75"/>
      <c r="I909" s="75"/>
    </row>
    <row r="910" spans="1:9" x14ac:dyDescent="0.25">
      <c r="A910" s="75"/>
      <c r="B910" s="75"/>
      <c r="C910" s="75"/>
      <c r="D910" s="75"/>
      <c r="E910" s="75"/>
      <c r="F910" s="75"/>
      <c r="G910" s="75"/>
      <c r="H910" s="75"/>
      <c r="I910" s="75"/>
    </row>
    <row r="911" spans="1:9" x14ac:dyDescent="0.25">
      <c r="A911" s="75"/>
      <c r="B911" s="75"/>
      <c r="C911" s="75"/>
      <c r="D911" s="75"/>
      <c r="E911" s="75"/>
      <c r="F911" s="75"/>
      <c r="G911" s="75"/>
      <c r="H911" s="75"/>
      <c r="I911" s="75"/>
    </row>
    <row r="912" spans="1:9" x14ac:dyDescent="0.25">
      <c r="A912" s="75"/>
      <c r="B912" s="75"/>
      <c r="C912" s="75"/>
      <c r="D912" s="75"/>
      <c r="E912" s="75"/>
      <c r="F912" s="75"/>
      <c r="G912" s="75"/>
      <c r="H912" s="75"/>
      <c r="I912" s="75"/>
    </row>
    <row r="913" spans="1:9" x14ac:dyDescent="0.25">
      <c r="A913" s="75"/>
      <c r="B913" s="75"/>
      <c r="C913" s="75"/>
      <c r="D913" s="75"/>
      <c r="E913" s="75"/>
      <c r="F913" s="75"/>
      <c r="G913" s="75"/>
      <c r="H913" s="75"/>
      <c r="I913" s="75"/>
    </row>
    <row r="914" spans="1:9" x14ac:dyDescent="0.25">
      <c r="A914" s="75"/>
      <c r="B914" s="75"/>
      <c r="C914" s="75"/>
      <c r="D914" s="75"/>
      <c r="E914" s="75"/>
      <c r="F914" s="75"/>
      <c r="G914" s="75"/>
      <c r="H914" s="75"/>
      <c r="I914" s="75"/>
    </row>
    <row r="915" spans="1:9" x14ac:dyDescent="0.25">
      <c r="A915" s="75"/>
      <c r="B915" s="75"/>
      <c r="C915" s="75"/>
      <c r="D915" s="75"/>
      <c r="E915" s="75"/>
      <c r="F915" s="75"/>
      <c r="G915" s="75"/>
      <c r="H915" s="75"/>
      <c r="I915" s="75"/>
    </row>
    <row r="916" spans="1:9" x14ac:dyDescent="0.25">
      <c r="A916" s="75"/>
      <c r="B916" s="75"/>
      <c r="C916" s="75"/>
      <c r="D916" s="75"/>
      <c r="E916" s="75"/>
      <c r="F916" s="75"/>
      <c r="G916" s="75"/>
      <c r="H916" s="75"/>
      <c r="I916" s="75"/>
    </row>
    <row r="917" spans="1:9" x14ac:dyDescent="0.25">
      <c r="A917" s="75"/>
      <c r="B917" s="75"/>
      <c r="C917" s="75"/>
      <c r="D917" s="75"/>
      <c r="E917" s="75"/>
      <c r="F917" s="75"/>
      <c r="G917" s="75"/>
      <c r="H917" s="75"/>
      <c r="I917" s="75"/>
    </row>
    <row r="918" spans="1:9" x14ac:dyDescent="0.25">
      <c r="A918" s="75"/>
      <c r="B918" s="75"/>
      <c r="C918" s="75"/>
      <c r="D918" s="75"/>
      <c r="E918" s="75"/>
      <c r="F918" s="75"/>
      <c r="G918" s="75"/>
      <c r="H918" s="75"/>
      <c r="I918" s="75"/>
    </row>
    <row r="919" spans="1:9" x14ac:dyDescent="0.25">
      <c r="A919" s="75"/>
      <c r="B919" s="75"/>
      <c r="C919" s="75"/>
      <c r="D919" s="75"/>
      <c r="E919" s="75"/>
      <c r="F919" s="75"/>
      <c r="G919" s="75"/>
      <c r="H919" s="75"/>
      <c r="I919" s="75"/>
    </row>
    <row r="920" spans="1:9" x14ac:dyDescent="0.25">
      <c r="A920" s="75"/>
      <c r="B920" s="75"/>
      <c r="C920" s="75"/>
      <c r="D920" s="75"/>
      <c r="E920" s="75"/>
      <c r="F920" s="75"/>
      <c r="G920" s="75"/>
      <c r="H920" s="75"/>
      <c r="I920" s="75"/>
    </row>
    <row r="921" spans="1:9" x14ac:dyDescent="0.25">
      <c r="A921" s="75"/>
      <c r="B921" s="75"/>
      <c r="C921" s="75"/>
      <c r="D921" s="75"/>
      <c r="E921" s="75"/>
      <c r="F921" s="75"/>
      <c r="G921" s="75"/>
      <c r="H921" s="75"/>
      <c r="I921" s="75"/>
    </row>
    <row r="922" spans="1:9" x14ac:dyDescent="0.25">
      <c r="A922" s="75"/>
      <c r="B922" s="75"/>
      <c r="C922" s="75"/>
      <c r="D922" s="75"/>
      <c r="E922" s="75"/>
      <c r="F922" s="75"/>
      <c r="G922" s="75"/>
      <c r="H922" s="75"/>
      <c r="I922" s="75"/>
    </row>
    <row r="923" spans="1:9" x14ac:dyDescent="0.25">
      <c r="A923" s="75"/>
      <c r="B923" s="75"/>
      <c r="C923" s="75"/>
      <c r="D923" s="75"/>
      <c r="E923" s="75"/>
      <c r="F923" s="75"/>
      <c r="G923" s="75"/>
      <c r="H923" s="75"/>
      <c r="I923" s="75"/>
    </row>
    <row r="924" spans="1:9" x14ac:dyDescent="0.25">
      <c r="A924" s="75"/>
      <c r="B924" s="75"/>
      <c r="C924" s="75"/>
      <c r="D924" s="75"/>
      <c r="E924" s="75"/>
      <c r="F924" s="75"/>
      <c r="G924" s="75"/>
      <c r="H924" s="75"/>
      <c r="I924" s="75"/>
    </row>
    <row r="925" spans="1:9" x14ac:dyDescent="0.25">
      <c r="A925" s="75"/>
      <c r="B925" s="75"/>
      <c r="C925" s="75"/>
      <c r="D925" s="75"/>
      <c r="E925" s="75"/>
      <c r="F925" s="75"/>
      <c r="G925" s="75"/>
      <c r="H925" s="75"/>
      <c r="I925" s="75"/>
    </row>
    <row r="926" spans="1:9" x14ac:dyDescent="0.25">
      <c r="A926" s="75"/>
      <c r="B926" s="75"/>
      <c r="C926" s="75"/>
      <c r="D926" s="75"/>
      <c r="E926" s="75"/>
      <c r="F926" s="75"/>
      <c r="G926" s="75"/>
      <c r="H926" s="75"/>
      <c r="I926" s="75"/>
    </row>
    <row r="927" spans="1:9" x14ac:dyDescent="0.25">
      <c r="A927" s="75"/>
      <c r="B927" s="75"/>
      <c r="C927" s="75"/>
      <c r="D927" s="75"/>
      <c r="E927" s="75"/>
      <c r="F927" s="75"/>
      <c r="G927" s="75"/>
      <c r="H927" s="75"/>
      <c r="I927" s="75"/>
    </row>
    <row r="928" spans="1:9" x14ac:dyDescent="0.25">
      <c r="A928" s="75"/>
      <c r="B928" s="75"/>
      <c r="C928" s="75"/>
      <c r="D928" s="75"/>
      <c r="E928" s="75"/>
      <c r="F928" s="75"/>
      <c r="G928" s="75"/>
      <c r="H928" s="75"/>
      <c r="I928" s="75"/>
    </row>
    <row r="929" spans="1:9" x14ac:dyDescent="0.25">
      <c r="A929" s="75"/>
      <c r="B929" s="75"/>
      <c r="C929" s="75"/>
      <c r="D929" s="75"/>
      <c r="E929" s="75"/>
      <c r="F929" s="75"/>
      <c r="G929" s="75"/>
      <c r="H929" s="75"/>
      <c r="I929" s="75"/>
    </row>
    <row r="930" spans="1:9" x14ac:dyDescent="0.25">
      <c r="A930" s="75"/>
      <c r="B930" s="75"/>
      <c r="C930" s="75"/>
      <c r="D930" s="75"/>
      <c r="E930" s="75"/>
      <c r="F930" s="75"/>
      <c r="G930" s="75"/>
      <c r="H930" s="75"/>
      <c r="I930" s="75"/>
    </row>
    <row r="931" spans="1:9" x14ac:dyDescent="0.25">
      <c r="A931" s="75"/>
      <c r="B931" s="75"/>
      <c r="C931" s="75"/>
      <c r="D931" s="75"/>
      <c r="E931" s="75"/>
      <c r="F931" s="75"/>
      <c r="G931" s="75"/>
      <c r="H931" s="75"/>
      <c r="I931" s="75"/>
    </row>
    <row r="932" spans="1:9" x14ac:dyDescent="0.25">
      <c r="A932" s="75"/>
      <c r="B932" s="75"/>
      <c r="C932" s="75"/>
      <c r="D932" s="75"/>
      <c r="E932" s="75"/>
      <c r="F932" s="75"/>
      <c r="G932" s="75"/>
      <c r="H932" s="75"/>
      <c r="I932" s="75"/>
    </row>
    <row r="933" spans="1:9" x14ac:dyDescent="0.25">
      <c r="A933" s="75"/>
      <c r="B933" s="75"/>
      <c r="C933" s="75"/>
      <c r="D933" s="75"/>
      <c r="E933" s="75"/>
      <c r="F933" s="75"/>
      <c r="G933" s="75"/>
      <c r="H933" s="75"/>
      <c r="I933" s="75"/>
    </row>
    <row r="934" spans="1:9" x14ac:dyDescent="0.25">
      <c r="A934" s="75"/>
      <c r="B934" s="75"/>
      <c r="C934" s="75"/>
      <c r="D934" s="75"/>
      <c r="E934" s="75"/>
      <c r="F934" s="75"/>
      <c r="G934" s="75"/>
      <c r="H934" s="75"/>
      <c r="I934" s="75"/>
    </row>
    <row r="935" spans="1:9" x14ac:dyDescent="0.25">
      <c r="A935" s="75"/>
      <c r="B935" s="75"/>
      <c r="C935" s="75"/>
      <c r="D935" s="75"/>
      <c r="E935" s="75"/>
      <c r="F935" s="75"/>
      <c r="G935" s="75"/>
      <c r="H935" s="75"/>
      <c r="I935" s="75"/>
    </row>
    <row r="936" spans="1:9" x14ac:dyDescent="0.25">
      <c r="A936" s="75"/>
      <c r="B936" s="75"/>
      <c r="C936" s="75"/>
      <c r="D936" s="75"/>
      <c r="E936" s="75"/>
      <c r="F936" s="75"/>
      <c r="G936" s="75"/>
      <c r="H936" s="75"/>
      <c r="I936" s="75"/>
    </row>
    <row r="937" spans="1:9" x14ac:dyDescent="0.25">
      <c r="A937" s="75"/>
      <c r="B937" s="75"/>
      <c r="C937" s="75"/>
      <c r="D937" s="75"/>
      <c r="E937" s="75"/>
      <c r="F937" s="75"/>
      <c r="G937" s="75"/>
      <c r="H937" s="75"/>
      <c r="I937" s="75"/>
    </row>
    <row r="938" spans="1:9" x14ac:dyDescent="0.25">
      <c r="A938" s="75"/>
      <c r="B938" s="75"/>
      <c r="C938" s="75"/>
      <c r="D938" s="75"/>
      <c r="E938" s="75"/>
      <c r="F938" s="75"/>
      <c r="G938" s="75"/>
      <c r="H938" s="75"/>
      <c r="I938" s="75"/>
    </row>
    <row r="939" spans="1:9" x14ac:dyDescent="0.25">
      <c r="A939" s="75"/>
      <c r="B939" s="75"/>
      <c r="C939" s="75"/>
      <c r="D939" s="75"/>
      <c r="E939" s="75"/>
      <c r="F939" s="75"/>
      <c r="G939" s="75"/>
      <c r="H939" s="75"/>
      <c r="I939" s="75"/>
    </row>
    <row r="940" spans="1:9" x14ac:dyDescent="0.25">
      <c r="A940" s="75"/>
      <c r="B940" s="75"/>
      <c r="C940" s="75"/>
      <c r="D940" s="75"/>
      <c r="E940" s="75"/>
      <c r="F940" s="75"/>
      <c r="G940" s="75"/>
      <c r="H940" s="75"/>
      <c r="I940" s="75"/>
    </row>
    <row r="941" spans="1:9" x14ac:dyDescent="0.25">
      <c r="A941" s="75"/>
      <c r="B941" s="75"/>
      <c r="C941" s="75"/>
      <c r="D941" s="75"/>
      <c r="E941" s="75"/>
      <c r="F941" s="75"/>
      <c r="G941" s="75"/>
      <c r="H941" s="75"/>
      <c r="I941" s="75"/>
    </row>
    <row r="942" spans="1:9" x14ac:dyDescent="0.25">
      <c r="A942" s="75"/>
      <c r="B942" s="75"/>
      <c r="C942" s="75"/>
      <c r="D942" s="75"/>
      <c r="E942" s="75"/>
      <c r="F942" s="75"/>
      <c r="G942" s="75"/>
      <c r="H942" s="75"/>
      <c r="I942" s="75"/>
    </row>
    <row r="943" spans="1:9" x14ac:dyDescent="0.25">
      <c r="A943" s="75"/>
      <c r="B943" s="75"/>
      <c r="C943" s="75"/>
      <c r="D943" s="75"/>
      <c r="E943" s="75"/>
      <c r="F943" s="75"/>
      <c r="G943" s="75"/>
      <c r="H943" s="75"/>
      <c r="I943" s="75"/>
    </row>
    <row r="944" spans="1:9" x14ac:dyDescent="0.25">
      <c r="A944" s="75"/>
      <c r="B944" s="75"/>
      <c r="C944" s="75"/>
      <c r="D944" s="75"/>
      <c r="E944" s="75"/>
      <c r="F944" s="75"/>
      <c r="G944" s="75"/>
      <c r="H944" s="75"/>
      <c r="I944" s="75"/>
    </row>
    <row r="945" spans="1:9" x14ac:dyDescent="0.25">
      <c r="A945" s="75"/>
      <c r="B945" s="75"/>
      <c r="C945" s="75"/>
      <c r="D945" s="75"/>
      <c r="E945" s="75"/>
      <c r="F945" s="75"/>
      <c r="G945" s="75"/>
      <c r="H945" s="75"/>
      <c r="I945" s="75"/>
    </row>
    <row r="946" spans="1:9" x14ac:dyDescent="0.25">
      <c r="A946" s="75"/>
      <c r="B946" s="75"/>
      <c r="C946" s="75"/>
      <c r="D946" s="75"/>
      <c r="E946" s="75"/>
      <c r="F946" s="75"/>
      <c r="G946" s="75"/>
      <c r="H946" s="75"/>
      <c r="I946" s="75"/>
    </row>
    <row r="947" spans="1:9" x14ac:dyDescent="0.25">
      <c r="A947" s="75"/>
      <c r="B947" s="75"/>
      <c r="C947" s="75"/>
      <c r="D947" s="75"/>
      <c r="E947" s="75"/>
      <c r="F947" s="75"/>
      <c r="G947" s="75"/>
      <c r="H947" s="75"/>
      <c r="I947" s="75"/>
    </row>
    <row r="948" spans="1:9" x14ac:dyDescent="0.25">
      <c r="A948" s="75"/>
      <c r="B948" s="75"/>
      <c r="C948" s="75"/>
      <c r="D948" s="75"/>
      <c r="E948" s="75"/>
      <c r="F948" s="75"/>
      <c r="G948" s="75"/>
      <c r="H948" s="75"/>
      <c r="I948" s="75"/>
    </row>
    <row r="949" spans="1:9" x14ac:dyDescent="0.25">
      <c r="A949" s="75"/>
      <c r="B949" s="75"/>
      <c r="C949" s="75"/>
      <c r="D949" s="75"/>
      <c r="E949" s="75"/>
      <c r="F949" s="75"/>
      <c r="G949" s="75"/>
      <c r="H949" s="75"/>
      <c r="I949" s="75"/>
    </row>
    <row r="950" spans="1:9" x14ac:dyDescent="0.25">
      <c r="A950" s="75"/>
      <c r="B950" s="75"/>
      <c r="C950" s="75"/>
      <c r="D950" s="75"/>
      <c r="E950" s="75"/>
      <c r="F950" s="75"/>
      <c r="G950" s="75"/>
      <c r="H950" s="75"/>
      <c r="I950" s="75"/>
    </row>
    <row r="951" spans="1:9" x14ac:dyDescent="0.25">
      <c r="A951" s="75"/>
      <c r="B951" s="75"/>
      <c r="C951" s="75"/>
      <c r="D951" s="75"/>
      <c r="E951" s="75"/>
      <c r="F951" s="75"/>
      <c r="G951" s="75"/>
      <c r="H951" s="75"/>
      <c r="I951" s="75"/>
    </row>
    <row r="952" spans="1:9" x14ac:dyDescent="0.25">
      <c r="A952" s="75"/>
      <c r="B952" s="75"/>
      <c r="C952" s="75"/>
      <c r="D952" s="75"/>
      <c r="E952" s="75"/>
      <c r="F952" s="75"/>
      <c r="G952" s="75"/>
      <c r="H952" s="75"/>
      <c r="I952" s="75"/>
    </row>
    <row r="953" spans="1:9" x14ac:dyDescent="0.25">
      <c r="A953" s="75"/>
      <c r="B953" s="75"/>
      <c r="C953" s="75"/>
      <c r="D953" s="75"/>
      <c r="E953" s="75"/>
      <c r="F953" s="75"/>
      <c r="G953" s="75"/>
      <c r="H953" s="75"/>
      <c r="I953" s="75"/>
    </row>
    <row r="954" spans="1:9" x14ac:dyDescent="0.25">
      <c r="A954" s="75"/>
      <c r="B954" s="75"/>
      <c r="C954" s="75"/>
      <c r="D954" s="75"/>
      <c r="E954" s="75"/>
      <c r="F954" s="75"/>
      <c r="G954" s="75"/>
      <c r="H954" s="75"/>
      <c r="I954" s="75"/>
    </row>
    <row r="955" spans="1:9" x14ac:dyDescent="0.25">
      <c r="A955" s="75"/>
      <c r="B955" s="75"/>
      <c r="C955" s="75"/>
      <c r="D955" s="75"/>
      <c r="E955" s="75"/>
      <c r="F955" s="75"/>
      <c r="G955" s="75"/>
      <c r="H955" s="75"/>
      <c r="I955" s="75"/>
    </row>
    <row r="956" spans="1:9" x14ac:dyDescent="0.25">
      <c r="A956" s="75"/>
      <c r="B956" s="75"/>
      <c r="C956" s="75"/>
      <c r="D956" s="75"/>
      <c r="E956" s="75"/>
      <c r="F956" s="75"/>
      <c r="G956" s="75"/>
      <c r="H956" s="75"/>
      <c r="I956" s="75"/>
    </row>
    <row r="957" spans="1:9" x14ac:dyDescent="0.25">
      <c r="A957" s="75"/>
      <c r="B957" s="75"/>
      <c r="C957" s="75"/>
      <c r="D957" s="75"/>
      <c r="E957" s="75"/>
      <c r="F957" s="75"/>
      <c r="G957" s="75"/>
      <c r="H957" s="75"/>
      <c r="I957" s="75"/>
    </row>
    <row r="958" spans="1:9" x14ac:dyDescent="0.25">
      <c r="A958" s="75"/>
      <c r="B958" s="75"/>
      <c r="C958" s="75"/>
      <c r="D958" s="75"/>
      <c r="E958" s="75"/>
      <c r="F958" s="75"/>
      <c r="G958" s="75"/>
      <c r="H958" s="75"/>
      <c r="I958" s="75"/>
    </row>
    <row r="959" spans="1:9" x14ac:dyDescent="0.25">
      <c r="A959" s="75"/>
      <c r="B959" s="75"/>
      <c r="C959" s="75"/>
      <c r="D959" s="75"/>
      <c r="E959" s="75"/>
      <c r="F959" s="75"/>
      <c r="G959" s="75"/>
      <c r="H959" s="75"/>
      <c r="I959" s="75"/>
    </row>
    <row r="960" spans="1:9" x14ac:dyDescent="0.25">
      <c r="A960" s="75"/>
      <c r="B960" s="75"/>
      <c r="C960" s="75"/>
      <c r="D960" s="75"/>
      <c r="E960" s="75"/>
      <c r="F960" s="75"/>
      <c r="G960" s="75"/>
      <c r="H960" s="75"/>
      <c r="I960" s="75"/>
    </row>
    <row r="961" spans="1:9" x14ac:dyDescent="0.25">
      <c r="A961" s="75"/>
      <c r="B961" s="75"/>
      <c r="C961" s="75"/>
      <c r="D961" s="75"/>
      <c r="E961" s="75"/>
      <c r="F961" s="75"/>
      <c r="G961" s="75"/>
      <c r="H961" s="75"/>
      <c r="I961" s="75"/>
    </row>
    <row r="962" spans="1:9" x14ac:dyDescent="0.25">
      <c r="A962" s="75"/>
      <c r="B962" s="75"/>
      <c r="C962" s="75"/>
      <c r="D962" s="75"/>
      <c r="E962" s="75"/>
      <c r="F962" s="75"/>
      <c r="G962" s="75"/>
      <c r="H962" s="75"/>
      <c r="I962" s="75"/>
    </row>
    <row r="963" spans="1:9" x14ac:dyDescent="0.25">
      <c r="A963" s="75"/>
      <c r="B963" s="75"/>
      <c r="C963" s="75"/>
      <c r="D963" s="75"/>
      <c r="E963" s="75"/>
      <c r="F963" s="75"/>
      <c r="G963" s="75"/>
      <c r="H963" s="75"/>
      <c r="I963" s="75"/>
    </row>
    <row r="964" spans="1:9" x14ac:dyDescent="0.25">
      <c r="A964" s="75"/>
      <c r="B964" s="75"/>
      <c r="C964" s="75"/>
      <c r="D964" s="75"/>
      <c r="E964" s="75"/>
      <c r="F964" s="75"/>
      <c r="G964" s="75"/>
      <c r="H964" s="75"/>
      <c r="I964" s="75"/>
    </row>
    <row r="965" spans="1:9" x14ac:dyDescent="0.25">
      <c r="A965" s="75"/>
      <c r="B965" s="75"/>
      <c r="C965" s="75"/>
      <c r="D965" s="75"/>
      <c r="E965" s="75"/>
      <c r="F965" s="75"/>
      <c r="G965" s="75"/>
      <c r="H965" s="75"/>
      <c r="I965" s="75"/>
    </row>
    <row r="966" spans="1:9" x14ac:dyDescent="0.25">
      <c r="A966" s="75"/>
      <c r="B966" s="75"/>
      <c r="C966" s="75"/>
      <c r="D966" s="75"/>
      <c r="E966" s="75"/>
      <c r="F966" s="75"/>
      <c r="G966" s="75"/>
      <c r="H966" s="75"/>
      <c r="I966" s="75"/>
    </row>
    <row r="967" spans="1:9" x14ac:dyDescent="0.25">
      <c r="A967" s="75"/>
      <c r="B967" s="75"/>
      <c r="C967" s="75"/>
      <c r="D967" s="75"/>
      <c r="E967" s="75"/>
      <c r="F967" s="75"/>
      <c r="G967" s="75"/>
      <c r="H967" s="75"/>
      <c r="I967" s="75"/>
    </row>
    <row r="968" spans="1:9" x14ac:dyDescent="0.25">
      <c r="A968" s="75"/>
      <c r="B968" s="75"/>
      <c r="C968" s="75"/>
      <c r="D968" s="75"/>
      <c r="E968" s="75"/>
      <c r="F968" s="75"/>
      <c r="G968" s="75"/>
      <c r="H968" s="75"/>
      <c r="I968" s="75"/>
    </row>
    <row r="969" spans="1:9" x14ac:dyDescent="0.25">
      <c r="A969" s="75"/>
      <c r="B969" s="75"/>
      <c r="C969" s="75"/>
      <c r="D969" s="75"/>
      <c r="E969" s="75"/>
      <c r="F969" s="75"/>
      <c r="G969" s="75"/>
      <c r="H969" s="75"/>
      <c r="I969" s="75"/>
    </row>
    <row r="970" spans="1:9" x14ac:dyDescent="0.25">
      <c r="A970" s="75"/>
      <c r="B970" s="75"/>
      <c r="C970" s="75"/>
      <c r="D970" s="75"/>
      <c r="E970" s="75"/>
      <c r="F970" s="75"/>
      <c r="G970" s="75"/>
      <c r="H970" s="75"/>
      <c r="I970" s="75"/>
    </row>
    <row r="971" spans="1:9" x14ac:dyDescent="0.25">
      <c r="A971" s="75"/>
      <c r="B971" s="75"/>
      <c r="C971" s="75"/>
      <c r="D971" s="75"/>
      <c r="E971" s="75"/>
      <c r="F971" s="75"/>
      <c r="G971" s="75"/>
      <c r="H971" s="75"/>
      <c r="I971" s="75"/>
    </row>
    <row r="972" spans="1:9" x14ac:dyDescent="0.25">
      <c r="A972" s="75"/>
      <c r="B972" s="75"/>
      <c r="C972" s="75"/>
      <c r="D972" s="75"/>
      <c r="E972" s="75"/>
      <c r="F972" s="75"/>
      <c r="G972" s="75"/>
      <c r="H972" s="75"/>
      <c r="I972" s="75"/>
    </row>
    <row r="973" spans="1:9" x14ac:dyDescent="0.25">
      <c r="A973" s="75"/>
      <c r="B973" s="75"/>
      <c r="C973" s="75"/>
      <c r="D973" s="75"/>
      <c r="E973" s="75"/>
      <c r="F973" s="75"/>
      <c r="G973" s="75"/>
      <c r="H973" s="75"/>
      <c r="I973" s="75"/>
    </row>
    <row r="974" spans="1:9" x14ac:dyDescent="0.25">
      <c r="A974" s="75"/>
      <c r="B974" s="75"/>
      <c r="C974" s="75"/>
      <c r="D974" s="75"/>
      <c r="E974" s="75"/>
      <c r="F974" s="75"/>
      <c r="G974" s="75"/>
      <c r="H974" s="75"/>
      <c r="I974" s="75"/>
    </row>
    <row r="975" spans="1:9" x14ac:dyDescent="0.25">
      <c r="A975" s="75"/>
      <c r="B975" s="75"/>
      <c r="C975" s="75"/>
      <c r="D975" s="75"/>
      <c r="E975" s="75"/>
      <c r="F975" s="75"/>
      <c r="G975" s="75"/>
      <c r="H975" s="75"/>
      <c r="I975" s="75"/>
    </row>
    <row r="976" spans="1:9" x14ac:dyDescent="0.25">
      <c r="A976" s="75"/>
      <c r="B976" s="75"/>
      <c r="C976" s="75"/>
      <c r="D976" s="75"/>
      <c r="E976" s="75"/>
      <c r="F976" s="75"/>
      <c r="G976" s="75"/>
      <c r="H976" s="75"/>
      <c r="I976" s="75"/>
    </row>
    <row r="977" spans="1:9" x14ac:dyDescent="0.25">
      <c r="A977" s="75"/>
      <c r="B977" s="75"/>
      <c r="C977" s="75"/>
      <c r="D977" s="75"/>
      <c r="E977" s="75"/>
      <c r="F977" s="75"/>
      <c r="G977" s="75"/>
      <c r="H977" s="75"/>
      <c r="I977" s="75"/>
    </row>
    <row r="978" spans="1:9" x14ac:dyDescent="0.25">
      <c r="A978" s="75"/>
      <c r="B978" s="75"/>
      <c r="C978" s="75"/>
      <c r="D978" s="75"/>
      <c r="E978" s="75"/>
      <c r="F978" s="75"/>
      <c r="G978" s="75"/>
      <c r="H978" s="75"/>
      <c r="I978" s="75"/>
    </row>
    <row r="979" spans="1:9" x14ac:dyDescent="0.25">
      <c r="A979" s="75"/>
      <c r="B979" s="75"/>
      <c r="C979" s="75"/>
      <c r="D979" s="75"/>
      <c r="E979" s="75"/>
      <c r="F979" s="75"/>
      <c r="G979" s="75"/>
      <c r="H979" s="75"/>
      <c r="I979" s="75"/>
    </row>
    <row r="980" spans="1:9" x14ac:dyDescent="0.25">
      <c r="A980" s="75"/>
      <c r="B980" s="75"/>
      <c r="C980" s="75"/>
      <c r="D980" s="75"/>
      <c r="E980" s="75"/>
      <c r="F980" s="75"/>
      <c r="G980" s="75"/>
      <c r="H980" s="75"/>
      <c r="I980" s="75"/>
    </row>
    <row r="981" spans="1:9" x14ac:dyDescent="0.25">
      <c r="A981" s="75"/>
      <c r="B981" s="75"/>
      <c r="C981" s="75"/>
      <c r="D981" s="75"/>
      <c r="E981" s="75"/>
      <c r="F981" s="75"/>
      <c r="G981" s="75"/>
      <c r="H981" s="75"/>
      <c r="I981" s="75"/>
    </row>
    <row r="982" spans="1:9" x14ac:dyDescent="0.25">
      <c r="A982" s="75"/>
      <c r="B982" s="75"/>
      <c r="C982" s="75"/>
      <c r="D982" s="75"/>
      <c r="E982" s="75"/>
      <c r="F982" s="75"/>
      <c r="G982" s="75"/>
      <c r="H982" s="75"/>
      <c r="I982" s="75"/>
    </row>
    <row r="983" spans="1:9" x14ac:dyDescent="0.25">
      <c r="A983" s="75"/>
      <c r="B983" s="75"/>
      <c r="C983" s="75"/>
      <c r="D983" s="75"/>
      <c r="E983" s="75"/>
      <c r="F983" s="75"/>
      <c r="G983" s="75"/>
      <c r="H983" s="75"/>
      <c r="I983" s="75"/>
    </row>
    <row r="984" spans="1:9" x14ac:dyDescent="0.25">
      <c r="A984" s="75"/>
      <c r="B984" s="75"/>
      <c r="C984" s="75"/>
      <c r="D984" s="75"/>
      <c r="E984" s="75"/>
      <c r="F984" s="75"/>
      <c r="G984" s="75"/>
      <c r="H984" s="75"/>
      <c r="I984" s="75"/>
    </row>
    <row r="985" spans="1:9" x14ac:dyDescent="0.25">
      <c r="A985" s="75"/>
      <c r="B985" s="75"/>
      <c r="C985" s="75"/>
      <c r="D985" s="75"/>
      <c r="E985" s="75"/>
      <c r="F985" s="75"/>
      <c r="G985" s="75"/>
      <c r="H985" s="75"/>
      <c r="I985" s="75"/>
    </row>
    <row r="986" spans="1:9" x14ac:dyDescent="0.25">
      <c r="A986" s="75"/>
      <c r="B986" s="75"/>
      <c r="C986" s="75"/>
      <c r="D986" s="75"/>
      <c r="E986" s="75"/>
      <c r="F986" s="75"/>
      <c r="G986" s="75"/>
      <c r="H986" s="75"/>
      <c r="I986" s="75"/>
    </row>
    <row r="987" spans="1:9" x14ac:dyDescent="0.25">
      <c r="A987" s="75"/>
      <c r="B987" s="75"/>
      <c r="C987" s="75"/>
      <c r="D987" s="75"/>
      <c r="E987" s="75"/>
      <c r="F987" s="75"/>
      <c r="G987" s="75"/>
      <c r="H987" s="75"/>
      <c r="I987" s="75"/>
    </row>
    <row r="988" spans="1:9" x14ac:dyDescent="0.25">
      <c r="A988" s="75"/>
      <c r="B988" s="75"/>
      <c r="C988" s="75"/>
      <c r="D988" s="75"/>
      <c r="E988" s="75"/>
      <c r="F988" s="75"/>
      <c r="G988" s="75"/>
      <c r="H988" s="75"/>
      <c r="I988" s="75"/>
    </row>
    <row r="989" spans="1:9" x14ac:dyDescent="0.25">
      <c r="A989" s="75"/>
      <c r="B989" s="75"/>
      <c r="C989" s="75"/>
      <c r="D989" s="75"/>
      <c r="E989" s="75"/>
      <c r="F989" s="75"/>
      <c r="G989" s="75"/>
      <c r="H989" s="75"/>
      <c r="I989" s="75"/>
    </row>
    <row r="990" spans="1:9" x14ac:dyDescent="0.25">
      <c r="A990" s="75"/>
      <c r="B990" s="75"/>
      <c r="C990" s="75"/>
      <c r="D990" s="75"/>
      <c r="E990" s="75"/>
      <c r="F990" s="75"/>
      <c r="G990" s="75"/>
      <c r="H990" s="75"/>
      <c r="I990" s="75"/>
    </row>
    <row r="991" spans="1:9" x14ac:dyDescent="0.25">
      <c r="A991" s="75"/>
      <c r="B991" s="75"/>
      <c r="C991" s="75"/>
      <c r="D991" s="75"/>
      <c r="E991" s="75"/>
      <c r="F991" s="75"/>
      <c r="G991" s="75"/>
      <c r="H991" s="75"/>
      <c r="I991" s="75"/>
    </row>
    <row r="992" spans="1:9" x14ac:dyDescent="0.25">
      <c r="A992" s="75"/>
      <c r="B992" s="75"/>
      <c r="C992" s="75"/>
      <c r="D992" s="75"/>
      <c r="E992" s="75"/>
      <c r="F992" s="75"/>
      <c r="G992" s="75"/>
      <c r="H992" s="75"/>
      <c r="I992" s="75"/>
    </row>
    <row r="993" spans="1:9" x14ac:dyDescent="0.25">
      <c r="A993" s="75"/>
      <c r="B993" s="75"/>
      <c r="C993" s="75"/>
      <c r="D993" s="75"/>
      <c r="E993" s="75"/>
      <c r="F993" s="75"/>
      <c r="G993" s="75"/>
      <c r="H993" s="75"/>
      <c r="I993" s="75"/>
    </row>
    <row r="994" spans="1:9" x14ac:dyDescent="0.25">
      <c r="A994" s="75"/>
      <c r="B994" s="75"/>
      <c r="C994" s="75"/>
      <c r="D994" s="75"/>
      <c r="E994" s="75"/>
      <c r="F994" s="75"/>
      <c r="G994" s="75"/>
      <c r="H994" s="75"/>
      <c r="I994" s="75"/>
    </row>
    <row r="995" spans="1:9" x14ac:dyDescent="0.25">
      <c r="A995" s="75"/>
      <c r="B995" s="75"/>
      <c r="C995" s="75"/>
      <c r="D995" s="75"/>
      <c r="E995" s="75"/>
      <c r="F995" s="75"/>
      <c r="G995" s="75"/>
      <c r="H995" s="75"/>
      <c r="I995" s="75"/>
    </row>
    <row r="996" spans="1:9" x14ac:dyDescent="0.25">
      <c r="A996" s="75"/>
      <c r="B996" s="75"/>
      <c r="C996" s="75"/>
      <c r="D996" s="75"/>
      <c r="E996" s="75"/>
      <c r="F996" s="75"/>
      <c r="G996" s="75"/>
      <c r="H996" s="75"/>
      <c r="I996" s="75"/>
    </row>
    <row r="997" spans="1:9" x14ac:dyDescent="0.25">
      <c r="A997" s="75"/>
      <c r="B997" s="75"/>
      <c r="C997" s="75"/>
      <c r="D997" s="75"/>
      <c r="E997" s="75"/>
      <c r="F997" s="75"/>
      <c r="G997" s="75"/>
      <c r="H997" s="75"/>
      <c r="I997" s="75"/>
    </row>
    <row r="998" spans="1:9" x14ac:dyDescent="0.25">
      <c r="A998" s="75"/>
      <c r="B998" s="75"/>
      <c r="C998" s="75"/>
      <c r="D998" s="75"/>
      <c r="E998" s="75"/>
      <c r="F998" s="75"/>
      <c r="G998" s="75"/>
      <c r="H998" s="75"/>
      <c r="I998" s="75"/>
    </row>
    <row r="999" spans="1:9" x14ac:dyDescent="0.25">
      <c r="A999" s="75"/>
      <c r="B999" s="75"/>
      <c r="C999" s="75"/>
      <c r="D999" s="75"/>
      <c r="E999" s="75"/>
      <c r="F999" s="75"/>
      <c r="G999" s="75"/>
      <c r="H999" s="75"/>
      <c r="I999" s="75"/>
    </row>
    <row r="1000" spans="1:9" x14ac:dyDescent="0.25">
      <c r="A1000" s="75"/>
      <c r="B1000" s="75"/>
      <c r="C1000" s="75"/>
      <c r="D1000" s="75"/>
      <c r="E1000" s="75"/>
      <c r="F1000" s="75"/>
      <c r="G1000" s="75"/>
      <c r="H1000" s="75"/>
      <c r="I1000" s="75"/>
    </row>
  </sheetData>
  <mergeCells count="10">
    <mergeCell ref="F2:G2"/>
    <mergeCell ref="H2:I2"/>
    <mergeCell ref="J2:K2"/>
    <mergeCell ref="L2:M2"/>
    <mergeCell ref="N2:O2"/>
    <mergeCell ref="F1:G1"/>
    <mergeCell ref="H1:I1"/>
    <mergeCell ref="J1:K1"/>
    <mergeCell ref="L1:M1"/>
    <mergeCell ref="N1:O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workbookViewId="0">
      <selection activeCell="M16" sqref="M16"/>
    </sheetView>
  </sheetViews>
  <sheetFormatPr defaultRowHeight="15.75" x14ac:dyDescent="0.25"/>
  <sheetData>
    <row r="2" spans="2:5" x14ac:dyDescent="0.25">
      <c r="B2" t="s">
        <v>985</v>
      </c>
      <c r="C2" s="1"/>
      <c r="D2" s="1"/>
      <c r="E2" s="1"/>
    </row>
    <row r="3" spans="2:5" x14ac:dyDescent="0.25">
      <c r="B3" t="s">
        <v>986</v>
      </c>
    </row>
    <row r="4" spans="2:5" x14ac:dyDescent="0.25">
      <c r="B4" t="s">
        <v>987</v>
      </c>
    </row>
    <row r="5" spans="2:5" x14ac:dyDescent="0.25">
      <c r="B5" t="s">
        <v>988</v>
      </c>
    </row>
    <row r="6" spans="2:5" x14ac:dyDescent="0.25">
      <c r="B6" t="s">
        <v>989</v>
      </c>
      <c r="C6" s="88"/>
      <c r="E6" s="112"/>
    </row>
    <row r="7" spans="2:5" x14ac:dyDescent="0.25">
      <c r="B7" t="s">
        <v>990</v>
      </c>
    </row>
    <row r="8" spans="2:5" x14ac:dyDescent="0.25">
      <c r="B8" s="81" t="s">
        <v>991</v>
      </c>
    </row>
    <row r="9" spans="2:5" x14ac:dyDescent="0.25">
      <c r="B9" s="81"/>
    </row>
    <row r="10" spans="2:5" x14ac:dyDescent="0.25">
      <c r="B10" s="110" t="s">
        <v>992</v>
      </c>
      <c r="C10" s="110" t="s">
        <v>995</v>
      </c>
      <c r="D10" s="110" t="s">
        <v>993</v>
      </c>
      <c r="E10" s="110" t="s">
        <v>994</v>
      </c>
    </row>
    <row r="11" spans="2:5" x14ac:dyDescent="0.25">
      <c r="B11" s="78">
        <v>1</v>
      </c>
      <c r="C11" s="78">
        <v>100</v>
      </c>
      <c r="D11" s="128">
        <v>1</v>
      </c>
      <c r="E11" s="128">
        <v>5</v>
      </c>
    </row>
    <row r="12" spans="2:5" x14ac:dyDescent="0.25">
      <c r="B12" s="78">
        <v>2</v>
      </c>
      <c r="C12" s="78">
        <v>150</v>
      </c>
      <c r="D12" s="128">
        <v>1</v>
      </c>
      <c r="E12" s="128">
        <v>5</v>
      </c>
    </row>
    <row r="13" spans="2:5" x14ac:dyDescent="0.25">
      <c r="B13" s="78">
        <v>3</v>
      </c>
      <c r="C13" s="78">
        <v>150</v>
      </c>
      <c r="D13" s="128">
        <v>2</v>
      </c>
      <c r="E13" s="128">
        <v>6</v>
      </c>
    </row>
    <row r="14" spans="2:5" x14ac:dyDescent="0.25">
      <c r="B14" s="87">
        <v>4</v>
      </c>
      <c r="C14" s="87">
        <v>300</v>
      </c>
      <c r="D14" s="128">
        <v>3</v>
      </c>
      <c r="E14" s="128">
        <v>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V532"/>
  <sheetViews>
    <sheetView showGridLines="0" tabSelected="1" workbookViewId="0">
      <selection activeCell="L11" sqref="L11"/>
    </sheetView>
  </sheetViews>
  <sheetFormatPr defaultRowHeight="15.75" x14ac:dyDescent="0.25"/>
  <cols>
    <col min="1" max="1" width="4.7109375" customWidth="1"/>
    <col min="2" max="2" width="13.7109375" bestFit="1" customWidth="1"/>
    <col min="3" max="3" width="17.140625" bestFit="1" customWidth="1"/>
    <col min="4" max="4" width="10.28515625" bestFit="1" customWidth="1"/>
    <col min="5" max="5" width="16.5703125" bestFit="1" customWidth="1"/>
    <col min="6" max="6" width="11.7109375" bestFit="1" customWidth="1"/>
    <col min="7" max="7" width="17.85546875" bestFit="1" customWidth="1"/>
    <col min="8" max="8" width="16.5703125" bestFit="1" customWidth="1"/>
    <col min="9" max="9" width="22.5703125" customWidth="1"/>
    <col min="10" max="10" width="10.28515625" bestFit="1" customWidth="1"/>
    <col min="11" max="11" width="12.5703125" bestFit="1" customWidth="1"/>
    <col min="12" max="12" width="42.42578125" bestFit="1" customWidth="1"/>
    <col min="13" max="13" width="6" bestFit="1" customWidth="1"/>
    <col min="14" max="14" width="15.42578125" bestFit="1" customWidth="1"/>
    <col min="15" max="15" width="50.85546875" bestFit="1" customWidth="1"/>
    <col min="16" max="16" width="6" bestFit="1" customWidth="1"/>
    <col min="17" max="17" width="17.7109375" bestFit="1" customWidth="1"/>
    <col min="18" max="18" width="4.7109375" customWidth="1"/>
    <col min="19" max="20" width="6" style="85" bestFit="1" customWidth="1"/>
    <col min="21" max="22" width="8.140625" bestFit="1" customWidth="1"/>
  </cols>
  <sheetData>
    <row r="2" spans="2:22" ht="16.5" thickBot="1" x14ac:dyDescent="0.3">
      <c r="B2" s="81" t="s">
        <v>510</v>
      </c>
      <c r="C2" s="113"/>
      <c r="D2" s="81"/>
      <c r="E2" s="81"/>
      <c r="F2" s="81"/>
      <c r="G2" s="81"/>
      <c r="H2" s="81"/>
      <c r="J2" s="81" t="s">
        <v>513</v>
      </c>
      <c r="L2" s="81"/>
      <c r="M2" s="81"/>
      <c r="N2" s="81"/>
      <c r="O2" s="81"/>
      <c r="P2" s="81"/>
      <c r="Q2" s="81"/>
      <c r="R2" s="81"/>
      <c r="S2" s="84"/>
      <c r="T2" s="84"/>
      <c r="U2" s="81"/>
      <c r="V2" s="81"/>
    </row>
    <row r="3" spans="2:22" ht="16.5" thickBot="1" x14ac:dyDescent="0.3">
      <c r="B3" s="82" t="s">
        <v>514</v>
      </c>
      <c r="C3" s="90">
        <v>44776</v>
      </c>
      <c r="E3" s="109" t="s">
        <v>1064</v>
      </c>
      <c r="F3" s="109" t="s">
        <v>1065</v>
      </c>
      <c r="G3" s="110" t="s">
        <v>1066</v>
      </c>
      <c r="H3" s="110" t="s">
        <v>1067</v>
      </c>
      <c r="J3" s="98" t="s">
        <v>1014</v>
      </c>
      <c r="K3" s="129" t="s">
        <v>491</v>
      </c>
      <c r="L3" s="130" t="s">
        <v>0</v>
      </c>
      <c r="M3" s="130" t="s">
        <v>433</v>
      </c>
      <c r="N3" s="130" t="s">
        <v>424</v>
      </c>
      <c r="O3" s="99" t="s">
        <v>515</v>
      </c>
      <c r="P3" s="99" t="s">
        <v>433</v>
      </c>
      <c r="Q3" s="100" t="s">
        <v>424</v>
      </c>
      <c r="R3" s="81"/>
    </row>
    <row r="4" spans="2:22" x14ac:dyDescent="0.25">
      <c r="B4" s="82" t="s">
        <v>516</v>
      </c>
      <c r="C4" s="91" t="s">
        <v>1071</v>
      </c>
      <c r="E4" s="114">
        <v>20</v>
      </c>
      <c r="F4" s="114">
        <v>5</v>
      </c>
      <c r="G4" s="107">
        <v>10</v>
      </c>
      <c r="H4" s="107">
        <v>5</v>
      </c>
      <c r="I4" t="s">
        <v>1068</v>
      </c>
      <c r="J4" s="155" t="s">
        <v>681</v>
      </c>
      <c r="K4" s="104">
        <v>100</v>
      </c>
      <c r="L4" s="93" t="s">
        <v>664</v>
      </c>
      <c r="M4" s="93">
        <v>1</v>
      </c>
      <c r="N4" s="94">
        <f>VLOOKUP(L4,[1]道具表!$C:$I,7,FALSE)*M4*IF(VLOOKUP(L4,[1]道具表!$C:$I,4,FALSE)="USD",C8,1)</f>
        <v>41666667</v>
      </c>
      <c r="O4" s="93" t="s">
        <v>664</v>
      </c>
      <c r="P4" s="93">
        <v>1</v>
      </c>
      <c r="Q4" s="94">
        <f>VLOOKUP(O4,[1]道具表!$C:$I,7,FALSE)*P4*IF(VLOOKUP(O4,[1]道具表!$C:$I,4,FALSE)="USD",C8,1)</f>
        <v>41666667</v>
      </c>
      <c r="R4" s="81"/>
    </row>
    <row r="5" spans="2:22" x14ac:dyDescent="0.25">
      <c r="B5" s="82" t="s">
        <v>511</v>
      </c>
      <c r="C5" s="78" t="str">
        <f>VLOOKUP(C4,[1]Sybol表!$B:$E,2,FALSE)</f>
        <v>Wild</v>
      </c>
      <c r="E5" s="114">
        <v>30</v>
      </c>
      <c r="F5" s="114">
        <v>10</v>
      </c>
      <c r="G5" s="107">
        <v>15</v>
      </c>
      <c r="H5" s="107">
        <v>10</v>
      </c>
      <c r="J5" s="156"/>
      <c r="K5" s="105">
        <v>150</v>
      </c>
      <c r="L5" s="134" t="s">
        <v>1063</v>
      </c>
      <c r="M5" s="135">
        <v>1</v>
      </c>
      <c r="N5" s="95">
        <f>VLOOKUP(L5,[1]道具表!$C:$I,7,FALSE)*M5*IF(VLOOKUP(L5,[1]道具表!$C:$I,4,FALSE)="USD",C8,1)</f>
        <v>125000000</v>
      </c>
      <c r="O5" s="134" t="s">
        <v>1004</v>
      </c>
      <c r="P5" s="133">
        <v>1</v>
      </c>
      <c r="Q5" s="95">
        <f>VLOOKUP(O5,[1]道具表!$C:$I,7,FALSE)*P5*IF(VLOOKUP(O5,[1]道具表!$C:$I,4,FALSE)="USD",C8,1)</f>
        <v>19500000</v>
      </c>
      <c r="R5" s="81"/>
    </row>
    <row r="6" spans="2:22" x14ac:dyDescent="0.25">
      <c r="B6" s="82" t="s">
        <v>1011</v>
      </c>
      <c r="C6" s="78">
        <f>VLOOKUP(C4,[1]Sybol表!$B:$E,3,FALSE)</f>
        <v>1.1399999999999999</v>
      </c>
      <c r="D6" s="122"/>
      <c r="E6" s="114">
        <v>30</v>
      </c>
      <c r="F6" s="114">
        <v>10</v>
      </c>
      <c r="G6" s="107">
        <v>15</v>
      </c>
      <c r="H6" s="107">
        <v>10</v>
      </c>
      <c r="J6" s="156"/>
      <c r="K6" s="105">
        <v>200</v>
      </c>
      <c r="L6" s="78" t="s">
        <v>998</v>
      </c>
      <c r="M6" s="78">
        <v>100</v>
      </c>
      <c r="N6" s="95">
        <f>VLOOKUP(L6,[1]道具表!$C:$I,7,FALSE)*M6*IF(VLOOKUP(L6,[1]道具表!$C:$I,4,FALSE)="USD",C8,1)</f>
        <v>25000000</v>
      </c>
      <c r="O6" s="78" t="s">
        <v>998</v>
      </c>
      <c r="P6" s="78">
        <v>200</v>
      </c>
      <c r="Q6" s="95">
        <f>VLOOKUP(O6,[1]道具表!$C:$I,7,FALSE)*P6*IF(VLOOKUP(O6,[1]道具表!$C:$I,4,FALSE)="USD",C8,1)</f>
        <v>50000000</v>
      </c>
      <c r="R6" s="81"/>
    </row>
    <row r="7" spans="2:22" x14ac:dyDescent="0.25">
      <c r="B7" s="82" t="s">
        <v>423</v>
      </c>
      <c r="C7" s="78">
        <v>4</v>
      </c>
      <c r="E7" s="114">
        <v>50</v>
      </c>
      <c r="F7" s="114">
        <v>15</v>
      </c>
      <c r="G7" s="107">
        <v>20</v>
      </c>
      <c r="H7" s="107">
        <v>15</v>
      </c>
      <c r="J7" s="156"/>
      <c r="K7" s="105">
        <v>250</v>
      </c>
      <c r="L7" s="117" t="s">
        <v>658</v>
      </c>
      <c r="M7" s="117">
        <v>1</v>
      </c>
      <c r="N7" s="95">
        <f>VLOOKUP(L7,[1]道具表!$C:$I,7,FALSE)*M7*IF(VLOOKUP(L7,[1]道具表!$C:$I,4,FALSE)="USD",C8,1)</f>
        <v>25000000</v>
      </c>
      <c r="O7" s="117" t="s">
        <v>659</v>
      </c>
      <c r="P7" s="117">
        <v>1</v>
      </c>
      <c r="Q7" s="95">
        <f>VLOOKUP(O7,[1]道具表!$C:$I,7,FALSE)*P7*IF(VLOOKUP(O7,[1]道具表!$C:$I,4,FALSE)="USD",C8,1)</f>
        <v>25000000</v>
      </c>
      <c r="R7" s="81"/>
    </row>
    <row r="8" spans="2:22" x14ac:dyDescent="0.25">
      <c r="B8" s="82" t="s">
        <v>527</v>
      </c>
      <c r="C8" s="78">
        <v>13</v>
      </c>
      <c r="E8" s="114">
        <v>60</v>
      </c>
      <c r="F8" s="114">
        <v>20</v>
      </c>
      <c r="G8" s="107">
        <v>40</v>
      </c>
      <c r="H8" s="107">
        <v>20</v>
      </c>
      <c r="J8" s="156"/>
      <c r="K8" s="105">
        <v>300</v>
      </c>
      <c r="L8" s="89" t="s">
        <v>713</v>
      </c>
      <c r="M8" s="132">
        <v>20</v>
      </c>
      <c r="N8" s="95">
        <f>VLOOKUP(L8,[1]道具表!$C:$I,7,FALSE)*M8*IF(VLOOKUP(L8,[1]道具表!$C:$I,4,FALSE)="USD",C8,1)</f>
        <v>50000000</v>
      </c>
      <c r="O8" s="132" t="s">
        <v>1005</v>
      </c>
      <c r="P8" s="132">
        <v>1</v>
      </c>
      <c r="Q8" s="95">
        <f>VLOOKUP(O8,[1]道具表!$C:$I,7,FALSE)*P8*IF(VLOOKUP(O8,[1]道具表!$C:$I,4,FALSE)="USD",C8,1)</f>
        <v>50000000</v>
      </c>
      <c r="R8" s="81"/>
    </row>
    <row r="9" spans="2:22" x14ac:dyDescent="0.25">
      <c r="B9" s="82" t="s">
        <v>559</v>
      </c>
      <c r="C9" s="78" t="s">
        <v>560</v>
      </c>
      <c r="J9" s="156"/>
      <c r="K9" s="105">
        <v>350</v>
      </c>
      <c r="L9" s="117" t="s">
        <v>760</v>
      </c>
      <c r="M9" s="117">
        <v>1</v>
      </c>
      <c r="N9" s="95">
        <f>VLOOKUP(L9,[1]道具表!$C:$I,7,FALSE)*M9*IF(VLOOKUP(L9,[1]道具表!$C:$I,4,FALSE)="USD",C8,1)</f>
        <v>19500000</v>
      </c>
      <c r="O9" s="91" t="s">
        <v>1078</v>
      </c>
      <c r="P9" s="132">
        <v>1</v>
      </c>
      <c r="Q9" s="95">
        <f>VLOOKUP(O9,[1]道具表!$C:$I,7,FALSE)*P9*IF(VLOOKUP(O9,[1]道具表!$C:$I,4,FALSE)="USD",C8,1)</f>
        <v>5760000000</v>
      </c>
      <c r="R9" s="81"/>
    </row>
    <row r="10" spans="2:22" x14ac:dyDescent="0.25">
      <c r="E10" s="115"/>
      <c r="J10" s="156"/>
      <c r="K10" s="105">
        <v>400</v>
      </c>
      <c r="L10" s="78" t="s">
        <v>998</v>
      </c>
      <c r="M10" s="78">
        <v>100</v>
      </c>
      <c r="N10" s="95">
        <f>VLOOKUP(L10,[1]道具表!$C:$I,7,FALSE)*M10*IF(VLOOKUP(L10,[1]道具表!$C:$I,4,FALSE)="USD",C8,1)</f>
        <v>25000000</v>
      </c>
      <c r="O10" s="78" t="s">
        <v>998</v>
      </c>
      <c r="P10" s="78">
        <v>200</v>
      </c>
      <c r="Q10" s="95">
        <f>VLOOKUP(O10,[1]道具表!$C:$I,7,FALSE)*P10*IF(VLOOKUP(O10,[1]道具表!$C:$I,4,FALSE)="USD",C8,1)</f>
        <v>50000000</v>
      </c>
      <c r="R10" s="81"/>
    </row>
    <row r="11" spans="2:22" ht="16.5" thickBot="1" x14ac:dyDescent="0.3">
      <c r="B11" s="82"/>
      <c r="C11" s="82" t="s">
        <v>434</v>
      </c>
      <c r="D11" s="82" t="s">
        <v>523</v>
      </c>
      <c r="E11" s="82" t="s">
        <v>655</v>
      </c>
      <c r="F11" s="82" t="s">
        <v>518</v>
      </c>
      <c r="G11" s="82" t="s">
        <v>656</v>
      </c>
      <c r="H11" s="82" t="s">
        <v>519</v>
      </c>
      <c r="I11">
        <f>I19/2</f>
        <v>440</v>
      </c>
      <c r="J11" s="157"/>
      <c r="K11" s="106">
        <v>450</v>
      </c>
      <c r="L11" s="131" t="s">
        <v>1079</v>
      </c>
      <c r="M11" s="96">
        <v>1</v>
      </c>
      <c r="N11" s="97">
        <f>VLOOKUP(L11,[1]道具表!$C:$I,7,FALSE)*M11*IF(VLOOKUP(L11,[1]道具表!$C:$I,4,FALSE)="USD",C8,1)</f>
        <v>500000000</v>
      </c>
      <c r="O11" s="131" t="s">
        <v>1075</v>
      </c>
      <c r="P11" s="96">
        <v>1</v>
      </c>
      <c r="Q11" s="97">
        <f>VLOOKUP(O11,[1]道具表!$C:$I,7,FALSE)*P11*IF(VLOOKUP(O11,[1]道具表!$C:$I,4,FALSE)="USD",C8,1)</f>
        <v>20000000000</v>
      </c>
      <c r="U11" s="81"/>
      <c r="V11" s="81"/>
    </row>
    <row r="12" spans="2:22" x14ac:dyDescent="0.25">
      <c r="B12" s="82" t="s">
        <v>520</v>
      </c>
      <c r="C12" s="92">
        <v>100</v>
      </c>
      <c r="D12" s="79">
        <f>MAX(K4:K11)*C6</f>
        <v>513</v>
      </c>
      <c r="E12" s="86">
        <f>SUM(N4:N11)</f>
        <v>811166667</v>
      </c>
      <c r="F12" s="83">
        <f>E12/(VLOOKUP(3000,商城可購買幣!$B:$K,3+C7,FALSE)/3000*C12)-1</f>
        <v>6.8500000032258059</v>
      </c>
      <c r="G12" s="86">
        <f>SUM(Q4:Q11)</f>
        <v>25996166667</v>
      </c>
      <c r="H12" s="83">
        <f>G12/(VLOOKUP(3000,商城可購買幣!$B:$K,3+C7,FALSE)/3000*C12)-1</f>
        <v>250.5758064548387</v>
      </c>
      <c r="J12" s="158" t="s">
        <v>682</v>
      </c>
      <c r="K12" s="104">
        <v>500</v>
      </c>
      <c r="L12" s="93" t="s">
        <v>666</v>
      </c>
      <c r="M12" s="93">
        <v>1</v>
      </c>
      <c r="N12" s="94">
        <f>VLOOKUP(L12,[1]道具表!$C:$I,7,FALSE)*M12*IF(VLOOKUP(L12,[1]道具表!$C:$I,4,FALSE)="USD",C8,1)</f>
        <v>83333333</v>
      </c>
      <c r="O12" s="93" t="s">
        <v>1006</v>
      </c>
      <c r="P12" s="93">
        <v>1</v>
      </c>
      <c r="Q12" s="94">
        <f>VLOOKUP(O12,[1]道具表!$C:$I,7,FALSE)*P12*IF(VLOOKUP(O12,[1]道具表!$C:$I,4,FALSE)="USD",C8,1)</f>
        <v>83333333</v>
      </c>
      <c r="U12" s="81"/>
      <c r="V12" s="81"/>
    </row>
    <row r="13" spans="2:22" x14ac:dyDescent="0.25">
      <c r="B13" s="82" t="s">
        <v>521</v>
      </c>
      <c r="C13" s="92">
        <v>150</v>
      </c>
      <c r="D13" s="79">
        <f>MAX(K4:K19)*C6</f>
        <v>1026</v>
      </c>
      <c r="E13" s="86">
        <f>SUM(N12:N19)</f>
        <v>1962933333</v>
      </c>
      <c r="F13" s="83">
        <f>E13/(VLOOKUP(3000,商城可購買幣!$B:$K,3+C7,FALSE)/3000*C13)-1</f>
        <v>11.664086019354839</v>
      </c>
      <c r="G13" s="86">
        <f>SUM(Q12:Q19)</f>
        <v>46072933333</v>
      </c>
      <c r="H13" s="83">
        <f>G13/(VLOOKUP(3000,商城可購買幣!$B:$K,3+C7,FALSE)/3000*C13)-1</f>
        <v>296.24473118064515</v>
      </c>
      <c r="J13" s="159"/>
      <c r="K13" s="105">
        <v>550</v>
      </c>
      <c r="L13" s="134" t="s">
        <v>1063</v>
      </c>
      <c r="M13" s="133">
        <v>1</v>
      </c>
      <c r="N13" s="95">
        <f>VLOOKUP(L13,[1]道具表!$C:$I,7,FALSE)*M13*IF(VLOOKUP(L13,[1]道具表!$C:$I,4,FALSE)="USD",C8,1)</f>
        <v>125000000</v>
      </c>
      <c r="O13" s="134" t="s">
        <v>1007</v>
      </c>
      <c r="P13" s="133">
        <v>1</v>
      </c>
      <c r="Q13" s="95">
        <f>VLOOKUP(O13,[1]道具表!$C:$I,7,FALSE)*P13*IF(VLOOKUP(O13,[1]道具表!$C:$I,4,FALSE)="USD",C8,1)</f>
        <v>54600000</v>
      </c>
      <c r="U13" s="81"/>
      <c r="V13" s="81"/>
    </row>
    <row r="14" spans="2:22" x14ac:dyDescent="0.25">
      <c r="B14" s="82" t="s">
        <v>522</v>
      </c>
      <c r="C14" s="92">
        <v>150</v>
      </c>
      <c r="D14" s="79">
        <f>MAX(K4:K27)*C6</f>
        <v>2052</v>
      </c>
      <c r="E14" s="86">
        <f>SUM(N20:N27)</f>
        <v>3146266667</v>
      </c>
      <c r="F14" s="83">
        <f>E14/(VLOOKUP(3000,商城可購買幣!$B:$K,3+C7,FALSE)/3000*C14)-1</f>
        <v>19.298494625806452</v>
      </c>
      <c r="G14" s="86">
        <f>SUM(Q20:Q27)</f>
        <v>46256266667</v>
      </c>
      <c r="H14" s="83">
        <f>G14/(VLOOKUP(3000,商城可購買幣!$B:$K,3+C7,FALSE)/3000*C14)-1</f>
        <v>297.42752688387094</v>
      </c>
      <c r="J14" s="159"/>
      <c r="K14" s="105">
        <v>600</v>
      </c>
      <c r="L14" s="78" t="s">
        <v>998</v>
      </c>
      <c r="M14" s="78">
        <v>200</v>
      </c>
      <c r="N14" s="95">
        <f>VLOOKUP(L14,[1]道具表!$C:$I,7,FALSE)*M14*IF(VLOOKUP(L14,[1]道具表!$C:$I,4,FALSE)="USD",C8,1)</f>
        <v>50000000</v>
      </c>
      <c r="O14" s="78" t="s">
        <v>998</v>
      </c>
      <c r="P14" s="78">
        <v>200</v>
      </c>
      <c r="Q14" s="95">
        <f>VLOOKUP(O14,[1]道具表!$C:$I,7,FALSE)*P14*IF(VLOOKUP(O14,[1]道具表!$C:$I,4,FALSE)="USD",C8,1)</f>
        <v>50000000</v>
      </c>
    </row>
    <row r="15" spans="2:22" x14ac:dyDescent="0.25">
      <c r="B15" s="82" t="s">
        <v>657</v>
      </c>
      <c r="C15" s="92">
        <v>300</v>
      </c>
      <c r="D15" s="79">
        <f>MAX(K4:K35)*C6</f>
        <v>3989.9999999999995</v>
      </c>
      <c r="E15" s="86">
        <f>SUM(N28:N35)</f>
        <v>6436266666</v>
      </c>
      <c r="F15" s="83">
        <f>E15/(VLOOKUP(3000,商城可購買幣!$B:$K,3+C7,FALSE)/3000*C15)-1</f>
        <v>19.762150535483872</v>
      </c>
      <c r="G15" s="86">
        <f>SUM(Q28:Q35)</f>
        <v>112756266666</v>
      </c>
      <c r="H15" s="83">
        <f>G15/(VLOOKUP(3000,商城可購買幣!$B:$K,3+C7,FALSE)/3000*C15)-1</f>
        <v>362.72989247096774</v>
      </c>
      <c r="J15" s="159"/>
      <c r="K15" s="105">
        <v>650</v>
      </c>
      <c r="L15" s="117" t="s">
        <v>658</v>
      </c>
      <c r="M15" s="117">
        <v>1</v>
      </c>
      <c r="N15" s="95">
        <f>VLOOKUP(L15,[1]道具表!$C:$I,7,FALSE)*M15*IF(VLOOKUP(L15,[1]道具表!$C:$I,4,FALSE)="USD",C8,1)</f>
        <v>25000000</v>
      </c>
      <c r="O15" s="117" t="s">
        <v>659</v>
      </c>
      <c r="P15" s="117">
        <v>1</v>
      </c>
      <c r="Q15" s="95">
        <f>VLOOKUP(O15,[1]道具表!$C:$I,7,FALSE)*P15*IF(VLOOKUP(O15,[1]道具表!$C:$I,4,FALSE)="USD",C8,1)</f>
        <v>25000000</v>
      </c>
    </row>
    <row r="16" spans="2:22" x14ac:dyDescent="0.25">
      <c r="J16" s="159"/>
      <c r="K16" s="105">
        <v>700</v>
      </c>
      <c r="L16" s="89" t="s">
        <v>713</v>
      </c>
      <c r="M16" s="132">
        <v>30</v>
      </c>
      <c r="N16" s="95">
        <f>VLOOKUP(L16,[1]道具表!$C:$I,7,FALSE)*M16*IF(VLOOKUP(L16,[1]道具表!$C:$I,4,FALSE)="USD",C8,1)</f>
        <v>75000000</v>
      </c>
      <c r="O16" s="132" t="s">
        <v>1005</v>
      </c>
      <c r="P16" s="132">
        <v>1</v>
      </c>
      <c r="Q16" s="95">
        <f>VLOOKUP(O16,[1]道具表!$C:$I,7,FALSE)*P16*IF(VLOOKUP(O16,[1]道具表!$C:$I,4,FALSE)="USD",C8,1)</f>
        <v>50000000</v>
      </c>
    </row>
    <row r="17" spans="2:20" x14ac:dyDescent="0.25">
      <c r="B17" t="s">
        <v>985</v>
      </c>
      <c r="J17" s="159"/>
      <c r="K17" s="105">
        <v>750</v>
      </c>
      <c r="L17" s="117" t="s">
        <v>745</v>
      </c>
      <c r="M17" s="117">
        <v>1</v>
      </c>
      <c r="N17" s="95">
        <f>VLOOKUP(L17,[1]道具表!$C:$I,7,FALSE)*M17*IF(VLOOKUP(L17,[1]道具表!$C:$I,4,FALSE)="USD",C8,1)</f>
        <v>54600000</v>
      </c>
      <c r="O17" s="91" t="s">
        <v>1078</v>
      </c>
      <c r="P17" s="132">
        <v>1</v>
      </c>
      <c r="Q17" s="95">
        <f>VLOOKUP(O17,[1]道具表!$C:$I,7,FALSE)*P17*IF(VLOOKUP(O17,[1]道具表!$C:$I,4,FALSE)="USD",C8,1)</f>
        <v>5760000000</v>
      </c>
    </row>
    <row r="18" spans="2:20" x14ac:dyDescent="0.25">
      <c r="B18" t="s">
        <v>986</v>
      </c>
      <c r="C18" s="1"/>
      <c r="D18" s="1"/>
      <c r="E18" s="1"/>
      <c r="F18" s="1"/>
      <c r="G18" s="1"/>
      <c r="J18" s="159"/>
      <c r="K18" s="105">
        <v>800</v>
      </c>
      <c r="L18" s="78" t="s">
        <v>998</v>
      </c>
      <c r="M18" s="78">
        <v>200</v>
      </c>
      <c r="N18" s="95">
        <f>VLOOKUP(L18,[1]道具表!$C:$I,7,FALSE)*M18*IF(VLOOKUP(L18,[1]道具表!$C:$I,4,FALSE)="USD",C8,1)</f>
        <v>50000000</v>
      </c>
      <c r="O18" s="78" t="s">
        <v>998</v>
      </c>
      <c r="P18" s="78">
        <v>200</v>
      </c>
      <c r="Q18" s="95">
        <f>VLOOKUP(O18,[1]道具表!$C:$I,7,FALSE)*P18*IF(VLOOKUP(O18,[1]道具表!$C:$I,4,FALSE)="USD",C8,1)</f>
        <v>50000000</v>
      </c>
    </row>
    <row r="19" spans="2:20" ht="16.5" thickBot="1" x14ac:dyDescent="0.3">
      <c r="B19" t="s">
        <v>987</v>
      </c>
      <c r="I19">
        <f>I27/2</f>
        <v>880</v>
      </c>
      <c r="J19" s="160"/>
      <c r="K19" s="106">
        <v>900</v>
      </c>
      <c r="L19" s="131" t="s">
        <v>1072</v>
      </c>
      <c r="M19" s="96">
        <v>1</v>
      </c>
      <c r="N19" s="97">
        <f>VLOOKUP(L19,[1]道具表!$C:$I,7,FALSE)*M19*IF(VLOOKUP(L19,[1]道具表!$C:$I,4,FALSE)="USD",C8,1)</f>
        <v>1500000000</v>
      </c>
      <c r="O19" s="131" t="s">
        <v>1076</v>
      </c>
      <c r="P19" s="96">
        <v>1</v>
      </c>
      <c r="Q19" s="97">
        <f>VLOOKUP(O19,[1]道具表!$C:$I,7,FALSE)*P19*IF(VLOOKUP(O19,[1]道具表!$C:$I,4,FALSE)="USD",C8,1)</f>
        <v>40000000000</v>
      </c>
    </row>
    <row r="20" spans="2:20" x14ac:dyDescent="0.25">
      <c r="B20" t="s">
        <v>988</v>
      </c>
      <c r="J20" s="158" t="s">
        <v>683</v>
      </c>
      <c r="K20" s="104">
        <v>950</v>
      </c>
      <c r="L20" s="93" t="s">
        <v>999</v>
      </c>
      <c r="M20" s="93">
        <v>1</v>
      </c>
      <c r="N20" s="94">
        <f>VLOOKUP(L20,[1]道具表!$C:$I,7,FALSE)*M20*IF(VLOOKUP(L20,[1]道具表!$C:$I,4,FALSE)="USD",C8,1)</f>
        <v>250000000</v>
      </c>
      <c r="O20" s="93" t="s">
        <v>1009</v>
      </c>
      <c r="P20" s="93">
        <v>1</v>
      </c>
      <c r="Q20" s="94">
        <f>VLOOKUP(O20,[1]道具表!$C:$I,7,FALSE)*P20*IF(VLOOKUP(O20,[1]道具表!$C:$I,4,FALSE)="USD",C8,1)</f>
        <v>250000000</v>
      </c>
    </row>
    <row r="21" spans="2:20" x14ac:dyDescent="0.25">
      <c r="B21" t="s">
        <v>989</v>
      </c>
      <c r="J21" s="159"/>
      <c r="K21" s="105">
        <v>1000</v>
      </c>
      <c r="L21" s="134" t="s">
        <v>1063</v>
      </c>
      <c r="M21" s="133">
        <v>1</v>
      </c>
      <c r="N21" s="95">
        <f>VLOOKUP(L21,[1]道具表!$C:$I,7,FALSE)*M21*IF(VLOOKUP(L21,[1]道具表!$C:$I,4,FALSE)="USD",C8,1)</f>
        <v>125000000</v>
      </c>
      <c r="O21" s="134" t="s">
        <v>1007</v>
      </c>
      <c r="P21" s="133">
        <v>1</v>
      </c>
      <c r="Q21" s="95">
        <f>VLOOKUP(O21,[1]道具表!$C:$I,7,FALSE)*P21*IF(VLOOKUP(O21,[1]道具表!$C:$I,4,FALSE)="USD",C8,1)</f>
        <v>54600000</v>
      </c>
    </row>
    <row r="22" spans="2:20" x14ac:dyDescent="0.25">
      <c r="B22" s="139" t="s">
        <v>1049</v>
      </c>
      <c r="C22" s="140"/>
      <c r="D22" s="139"/>
      <c r="E22" s="141"/>
      <c r="F22" s="141"/>
      <c r="G22" s="141"/>
      <c r="H22" s="142"/>
      <c r="J22" s="159"/>
      <c r="K22" s="105">
        <v>1200</v>
      </c>
      <c r="L22" s="78" t="s">
        <v>998</v>
      </c>
      <c r="M22" s="78">
        <v>200</v>
      </c>
      <c r="N22" s="95">
        <f>VLOOKUP(L22,[1]道具表!$C:$I,7,FALSE)*M22*IF(VLOOKUP(L22,[1]道具表!$C:$I,4,FALSE)="USD",C8,1)</f>
        <v>50000000</v>
      </c>
      <c r="O22" s="78" t="s">
        <v>998</v>
      </c>
      <c r="P22" s="78">
        <v>200</v>
      </c>
      <c r="Q22" s="95">
        <f>VLOOKUP(O22,[1]道具表!$C:$I,7,FALSE)*P22*IF(VLOOKUP(O22,[1]道具表!$C:$I,4,FALSE)="USD",C8,1)</f>
        <v>50000000</v>
      </c>
      <c r="R22" s="81"/>
    </row>
    <row r="23" spans="2:20" x14ac:dyDescent="0.25">
      <c r="B23" s="81" t="s">
        <v>991</v>
      </c>
      <c r="H23" s="80"/>
      <c r="J23" s="159"/>
      <c r="K23" s="105">
        <v>1300</v>
      </c>
      <c r="L23" s="117" t="s">
        <v>1001</v>
      </c>
      <c r="M23" s="117">
        <v>1</v>
      </c>
      <c r="N23" s="95">
        <f>VLOOKUP(L23,[1]道具表!$C:$I,7,FALSE)*M23*IF(VLOOKUP(L23,[1]道具表!$C:$I,4,FALSE)="USD",C8,1)</f>
        <v>41666667</v>
      </c>
      <c r="O23" s="117" t="s">
        <v>1008</v>
      </c>
      <c r="P23" s="117">
        <v>1</v>
      </c>
      <c r="Q23" s="95">
        <f>VLOOKUP(O23,[1]道具表!$C:$I,7,FALSE)*P23*IF(VLOOKUP(O23,[1]道具表!$C:$I,4,FALSE)="USD",C8,1)</f>
        <v>41666667</v>
      </c>
    </row>
    <row r="24" spans="2:20" x14ac:dyDescent="0.25">
      <c r="B24" s="110" t="s">
        <v>992</v>
      </c>
      <c r="C24" s="110" t="s">
        <v>995</v>
      </c>
      <c r="D24" s="110" t="s">
        <v>993</v>
      </c>
      <c r="E24" s="110" t="s">
        <v>994</v>
      </c>
      <c r="H24" s="80"/>
      <c r="J24" s="159"/>
      <c r="K24" s="105">
        <v>1400</v>
      </c>
      <c r="L24" s="89" t="s">
        <v>713</v>
      </c>
      <c r="M24" s="132">
        <v>30</v>
      </c>
      <c r="N24" s="95">
        <f>VLOOKUP(L24,[1]道具表!$C:$I,7,FALSE)*M24*IF(VLOOKUP(L24,[1]道具表!$C:$I,4,FALSE)="USD",C8,1)</f>
        <v>75000000</v>
      </c>
      <c r="O24" s="132" t="s">
        <v>1005</v>
      </c>
      <c r="P24" s="132">
        <v>1</v>
      </c>
      <c r="Q24" s="95">
        <f>VLOOKUP(O24,[1]道具表!$C:$I,7,FALSE)*P24*IF(VLOOKUP(O24,[1]道具表!$C:$I,4,FALSE)="USD",C8,1)</f>
        <v>50000000</v>
      </c>
    </row>
    <row r="25" spans="2:20" x14ac:dyDescent="0.25">
      <c r="B25" s="78">
        <v>1</v>
      </c>
      <c r="C25" s="78">
        <v>100</v>
      </c>
      <c r="D25" s="128">
        <v>5</v>
      </c>
      <c r="E25" s="128">
        <v>250</v>
      </c>
      <c r="J25" s="159"/>
      <c r="K25" s="105">
        <v>1500</v>
      </c>
      <c r="L25" s="117" t="s">
        <v>745</v>
      </c>
      <c r="M25" s="117">
        <v>1</v>
      </c>
      <c r="N25" s="95">
        <f>VLOOKUP(L25,[1]道具表!$C:$I,7,FALSE)*M25*IF(VLOOKUP(L25,[1]道具表!$C:$I,4,FALSE)="USD",C8,1)</f>
        <v>54600000</v>
      </c>
      <c r="O25" s="91" t="s">
        <v>1078</v>
      </c>
      <c r="P25" s="132">
        <v>1</v>
      </c>
      <c r="Q25" s="95">
        <f>VLOOKUP(O25,[1]道具表!$C:$I,7,FALSE)*P25*IF(VLOOKUP(O25,[1]道具表!$C:$I,4,FALSE)="USD",C8,1)</f>
        <v>5760000000</v>
      </c>
    </row>
    <row r="26" spans="2:20" x14ac:dyDescent="0.25">
      <c r="B26" s="78">
        <v>2</v>
      </c>
      <c r="C26" s="78">
        <v>150</v>
      </c>
      <c r="D26" s="128">
        <v>10</v>
      </c>
      <c r="E26" s="128">
        <v>300</v>
      </c>
      <c r="H26" s="80"/>
      <c r="J26" s="159"/>
      <c r="K26" s="105">
        <v>1600</v>
      </c>
      <c r="L26" s="78" t="s">
        <v>998</v>
      </c>
      <c r="M26" s="78">
        <v>200</v>
      </c>
      <c r="N26" s="95">
        <f>VLOOKUP(L26,[1]道具表!$C:$I,7,FALSE)*M26*IF(VLOOKUP(L26,[1]道具表!$C:$I,4,FALSE)="USD",C8,1)</f>
        <v>50000000</v>
      </c>
      <c r="O26" s="78" t="s">
        <v>998</v>
      </c>
      <c r="P26" s="78">
        <v>200</v>
      </c>
      <c r="Q26" s="95">
        <f>VLOOKUP(O26,[1]道具表!$C:$I,7,FALSE)*P26*IF(VLOOKUP(O26,[1]道具表!$C:$I,4,FALSE)="USD",C8,1)</f>
        <v>50000000</v>
      </c>
    </row>
    <row r="27" spans="2:20" ht="16.5" thickBot="1" x14ac:dyDescent="0.3">
      <c r="B27" s="78">
        <v>3</v>
      </c>
      <c r="C27" s="78">
        <v>150</v>
      </c>
      <c r="D27" s="128">
        <v>20</v>
      </c>
      <c r="E27" s="128">
        <v>300</v>
      </c>
      <c r="G27" s="161">
        <v>10000000</v>
      </c>
      <c r="H27" s="161">
        <v>100000000</v>
      </c>
      <c r="I27">
        <v>1760</v>
      </c>
      <c r="J27" s="160"/>
      <c r="K27" s="106">
        <v>1800</v>
      </c>
      <c r="L27" s="131" t="s">
        <v>1073</v>
      </c>
      <c r="M27" s="96">
        <v>1</v>
      </c>
      <c r="N27" s="97">
        <f>VLOOKUP(L27,[1]道具表!$C:$I,7,FALSE)*M27*IF(VLOOKUP(L27,[1]道具表!$C:$I,4,FALSE)="USD",C8,1)</f>
        <v>2500000000</v>
      </c>
      <c r="O27" s="131" t="s">
        <v>1076</v>
      </c>
      <c r="P27" s="96">
        <v>1</v>
      </c>
      <c r="Q27" s="97">
        <f>VLOOKUP(O27,[1]道具表!$C:$I,7,FALSE)*P27*IF(VLOOKUP(O27,[1]道具表!$C:$I,4,FALSE)="USD",C8,1)</f>
        <v>40000000000</v>
      </c>
    </row>
    <row r="28" spans="2:20" x14ac:dyDescent="0.25">
      <c r="B28" s="87">
        <v>4</v>
      </c>
      <c r="C28" s="87">
        <v>300</v>
      </c>
      <c r="D28" s="128">
        <v>20</v>
      </c>
      <c r="E28" s="128">
        <v>350</v>
      </c>
      <c r="G28" s="161">
        <v>30000000</v>
      </c>
      <c r="H28" s="161">
        <v>200000000</v>
      </c>
      <c r="J28" s="158" t="s">
        <v>684</v>
      </c>
      <c r="K28" s="104">
        <v>1950</v>
      </c>
      <c r="L28" s="93" t="s">
        <v>1000</v>
      </c>
      <c r="M28" s="93">
        <v>1</v>
      </c>
      <c r="N28" s="94">
        <f>VLOOKUP(L28,[1]道具表!$C:$I,7,FALSE)*M28*IF(VLOOKUP(L28,[1]道具表!$C:$I,4,FALSE)="USD",C8,1)</f>
        <v>833333333</v>
      </c>
      <c r="O28" s="93" t="s">
        <v>996</v>
      </c>
      <c r="P28" s="93">
        <v>1</v>
      </c>
      <c r="Q28" s="94">
        <f>VLOOKUP(O28,[1]道具表!$C:$I,7,FALSE)*P28*IF(VLOOKUP(O28,[1]道具表!$C:$I,4,FALSE)="USD",C8,1)</f>
        <v>833333333</v>
      </c>
      <c r="S28"/>
      <c r="T28"/>
    </row>
    <row r="29" spans="2:20" x14ac:dyDescent="0.25">
      <c r="B29" t="s">
        <v>1012</v>
      </c>
      <c r="G29" s="161">
        <v>50000000</v>
      </c>
      <c r="H29" s="161">
        <v>200000000</v>
      </c>
      <c r="J29" s="159"/>
      <c r="K29" s="105">
        <v>2050</v>
      </c>
      <c r="L29" s="134" t="s">
        <v>1063</v>
      </c>
      <c r="M29" s="133">
        <v>1</v>
      </c>
      <c r="N29" s="95">
        <f>VLOOKUP(L29,[1]道具表!$C:$I,7,FALSE)*M29*IF(VLOOKUP(L29,[1]道具表!$C:$I,4,FALSE)="USD",C8,1)</f>
        <v>125000000</v>
      </c>
      <c r="O29" s="134" t="s">
        <v>1010</v>
      </c>
      <c r="P29" s="133">
        <v>1</v>
      </c>
      <c r="Q29" s="95">
        <f>VLOOKUP(O29,[1]道具表!$C:$I,7,FALSE)*P29*IF(VLOOKUP(O29,[1]道具表!$C:$I,4,FALSE)="USD",C8,1)</f>
        <v>119600000</v>
      </c>
    </row>
    <row r="30" spans="2:20" x14ac:dyDescent="0.25">
      <c r="B30" t="s">
        <v>1013</v>
      </c>
      <c r="G30" s="161">
        <v>100000000</v>
      </c>
      <c r="H30" s="161">
        <v>500000000</v>
      </c>
      <c r="J30" s="159"/>
      <c r="K30" s="105">
        <v>2100</v>
      </c>
      <c r="L30" s="78" t="s">
        <v>998</v>
      </c>
      <c r="M30" s="78">
        <v>300</v>
      </c>
      <c r="N30" s="95">
        <f>VLOOKUP(L30,[1]道具表!$C:$I,7,FALSE)*M30*IF(VLOOKUP(L30,[1]道具表!$C:$I,4,FALSE)="USD",C8,1)</f>
        <v>75000000</v>
      </c>
      <c r="O30" s="78" t="s">
        <v>998</v>
      </c>
      <c r="P30" s="78">
        <v>300</v>
      </c>
      <c r="Q30" s="95">
        <f>VLOOKUP(O30,[1]道具表!$C:$I,7,FALSE)*P30*IF(VLOOKUP(O30,[1]道具表!$C:$I,4,FALSE)="USD",C8,1)</f>
        <v>75000000</v>
      </c>
    </row>
    <row r="31" spans="2:20" x14ac:dyDescent="0.25">
      <c r="J31" s="159"/>
      <c r="K31" s="105">
        <v>2200</v>
      </c>
      <c r="L31" s="117" t="s">
        <v>1002</v>
      </c>
      <c r="M31" s="117">
        <v>1</v>
      </c>
      <c r="N31" s="95">
        <f>VLOOKUP(L31,[1]道具表!$C:$I,7,FALSE)*M31*IF(VLOOKUP(L31,[1]道具表!$C:$I,4,FALSE)="USD",C8,1)</f>
        <v>83333333</v>
      </c>
      <c r="O31" s="117" t="s">
        <v>662</v>
      </c>
      <c r="P31" s="117">
        <v>1</v>
      </c>
      <c r="Q31" s="95">
        <f>VLOOKUP(O31,[1]道具表!$C:$I,7,FALSE)*P31*IF(VLOOKUP(O31,[1]道具表!$C:$I,4,FALSE)="USD",C8,1)</f>
        <v>83333333</v>
      </c>
    </row>
    <row r="32" spans="2:20" x14ac:dyDescent="0.25">
      <c r="B32" t="s">
        <v>1080</v>
      </c>
      <c r="J32" s="159"/>
      <c r="K32" s="105">
        <v>2500</v>
      </c>
      <c r="L32" s="89" t="s">
        <v>713</v>
      </c>
      <c r="M32" s="132">
        <v>50</v>
      </c>
      <c r="N32" s="95">
        <f>VLOOKUP(L32,[1]道具表!$C:$I,7,FALSE)*M32*IF(VLOOKUP(L32,[1]道具表!$C:$I,4,FALSE)="USD",C8,1)</f>
        <v>125000000</v>
      </c>
      <c r="O32" s="132" t="s">
        <v>1005</v>
      </c>
      <c r="P32" s="132">
        <v>1</v>
      </c>
      <c r="Q32" s="95">
        <f>VLOOKUP(O32,[1]道具表!$C:$I,7,FALSE)*P32*IF(VLOOKUP(O32,[1]道具表!$C:$I,4,FALSE)="USD",C8,1)</f>
        <v>50000000</v>
      </c>
    </row>
    <row r="33" spans="2:22" x14ac:dyDescent="0.25">
      <c r="B33" t="s">
        <v>1081</v>
      </c>
      <c r="J33" s="159"/>
      <c r="K33" s="105">
        <v>2750</v>
      </c>
      <c r="L33" s="117" t="s">
        <v>1003</v>
      </c>
      <c r="M33" s="117">
        <v>1</v>
      </c>
      <c r="N33" s="95">
        <f>VLOOKUP(L33,[1]道具表!$C:$I,7,FALSE)*M33*IF(VLOOKUP(L33,[1]道具表!$C:$I,4,FALSE)="USD",C8,1)</f>
        <v>119600000</v>
      </c>
      <c r="O33" s="91" t="s">
        <v>1078</v>
      </c>
      <c r="P33" s="132">
        <v>2</v>
      </c>
      <c r="Q33" s="95">
        <f>VLOOKUP(O33,[1]道具表!$C:$I,7,FALSE)*P33*IF(VLOOKUP(O33,[1]道具表!$C:$I,4,FALSE)="USD",C8,1)</f>
        <v>11520000000</v>
      </c>
    </row>
    <row r="34" spans="2:22" x14ac:dyDescent="0.25">
      <c r="B34" t="s">
        <v>1082</v>
      </c>
      <c r="J34" s="159"/>
      <c r="K34" s="105">
        <v>3000</v>
      </c>
      <c r="L34" s="78" t="s">
        <v>998</v>
      </c>
      <c r="M34" s="78">
        <v>300</v>
      </c>
      <c r="N34" s="95">
        <f>VLOOKUP(L34,[1]道具表!$C:$I,7,FALSE)*M34*IF(VLOOKUP(L34,[1]道具表!$C:$I,4,FALSE)="USD",C8,1)</f>
        <v>75000000</v>
      </c>
      <c r="O34" s="78" t="s">
        <v>998</v>
      </c>
      <c r="P34" s="78">
        <v>300</v>
      </c>
      <c r="Q34" s="95">
        <f>VLOOKUP(O34,[1]道具表!$C:$I,7,FALSE)*P34*IF(VLOOKUP(O34,[1]道具表!$C:$I,4,FALSE)="USD",C8,1)</f>
        <v>75000000</v>
      </c>
    </row>
    <row r="35" spans="2:22" ht="16.5" thickBot="1" x14ac:dyDescent="0.3">
      <c r="B35" t="s">
        <v>1083</v>
      </c>
      <c r="I35">
        <f>I27*2</f>
        <v>3520</v>
      </c>
      <c r="J35" s="160"/>
      <c r="K35" s="106">
        <v>3500</v>
      </c>
      <c r="L35" s="131" t="s">
        <v>1074</v>
      </c>
      <c r="M35" s="96">
        <v>1</v>
      </c>
      <c r="N35" s="97">
        <f>VLOOKUP(L35,[1]道具表!$C:$I,7,FALSE)*M35*IF(VLOOKUP(L35,[1]道具表!$C:$I,4,FALSE)="USD",C8,1)</f>
        <v>5000000000</v>
      </c>
      <c r="O35" s="131" t="s">
        <v>1077</v>
      </c>
      <c r="P35" s="96">
        <v>1</v>
      </c>
      <c r="Q35" s="97">
        <f>VLOOKUP(O35,[1]道具表!$C:$I,7,FALSE)*P35*IF(VLOOKUP(O35,[1]道具表!$C:$I,4,FALSE)="USD",C8,1)</f>
        <v>100000000000</v>
      </c>
    </row>
    <row r="37" spans="2:22" ht="16.5" thickBot="1" x14ac:dyDescent="0.3">
      <c r="B37" s="81" t="s">
        <v>510</v>
      </c>
      <c r="C37" s="113"/>
      <c r="D37" s="81"/>
      <c r="J37" s="81" t="s">
        <v>513</v>
      </c>
      <c r="L37" s="81"/>
      <c r="M37" s="81"/>
      <c r="N37" s="81"/>
      <c r="O37" s="81"/>
      <c r="P37" s="81"/>
      <c r="Q37" s="81"/>
      <c r="R37" s="81"/>
      <c r="S37" s="84"/>
      <c r="T37" s="84"/>
      <c r="U37" s="81"/>
      <c r="V37" s="81"/>
    </row>
    <row r="38" spans="2:22" ht="16.5" thickBot="1" x14ac:dyDescent="0.3">
      <c r="B38" s="82" t="s">
        <v>514</v>
      </c>
      <c r="C38" s="90">
        <v>44755</v>
      </c>
      <c r="J38" s="98" t="s">
        <v>992</v>
      </c>
      <c r="K38" s="129" t="s">
        <v>491</v>
      </c>
      <c r="L38" s="130" t="s">
        <v>0</v>
      </c>
      <c r="M38" s="130" t="s">
        <v>433</v>
      </c>
      <c r="N38" s="130" t="s">
        <v>424</v>
      </c>
      <c r="O38" s="99" t="s">
        <v>515</v>
      </c>
      <c r="P38" s="99" t="s">
        <v>433</v>
      </c>
      <c r="Q38" s="100" t="s">
        <v>424</v>
      </c>
      <c r="R38" s="81"/>
    </row>
    <row r="39" spans="2:22" x14ac:dyDescent="0.25">
      <c r="B39" s="82" t="s">
        <v>516</v>
      </c>
      <c r="C39" s="91" t="s">
        <v>1015</v>
      </c>
      <c r="J39" s="155" t="s">
        <v>681</v>
      </c>
      <c r="K39" s="104">
        <v>20</v>
      </c>
      <c r="L39" s="93" t="s">
        <v>664</v>
      </c>
      <c r="M39" s="93">
        <v>1</v>
      </c>
      <c r="N39" s="94">
        <f>VLOOKUP(L39,[1]道具表!$C:$I,7,FALSE)*M39*IF(VLOOKUP(L39,[1]道具表!$C:$I,4,FALSE)="USD",C43,1)</f>
        <v>41666667</v>
      </c>
      <c r="O39" s="93" t="s">
        <v>664</v>
      </c>
      <c r="P39" s="93">
        <v>1</v>
      </c>
      <c r="Q39" s="94">
        <f>VLOOKUP(O39,[1]道具表!$C:$I,7,FALSE)*P39*IF(VLOOKUP(O39,[1]道具表!$C:$I,4,FALSE)="USD",C43,1)</f>
        <v>41666667</v>
      </c>
      <c r="R39" s="81"/>
    </row>
    <row r="40" spans="2:22" x14ac:dyDescent="0.25">
      <c r="B40" s="82" t="s">
        <v>511</v>
      </c>
      <c r="C40" s="78" t="str">
        <f>VLOOKUP(C39,[1]Sybol表!$B:$E,2,FALSE)</f>
        <v>Wild</v>
      </c>
      <c r="J40" s="156"/>
      <c r="K40" s="105">
        <v>40</v>
      </c>
      <c r="L40" s="134" t="s">
        <v>760</v>
      </c>
      <c r="M40" s="135">
        <v>1</v>
      </c>
      <c r="N40" s="95">
        <f>VLOOKUP(L40,[1]道具表!$C:$I,7,FALSE)*M40*IF(VLOOKUP(L40,[1]道具表!$C:$I,4,FALSE)="USD",C43,1)</f>
        <v>19500000</v>
      </c>
      <c r="O40" s="134" t="s">
        <v>524</v>
      </c>
      <c r="P40" s="133">
        <v>1</v>
      </c>
      <c r="Q40" s="95">
        <f>VLOOKUP(O40,[1]道具表!$C:$I,7,FALSE)*P40*IF(VLOOKUP(O40,[1]道具表!$C:$I,4,FALSE)="USD",C43,1)</f>
        <v>19500000</v>
      </c>
      <c r="R40" s="81"/>
    </row>
    <row r="41" spans="2:22" x14ac:dyDescent="0.25">
      <c r="B41" s="82" t="s">
        <v>1011</v>
      </c>
      <c r="C41" s="78">
        <f>VLOOKUP(C39,[1]Sybol表!$B:$E,3,FALSE)</f>
        <v>4.2</v>
      </c>
      <c r="D41" s="122"/>
      <c r="J41" s="156"/>
      <c r="K41" s="105">
        <v>60</v>
      </c>
      <c r="L41" s="78" t="s">
        <v>998</v>
      </c>
      <c r="M41" s="78">
        <v>100</v>
      </c>
      <c r="N41" s="95">
        <f>VLOOKUP(L41,[1]道具表!$C:$I,7,FALSE)*M41*IF(VLOOKUP(L41,[1]道具表!$C:$I,4,FALSE)="USD",C43,1)</f>
        <v>25000000</v>
      </c>
      <c r="O41" s="78" t="s">
        <v>998</v>
      </c>
      <c r="P41" s="78">
        <v>200</v>
      </c>
      <c r="Q41" s="95">
        <f>VLOOKUP(O41,[1]道具表!$C:$I,7,FALSE)*P41*IF(VLOOKUP(O41,[1]道具表!$C:$I,4,FALSE)="USD",C43,1)</f>
        <v>50000000</v>
      </c>
      <c r="R41" s="81"/>
    </row>
    <row r="42" spans="2:22" x14ac:dyDescent="0.25">
      <c r="B42" s="82" t="s">
        <v>423</v>
      </c>
      <c r="C42" s="78">
        <v>4</v>
      </c>
      <c r="J42" s="156"/>
      <c r="K42" s="105">
        <v>80</v>
      </c>
      <c r="L42" s="117" t="s">
        <v>658</v>
      </c>
      <c r="M42" s="117">
        <v>1</v>
      </c>
      <c r="N42" s="95">
        <f>VLOOKUP(L42,[1]道具表!$C:$I,7,FALSE)*M42*IF(VLOOKUP(L42,[1]道具表!$C:$I,4,FALSE)="USD",C43,1)</f>
        <v>25000000</v>
      </c>
      <c r="O42" s="117" t="s">
        <v>659</v>
      </c>
      <c r="P42" s="117">
        <v>1</v>
      </c>
      <c r="Q42" s="95">
        <f>VLOOKUP(O42,[1]道具表!$C:$I,7,FALSE)*P42*IF(VLOOKUP(O42,[1]道具表!$C:$I,4,FALSE)="USD",C43,1)</f>
        <v>25000000</v>
      </c>
      <c r="R42" s="81"/>
    </row>
    <row r="43" spans="2:22" x14ac:dyDescent="0.25">
      <c r="B43" s="82" t="s">
        <v>527</v>
      </c>
      <c r="C43" s="78">
        <v>13</v>
      </c>
      <c r="J43" s="156"/>
      <c r="K43" s="105">
        <v>100</v>
      </c>
      <c r="L43" s="132" t="s">
        <v>697</v>
      </c>
      <c r="M43" s="132">
        <v>10</v>
      </c>
      <c r="N43" s="95">
        <f>VLOOKUP(L43,[1]道具表!$C:$I,7,FALSE)*M43*IF(VLOOKUP(L43,[1]道具表!$C:$I,4,FALSE)="USD",C43,1)</f>
        <v>125000000</v>
      </c>
      <c r="O43" s="132" t="s">
        <v>1005</v>
      </c>
      <c r="P43" s="132">
        <v>1</v>
      </c>
      <c r="Q43" s="95">
        <f>VLOOKUP(O43,[1]道具表!$C:$I,7,FALSE)*P43*IF(VLOOKUP(O43,[1]道具表!$C:$I,4,FALSE)="USD",C43,1)</f>
        <v>50000000</v>
      </c>
      <c r="R43" s="81"/>
    </row>
    <row r="44" spans="2:22" x14ac:dyDescent="0.25">
      <c r="B44" s="82" t="s">
        <v>559</v>
      </c>
      <c r="C44" s="78" t="s">
        <v>560</v>
      </c>
      <c r="E44" s="115"/>
      <c r="F44" s="115"/>
      <c r="G44" s="115"/>
      <c r="H44" s="115"/>
      <c r="J44" s="156"/>
      <c r="K44" s="105">
        <v>120</v>
      </c>
      <c r="L44" s="117" t="s">
        <v>760</v>
      </c>
      <c r="M44" s="117">
        <v>1</v>
      </c>
      <c r="N44" s="95">
        <f>VLOOKUP(L44,[1]道具表!$C:$I,7,FALSE)*M44*IF(VLOOKUP(L44,[1]道具表!$C:$I,4,FALSE)="USD",C43,1)</f>
        <v>19500000</v>
      </c>
      <c r="O44" s="91" t="s">
        <v>1041</v>
      </c>
      <c r="P44" s="132">
        <v>1</v>
      </c>
      <c r="Q44" s="95">
        <f>VLOOKUP(O44,[1]道具表!$C:$I,7,FALSE)*P44*IF(VLOOKUP(O44,[1]道具表!$C:$I,4,FALSE)="USD",C43,1)</f>
        <v>5760000000</v>
      </c>
      <c r="R44" s="81"/>
    </row>
    <row r="45" spans="2:22" x14ac:dyDescent="0.25">
      <c r="E45" s="115"/>
      <c r="J45" s="156"/>
      <c r="K45" s="105">
        <v>140</v>
      </c>
      <c r="L45" s="78" t="s">
        <v>998</v>
      </c>
      <c r="M45" s="78">
        <v>100</v>
      </c>
      <c r="N45" s="95">
        <f>VLOOKUP(L45,[1]道具表!$C:$I,7,FALSE)*M45*IF(VLOOKUP(L45,[1]道具表!$C:$I,4,FALSE)="USD",C43,1)</f>
        <v>25000000</v>
      </c>
      <c r="O45" s="78" t="s">
        <v>998</v>
      </c>
      <c r="P45" s="78">
        <v>200</v>
      </c>
      <c r="Q45" s="95">
        <f>VLOOKUP(O45,[1]道具表!$C:$I,7,FALSE)*P45*IF(VLOOKUP(O45,[1]道具表!$C:$I,4,FALSE)="USD",C43,1)</f>
        <v>50000000</v>
      </c>
      <c r="R45" s="81"/>
    </row>
    <row r="46" spans="2:22" ht="16.5" thickBot="1" x14ac:dyDescent="0.3">
      <c r="B46" s="82"/>
      <c r="C46" s="82" t="s">
        <v>434</v>
      </c>
      <c r="D46" s="82" t="s">
        <v>523</v>
      </c>
      <c r="E46" s="82" t="s">
        <v>655</v>
      </c>
      <c r="F46" s="82" t="s">
        <v>518</v>
      </c>
      <c r="G46" s="82" t="s">
        <v>656</v>
      </c>
      <c r="H46" s="82" t="s">
        <v>519</v>
      </c>
      <c r="J46" s="157"/>
      <c r="K46" s="106">
        <v>160</v>
      </c>
      <c r="L46" s="131" t="s">
        <v>1034</v>
      </c>
      <c r="M46" s="96">
        <v>1</v>
      </c>
      <c r="N46" s="97">
        <f>VLOOKUP(L46,[1]道具表!$C:$I,7,FALSE)*M46*IF(VLOOKUP(L46,[1]道具表!$C:$I,4,FALSE)="USD",C43,1)</f>
        <v>500000000</v>
      </c>
      <c r="O46" s="131" t="s">
        <v>1038</v>
      </c>
      <c r="P46" s="96">
        <v>1</v>
      </c>
      <c r="Q46" s="97">
        <f>VLOOKUP(O46,[1]道具表!$C:$I,7,FALSE)*P46*IF(VLOOKUP(O46,[1]道具表!$C:$I,4,FALSE)="USD",C43,1)</f>
        <v>20000000000</v>
      </c>
      <c r="U46" s="81"/>
      <c r="V46" s="81"/>
    </row>
    <row r="47" spans="2:22" x14ac:dyDescent="0.25">
      <c r="B47" s="82" t="s">
        <v>520</v>
      </c>
      <c r="C47" s="92">
        <v>100</v>
      </c>
      <c r="D47" s="79">
        <f>MAX(K39:K46)*C41</f>
        <v>672</v>
      </c>
      <c r="E47" s="86">
        <f>SUM(N39:N46)</f>
        <v>780666667</v>
      </c>
      <c r="F47" s="83">
        <f>E47/(VLOOKUP(3000,商城可購買幣!$B:$K,3+C42,FALSE)/3000*C47)-1</f>
        <v>6.5548387129032255</v>
      </c>
      <c r="G47" s="86">
        <f>SUM(Q39:Q46)</f>
        <v>25996166667</v>
      </c>
      <c r="H47" s="83">
        <f>G47/(VLOOKUP(3000,商城可購買幣!$B:$K,3+C42,FALSE)/3000*C47)-1</f>
        <v>250.5758064548387</v>
      </c>
      <c r="J47" s="158" t="s">
        <v>682</v>
      </c>
      <c r="K47" s="104">
        <v>180</v>
      </c>
      <c r="L47" s="93" t="s">
        <v>666</v>
      </c>
      <c r="M47" s="93">
        <v>1</v>
      </c>
      <c r="N47" s="94">
        <f>VLOOKUP(L47,[1]道具表!$C:$I,7,FALSE)*M47*IF(VLOOKUP(L47,[1]道具表!$C:$I,4,FALSE)="USD",C43,1)</f>
        <v>83333333</v>
      </c>
      <c r="O47" s="93" t="s">
        <v>666</v>
      </c>
      <c r="P47" s="93">
        <v>1</v>
      </c>
      <c r="Q47" s="94">
        <f>VLOOKUP(O47,[1]道具表!$C:$I,7,FALSE)*P47*IF(VLOOKUP(O47,[1]道具表!$C:$I,4,FALSE)="USD",C43,1)</f>
        <v>83333333</v>
      </c>
      <c r="U47" s="81"/>
      <c r="V47" s="81"/>
    </row>
    <row r="48" spans="2:22" x14ac:dyDescent="0.25">
      <c r="B48" s="82" t="s">
        <v>521</v>
      </c>
      <c r="C48" s="92">
        <v>150</v>
      </c>
      <c r="D48" s="79">
        <f>MAX(K39:K54)*C41</f>
        <v>1386</v>
      </c>
      <c r="E48" s="86">
        <f>SUM(N47:N54)</f>
        <v>2005033333</v>
      </c>
      <c r="F48" s="83">
        <f>E48/(VLOOKUP(3000,商城可購買幣!$B:$K,3+C42,FALSE)/3000*C48)-1</f>
        <v>11.935698922580645</v>
      </c>
      <c r="G48" s="86">
        <f>SUM(Q47:Q54)</f>
        <v>46072933333</v>
      </c>
      <c r="H48" s="83">
        <f>G48/(VLOOKUP(3000,商城可購買幣!$B:$K,3+C42,FALSE)/3000*C48)-1</f>
        <v>296.24473118064515</v>
      </c>
      <c r="J48" s="159"/>
      <c r="K48" s="105">
        <v>200</v>
      </c>
      <c r="L48" s="134" t="s">
        <v>471</v>
      </c>
      <c r="M48" s="133">
        <v>1</v>
      </c>
      <c r="N48" s="95">
        <f>VLOOKUP(L48,[1]道具表!$C:$I,7,FALSE)*M48*IF(VLOOKUP(L48,[1]道具表!$C:$I,4,FALSE)="USD",C43,1)</f>
        <v>54600000</v>
      </c>
      <c r="O48" s="134" t="s">
        <v>471</v>
      </c>
      <c r="P48" s="133">
        <v>1</v>
      </c>
      <c r="Q48" s="95">
        <f>VLOOKUP(O48,[1]道具表!$C:$I,7,FALSE)*P48*IF(VLOOKUP(O48,[1]道具表!$C:$I,4,FALSE)="USD",C43,1)</f>
        <v>54600000</v>
      </c>
      <c r="U48" s="81"/>
      <c r="V48" s="81"/>
    </row>
    <row r="49" spans="2:20" x14ac:dyDescent="0.25">
      <c r="B49" s="82" t="s">
        <v>522</v>
      </c>
      <c r="C49" s="92">
        <v>150</v>
      </c>
      <c r="D49" s="79">
        <f>MAX(K39:K62)*C41</f>
        <v>2730</v>
      </c>
      <c r="E49" s="86">
        <f>SUM(N55:N62)</f>
        <v>3188366667</v>
      </c>
      <c r="F49" s="83">
        <f>E49/(VLOOKUP(3000,商城可購買幣!$B:$K,3+C42,FALSE)/3000*C49)-1</f>
        <v>19.570107529032256</v>
      </c>
      <c r="G49" s="86">
        <f>SUM(Q55:Q62)</f>
        <v>46256266667</v>
      </c>
      <c r="H49" s="83">
        <f>G49/(VLOOKUP(3000,商城可購買幣!$B:$K,3+C42,FALSE)/3000*C49)-1</f>
        <v>297.42752688387094</v>
      </c>
      <c r="J49" s="159"/>
      <c r="K49" s="105">
        <v>220</v>
      </c>
      <c r="L49" s="78" t="s">
        <v>998</v>
      </c>
      <c r="M49" s="78">
        <v>200</v>
      </c>
      <c r="N49" s="95">
        <f>VLOOKUP(L49,[1]道具表!$C:$I,7,FALSE)*M49*IF(VLOOKUP(L49,[1]道具表!$C:$I,4,FALSE)="USD",C43,1)</f>
        <v>50000000</v>
      </c>
      <c r="O49" s="78" t="s">
        <v>998</v>
      </c>
      <c r="P49" s="78">
        <v>200</v>
      </c>
      <c r="Q49" s="95">
        <f>VLOOKUP(O49,[1]道具表!$C:$I,7,FALSE)*P49*IF(VLOOKUP(O49,[1]道具表!$C:$I,4,FALSE)="USD",C43,1)</f>
        <v>50000000</v>
      </c>
    </row>
    <row r="50" spans="2:20" x14ac:dyDescent="0.25">
      <c r="B50" s="82" t="s">
        <v>657</v>
      </c>
      <c r="C50" s="92">
        <v>300</v>
      </c>
      <c r="D50" s="79">
        <f>MAX(K39:K70)*C41</f>
        <v>5460</v>
      </c>
      <c r="E50" s="86">
        <f>SUM(N63:N70)</f>
        <v>6680866666</v>
      </c>
      <c r="F50" s="83">
        <f>E50/(VLOOKUP(3000,商城可購買幣!$B:$K,3+C42,FALSE)/3000*C50)-1</f>
        <v>20.551182793548389</v>
      </c>
      <c r="G50" s="86">
        <f>SUM(Q63:Q70)</f>
        <v>106996266666</v>
      </c>
      <c r="H50" s="83">
        <f>G50/(VLOOKUP(3000,商城可購買幣!$B:$K,3+C42,FALSE)/3000*C50)-1</f>
        <v>344.14924730967743</v>
      </c>
      <c r="J50" s="159"/>
      <c r="K50" s="105">
        <v>240</v>
      </c>
      <c r="L50" s="117" t="s">
        <v>658</v>
      </c>
      <c r="M50" s="117">
        <v>1</v>
      </c>
      <c r="N50" s="95">
        <f>VLOOKUP(L50,[1]道具表!$C:$I,7,FALSE)*M50*IF(VLOOKUP(L50,[1]道具表!$C:$I,4,FALSE)="USD",C43,1)</f>
        <v>25000000</v>
      </c>
      <c r="O50" s="117" t="s">
        <v>659</v>
      </c>
      <c r="P50" s="117">
        <v>1</v>
      </c>
      <c r="Q50" s="95">
        <f>VLOOKUP(O50,[1]道具表!$C:$I,7,FALSE)*P50*IF(VLOOKUP(O50,[1]道具表!$C:$I,4,FALSE)="USD",C43,1)</f>
        <v>25000000</v>
      </c>
    </row>
    <row r="51" spans="2:20" x14ac:dyDescent="0.25">
      <c r="J51" s="159"/>
      <c r="K51" s="105">
        <v>260</v>
      </c>
      <c r="L51" s="132" t="s">
        <v>697</v>
      </c>
      <c r="M51" s="132">
        <v>15</v>
      </c>
      <c r="N51" s="95">
        <f>VLOOKUP(L51,[1]道具表!$C:$I,7,FALSE)*M51*IF(VLOOKUP(L51,[1]道具表!$C:$I,4,FALSE)="USD",C43,1)</f>
        <v>187500000</v>
      </c>
      <c r="O51" s="132" t="s">
        <v>1005</v>
      </c>
      <c r="P51" s="132">
        <v>1</v>
      </c>
      <c r="Q51" s="95">
        <f>VLOOKUP(O51,[1]道具表!$C:$I,7,FALSE)*P51*IF(VLOOKUP(O51,[1]道具表!$C:$I,4,FALSE)="USD",C43,1)</f>
        <v>50000000</v>
      </c>
    </row>
    <row r="52" spans="2:20" x14ac:dyDescent="0.25">
      <c r="B52" t="s">
        <v>985</v>
      </c>
      <c r="J52" s="159"/>
      <c r="K52" s="105">
        <v>280</v>
      </c>
      <c r="L52" s="117" t="s">
        <v>745</v>
      </c>
      <c r="M52" s="117">
        <v>1</v>
      </c>
      <c r="N52" s="95">
        <f>VLOOKUP(L52,[1]道具表!$C:$I,7,FALSE)*M52*IF(VLOOKUP(L52,[1]道具表!$C:$I,4,FALSE)="USD",C43,1)</f>
        <v>54600000</v>
      </c>
      <c r="O52" s="91" t="s">
        <v>1041</v>
      </c>
      <c r="P52" s="132">
        <v>1</v>
      </c>
      <c r="Q52" s="95">
        <f>VLOOKUP(O52,[1]道具表!$C:$I,7,FALSE)*P52*IF(VLOOKUP(O52,[1]道具表!$C:$I,4,FALSE)="USD",C43,1)</f>
        <v>5760000000</v>
      </c>
    </row>
    <row r="53" spans="2:20" x14ac:dyDescent="0.25">
      <c r="B53" t="s">
        <v>986</v>
      </c>
      <c r="C53" s="1"/>
      <c r="D53" s="1"/>
      <c r="E53" s="1"/>
      <c r="F53" s="1"/>
      <c r="G53" s="1"/>
      <c r="H53" s="1"/>
      <c r="J53" s="159"/>
      <c r="K53" s="105">
        <v>300</v>
      </c>
      <c r="L53" s="78" t="s">
        <v>998</v>
      </c>
      <c r="M53" s="78">
        <v>200</v>
      </c>
      <c r="N53" s="95">
        <f>VLOOKUP(L53,[1]道具表!$C:$I,7,FALSE)*M53*IF(VLOOKUP(L53,[1]道具表!$C:$I,4,FALSE)="USD",C43,1)</f>
        <v>50000000</v>
      </c>
      <c r="O53" s="78" t="s">
        <v>998</v>
      </c>
      <c r="P53" s="78">
        <v>200</v>
      </c>
      <c r="Q53" s="95">
        <f>VLOOKUP(O53,[1]道具表!$C:$I,7,FALSE)*P53*IF(VLOOKUP(O53,[1]道具表!$C:$I,4,FALSE)="USD",C43,1)</f>
        <v>50000000</v>
      </c>
    </row>
    <row r="54" spans="2:20" ht="16.5" thickBot="1" x14ac:dyDescent="0.3">
      <c r="B54" t="s">
        <v>987</v>
      </c>
      <c r="J54" s="160"/>
      <c r="K54" s="106">
        <v>330</v>
      </c>
      <c r="L54" s="131" t="s">
        <v>1035</v>
      </c>
      <c r="M54" s="96">
        <v>1</v>
      </c>
      <c r="N54" s="97">
        <f>VLOOKUP(L54,[1]道具表!$C:$I,7,FALSE)*M54*IF(VLOOKUP(L54,[1]道具表!$C:$I,4,FALSE)="USD",C43,1)</f>
        <v>1500000000</v>
      </c>
      <c r="O54" s="131" t="s">
        <v>1039</v>
      </c>
      <c r="P54" s="96">
        <v>1</v>
      </c>
      <c r="Q54" s="97">
        <f>VLOOKUP(O54,[1]道具表!$C:$I,7,FALSE)*P54*IF(VLOOKUP(O54,[1]道具表!$C:$I,4,FALSE)="USD",C43,1)</f>
        <v>40000000000</v>
      </c>
    </row>
    <row r="55" spans="2:20" x14ac:dyDescent="0.25">
      <c r="B55" t="s">
        <v>988</v>
      </c>
      <c r="J55" s="158" t="s">
        <v>683</v>
      </c>
      <c r="K55" s="104">
        <v>350</v>
      </c>
      <c r="L55" s="93" t="s">
        <v>668</v>
      </c>
      <c r="M55" s="93">
        <v>1</v>
      </c>
      <c r="N55" s="94">
        <f>VLOOKUP(L55,[1]道具表!$C:$I,7,FALSE)*M55*IF(VLOOKUP(L55,[1]道具表!$C:$I,4,FALSE)="USD",C43,1)</f>
        <v>250000000</v>
      </c>
      <c r="O55" s="93" t="s">
        <v>668</v>
      </c>
      <c r="P55" s="93">
        <v>1</v>
      </c>
      <c r="Q55" s="94">
        <f>VLOOKUP(O55,[1]道具表!$C:$I,7,FALSE)*P55*IF(VLOOKUP(O55,[1]道具表!$C:$I,4,FALSE)="USD",C43,1)</f>
        <v>250000000</v>
      </c>
    </row>
    <row r="56" spans="2:20" x14ac:dyDescent="0.25">
      <c r="B56" t="s">
        <v>989</v>
      </c>
      <c r="J56" s="159"/>
      <c r="K56" s="105">
        <v>380</v>
      </c>
      <c r="L56" s="134" t="s">
        <v>471</v>
      </c>
      <c r="M56" s="133">
        <v>1</v>
      </c>
      <c r="N56" s="95">
        <f>VLOOKUP(L56,[1]道具表!$C:$I,7,FALSE)*M56*IF(VLOOKUP(L56,[1]道具表!$C:$I,4,FALSE)="USD",C43,1)</f>
        <v>54600000</v>
      </c>
      <c r="O56" s="134" t="s">
        <v>471</v>
      </c>
      <c r="P56" s="133">
        <v>1</v>
      </c>
      <c r="Q56" s="95">
        <f>VLOOKUP(O56,[1]道具表!$C:$I,7,FALSE)*P56*IF(VLOOKUP(O56,[1]道具表!$C:$I,4,FALSE)="USD",C43,1)</f>
        <v>54600000</v>
      </c>
    </row>
    <row r="57" spans="2:20" x14ac:dyDescent="0.25">
      <c r="B57" s="139" t="s">
        <v>1049</v>
      </c>
      <c r="C57" s="140"/>
      <c r="D57" s="139"/>
      <c r="E57" s="141"/>
      <c r="F57" s="141"/>
      <c r="G57" s="141"/>
      <c r="H57" s="142"/>
      <c r="J57" s="159"/>
      <c r="K57" s="105">
        <v>400</v>
      </c>
      <c r="L57" s="78" t="s">
        <v>998</v>
      </c>
      <c r="M57" s="78">
        <v>200</v>
      </c>
      <c r="N57" s="95">
        <f>VLOOKUP(L57,[1]道具表!$C:$I,7,FALSE)*M57*IF(VLOOKUP(L57,[1]道具表!$C:$I,4,FALSE)="USD",C43,1)</f>
        <v>50000000</v>
      </c>
      <c r="O57" s="78" t="s">
        <v>998</v>
      </c>
      <c r="P57" s="78">
        <v>200</v>
      </c>
      <c r="Q57" s="95">
        <f>VLOOKUP(O57,[1]道具表!$C:$I,7,FALSE)*P57*IF(VLOOKUP(O57,[1]道具表!$C:$I,4,FALSE)="USD",C43,1)</f>
        <v>50000000</v>
      </c>
      <c r="R57" s="81"/>
    </row>
    <row r="58" spans="2:20" x14ac:dyDescent="0.25">
      <c r="B58" s="81" t="s">
        <v>991</v>
      </c>
      <c r="H58" s="80"/>
      <c r="J58" s="159"/>
      <c r="K58" s="105">
        <v>450</v>
      </c>
      <c r="L58" s="117" t="s">
        <v>661</v>
      </c>
      <c r="M58" s="117">
        <v>1</v>
      </c>
      <c r="N58" s="95">
        <f>VLOOKUP(L58,[1]道具表!$C:$I,7,FALSE)*M58*IF(VLOOKUP(L58,[1]道具表!$C:$I,4,FALSE)="USD",C43,1)</f>
        <v>41666667</v>
      </c>
      <c r="O58" s="117" t="s">
        <v>661</v>
      </c>
      <c r="P58" s="117">
        <v>1</v>
      </c>
      <c r="Q58" s="95">
        <f>VLOOKUP(O58,[1]道具表!$C:$I,7,FALSE)*P58*IF(VLOOKUP(O58,[1]道具表!$C:$I,4,FALSE)="USD",C43,1)</f>
        <v>41666667</v>
      </c>
    </row>
    <row r="59" spans="2:20" x14ac:dyDescent="0.25">
      <c r="B59" s="110" t="s">
        <v>992</v>
      </c>
      <c r="C59" s="110" t="s">
        <v>995</v>
      </c>
      <c r="D59" s="110" t="s">
        <v>993</v>
      </c>
      <c r="E59" s="110" t="s">
        <v>994</v>
      </c>
      <c r="H59" s="80"/>
      <c r="J59" s="159"/>
      <c r="K59" s="105">
        <v>500</v>
      </c>
      <c r="L59" s="132" t="s">
        <v>697</v>
      </c>
      <c r="M59" s="132">
        <v>15</v>
      </c>
      <c r="N59" s="95">
        <f>VLOOKUP(L59,[1]道具表!$C:$I,7,FALSE)*M59*IF(VLOOKUP(L59,[1]道具表!$C:$I,4,FALSE)="USD",C43,1)</f>
        <v>187500000</v>
      </c>
      <c r="O59" s="132" t="s">
        <v>1005</v>
      </c>
      <c r="P59" s="132">
        <v>1</v>
      </c>
      <c r="Q59" s="95">
        <f>VLOOKUP(O59,[1]道具表!$C:$I,7,FALSE)*P59*IF(VLOOKUP(O59,[1]道具表!$C:$I,4,FALSE)="USD",C43,1)</f>
        <v>50000000</v>
      </c>
    </row>
    <row r="60" spans="2:20" x14ac:dyDescent="0.25">
      <c r="B60" s="78">
        <v>1</v>
      </c>
      <c r="C60" s="78">
        <v>100</v>
      </c>
      <c r="D60" s="128">
        <v>5</v>
      </c>
      <c r="E60" s="128">
        <v>250</v>
      </c>
      <c r="H60" s="80"/>
      <c r="J60" s="159"/>
      <c r="K60" s="105">
        <v>550</v>
      </c>
      <c r="L60" s="117" t="s">
        <v>745</v>
      </c>
      <c r="M60" s="117">
        <v>1</v>
      </c>
      <c r="N60" s="95">
        <f>VLOOKUP(L60,[1]道具表!$C:$I,7,FALSE)*M60*IF(VLOOKUP(L60,[1]道具表!$C:$I,4,FALSE)="USD",C43,1)</f>
        <v>54600000</v>
      </c>
      <c r="O60" s="91" t="s">
        <v>1041</v>
      </c>
      <c r="P60" s="132">
        <v>1</v>
      </c>
      <c r="Q60" s="95">
        <f>VLOOKUP(O60,[1]道具表!$C:$I,7,FALSE)*P60*IF(VLOOKUP(O60,[1]道具表!$C:$I,4,FALSE)="USD",C43,1)</f>
        <v>5760000000</v>
      </c>
    </row>
    <row r="61" spans="2:20" x14ac:dyDescent="0.25">
      <c r="B61" s="78">
        <v>2</v>
      </c>
      <c r="C61" s="78">
        <v>150</v>
      </c>
      <c r="D61" s="128">
        <v>10</v>
      </c>
      <c r="E61" s="128">
        <v>300</v>
      </c>
      <c r="H61" s="80"/>
      <c r="J61" s="159"/>
      <c r="K61" s="105">
        <v>600</v>
      </c>
      <c r="L61" s="78" t="s">
        <v>998</v>
      </c>
      <c r="M61" s="78">
        <v>200</v>
      </c>
      <c r="N61" s="95">
        <f>VLOOKUP(L61,[1]道具表!$C:$I,7,FALSE)*M61*IF(VLOOKUP(L61,[1]道具表!$C:$I,4,FALSE)="USD",C43,1)</f>
        <v>50000000</v>
      </c>
      <c r="O61" s="78" t="s">
        <v>998</v>
      </c>
      <c r="P61" s="78">
        <v>200</v>
      </c>
      <c r="Q61" s="95">
        <f>VLOOKUP(O61,[1]道具表!$C:$I,7,FALSE)*P61*IF(VLOOKUP(O61,[1]道具表!$C:$I,4,FALSE)="USD",C43,1)</f>
        <v>50000000</v>
      </c>
    </row>
    <row r="62" spans="2:20" ht="16.5" thickBot="1" x14ac:dyDescent="0.3">
      <c r="B62" s="78">
        <v>3</v>
      </c>
      <c r="C62" s="78">
        <v>150</v>
      </c>
      <c r="D62" s="128">
        <v>20</v>
      </c>
      <c r="E62" s="128">
        <v>300</v>
      </c>
      <c r="H62" s="80"/>
      <c r="J62" s="160"/>
      <c r="K62" s="106">
        <v>650</v>
      </c>
      <c r="L62" s="131" t="s">
        <v>1036</v>
      </c>
      <c r="M62" s="96">
        <v>1</v>
      </c>
      <c r="N62" s="97">
        <f>VLOOKUP(L62,[1]道具表!$C:$I,7,FALSE)*M62*IF(VLOOKUP(L62,[1]道具表!$C:$I,4,FALSE)="USD",C43,1)</f>
        <v>2500000000</v>
      </c>
      <c r="O62" s="131" t="s">
        <v>1039</v>
      </c>
      <c r="P62" s="96">
        <v>1</v>
      </c>
      <c r="Q62" s="97">
        <f>VLOOKUP(O62,[1]道具表!$C:$I,7,FALSE)*P62*IF(VLOOKUP(O62,[1]道具表!$C:$I,4,FALSE)="USD",C43,1)</f>
        <v>40000000000</v>
      </c>
    </row>
    <row r="63" spans="2:20" x14ac:dyDescent="0.25">
      <c r="B63" s="87">
        <v>4</v>
      </c>
      <c r="C63" s="87">
        <v>300</v>
      </c>
      <c r="D63" s="128">
        <v>20</v>
      </c>
      <c r="E63" s="128">
        <v>350</v>
      </c>
      <c r="J63" s="158" t="s">
        <v>684</v>
      </c>
      <c r="K63" s="104">
        <v>700</v>
      </c>
      <c r="L63" s="93" t="s">
        <v>670</v>
      </c>
      <c r="M63" s="93">
        <v>1</v>
      </c>
      <c r="N63" s="94">
        <f>VLOOKUP(L63,[1]道具表!$C:$I,7,FALSE)*M63*IF(VLOOKUP(L63,[1]道具表!$C:$I,4,FALSE)="USD",C43,1)</f>
        <v>833333333</v>
      </c>
      <c r="O63" s="93" t="s">
        <v>670</v>
      </c>
      <c r="P63" s="93">
        <v>1</v>
      </c>
      <c r="Q63" s="94">
        <f>VLOOKUP(O63,[1]道具表!$C:$I,7,FALSE)*P63*IF(VLOOKUP(O63,[1]道具表!$C:$I,4,FALSE)="USD",C43,1)</f>
        <v>833333333</v>
      </c>
      <c r="S63"/>
      <c r="T63"/>
    </row>
    <row r="64" spans="2:20" x14ac:dyDescent="0.25">
      <c r="B64" t="s">
        <v>1012</v>
      </c>
      <c r="J64" s="159"/>
      <c r="K64" s="105">
        <v>800</v>
      </c>
      <c r="L64" s="134" t="s">
        <v>438</v>
      </c>
      <c r="M64" s="133">
        <v>1</v>
      </c>
      <c r="N64" s="95">
        <f>VLOOKUP(L64,[1]道具表!$C:$I,7,FALSE)*M64*IF(VLOOKUP(L64,[1]道具表!$C:$I,4,FALSE)="USD",C43,1)</f>
        <v>119600000</v>
      </c>
      <c r="O64" s="134" t="s">
        <v>438</v>
      </c>
      <c r="P64" s="133">
        <v>1</v>
      </c>
      <c r="Q64" s="95">
        <f>VLOOKUP(O64,[1]道具表!$C:$I,7,FALSE)*P64*IF(VLOOKUP(O64,[1]道具表!$C:$I,4,FALSE)="USD",C43,1)</f>
        <v>119600000</v>
      </c>
    </row>
    <row r="65" spans="2:22" x14ac:dyDescent="0.25">
      <c r="B65" t="s">
        <v>1013</v>
      </c>
      <c r="J65" s="159"/>
      <c r="K65" s="105">
        <v>900</v>
      </c>
      <c r="L65" s="78" t="s">
        <v>998</v>
      </c>
      <c r="M65" s="78">
        <v>300</v>
      </c>
      <c r="N65" s="95">
        <f>VLOOKUP(L65,[1]道具表!$C:$I,7,FALSE)*M65*IF(VLOOKUP(L65,[1]道具表!$C:$I,4,FALSE)="USD",C43,1)</f>
        <v>75000000</v>
      </c>
      <c r="O65" s="78" t="s">
        <v>998</v>
      </c>
      <c r="P65" s="78">
        <v>300</v>
      </c>
      <c r="Q65" s="95">
        <f>VLOOKUP(O65,[1]道具表!$C:$I,7,FALSE)*P65*IF(VLOOKUP(O65,[1]道具表!$C:$I,4,FALSE)="USD",C43,1)</f>
        <v>75000000</v>
      </c>
    </row>
    <row r="66" spans="2:22" x14ac:dyDescent="0.25">
      <c r="J66" s="159"/>
      <c r="K66" s="105">
        <v>1000</v>
      </c>
      <c r="L66" s="117" t="s">
        <v>662</v>
      </c>
      <c r="M66" s="117">
        <v>1</v>
      </c>
      <c r="N66" s="95">
        <f>VLOOKUP(L66,[1]道具表!$C:$I,7,FALSE)*M66*IF(VLOOKUP(L66,[1]道具表!$C:$I,4,FALSE)="USD",C43,1)</f>
        <v>83333333</v>
      </c>
      <c r="O66" s="117" t="s">
        <v>662</v>
      </c>
      <c r="P66" s="117">
        <v>1</v>
      </c>
      <c r="Q66" s="95">
        <f>VLOOKUP(O66,[1]道具表!$C:$I,7,FALSE)*P66*IF(VLOOKUP(O66,[1]道具表!$C:$I,4,FALSE)="USD",C43,1)</f>
        <v>83333333</v>
      </c>
    </row>
    <row r="67" spans="2:22" x14ac:dyDescent="0.25">
      <c r="J67" s="159"/>
      <c r="K67" s="105">
        <v>1100</v>
      </c>
      <c r="L67" s="132" t="s">
        <v>697</v>
      </c>
      <c r="M67" s="132">
        <v>30</v>
      </c>
      <c r="N67" s="95">
        <f>VLOOKUP(L67,[1]道具表!$C:$I,7,FALSE)*M67*IF(VLOOKUP(L67,[1]道具表!$C:$I,4,FALSE)="USD",C43,1)</f>
        <v>375000000</v>
      </c>
      <c r="O67" s="132" t="s">
        <v>1005</v>
      </c>
      <c r="P67" s="132">
        <v>1</v>
      </c>
      <c r="Q67" s="95">
        <f>VLOOKUP(O67,[1]道具表!$C:$I,7,FALSE)*P67*IF(VLOOKUP(O67,[1]道具表!$C:$I,4,FALSE)="USD",C43,1)</f>
        <v>50000000</v>
      </c>
    </row>
    <row r="68" spans="2:22" x14ac:dyDescent="0.25">
      <c r="J68" s="159"/>
      <c r="K68" s="105">
        <v>1150</v>
      </c>
      <c r="L68" s="117" t="s">
        <v>438</v>
      </c>
      <c r="M68" s="117">
        <v>1</v>
      </c>
      <c r="N68" s="95">
        <f>VLOOKUP(L68,[1]道具表!$C:$I,7,FALSE)*M68*IF(VLOOKUP(L68,[1]道具表!$C:$I,4,FALSE)="USD",C43,1)</f>
        <v>119600000</v>
      </c>
      <c r="O68" s="91" t="s">
        <v>1041</v>
      </c>
      <c r="P68" s="132">
        <v>1</v>
      </c>
      <c r="Q68" s="95">
        <f>VLOOKUP(O68,[1]道具表!$C:$I,7,FALSE)*P68*IF(VLOOKUP(O68,[1]道具表!$C:$I,4,FALSE)="USD",C43,1)</f>
        <v>5760000000</v>
      </c>
    </row>
    <row r="69" spans="2:22" x14ac:dyDescent="0.25">
      <c r="J69" s="159"/>
      <c r="K69" s="105">
        <v>1250</v>
      </c>
      <c r="L69" s="78" t="s">
        <v>998</v>
      </c>
      <c r="M69" s="78">
        <v>300</v>
      </c>
      <c r="N69" s="95">
        <f>VLOOKUP(L69,[1]道具表!$C:$I,7,FALSE)*M69*IF(VLOOKUP(L69,[1]道具表!$C:$I,4,FALSE)="USD",C43,1)</f>
        <v>75000000</v>
      </c>
      <c r="O69" s="78" t="s">
        <v>998</v>
      </c>
      <c r="P69" s="78">
        <v>300</v>
      </c>
      <c r="Q69" s="95">
        <f>VLOOKUP(O69,[1]道具表!$C:$I,7,FALSE)*P69*IF(VLOOKUP(O69,[1]道具表!$C:$I,4,FALSE)="USD",C43,1)</f>
        <v>75000000</v>
      </c>
    </row>
    <row r="70" spans="2:22" ht="16.5" thickBot="1" x14ac:dyDescent="0.3">
      <c r="J70" s="160"/>
      <c r="K70" s="106">
        <v>1300</v>
      </c>
      <c r="L70" s="131" t="s">
        <v>1037</v>
      </c>
      <c r="M70" s="96">
        <v>1</v>
      </c>
      <c r="N70" s="97">
        <f>VLOOKUP(L70,[1]道具表!$C:$I,7,FALSE)*M70*IF(VLOOKUP(L70,[1]道具表!$C:$I,4,FALSE)="USD",C43,1)</f>
        <v>5000000000</v>
      </c>
      <c r="O70" s="131" t="s">
        <v>1040</v>
      </c>
      <c r="P70" s="96">
        <v>1</v>
      </c>
      <c r="Q70" s="97">
        <f>VLOOKUP(O70,[1]道具表!$C:$I,7,FALSE)*P70*IF(VLOOKUP(O70,[1]道具表!$C:$I,4,FALSE)="USD",C43,1)</f>
        <v>100000000000</v>
      </c>
    </row>
    <row r="71" spans="2:22" x14ac:dyDescent="0.25">
      <c r="S71"/>
      <c r="T71"/>
    </row>
    <row r="72" spans="2:22" ht="16.5" thickBot="1" x14ac:dyDescent="0.3">
      <c r="B72" s="81" t="s">
        <v>510</v>
      </c>
      <c r="C72" s="113"/>
      <c r="D72" s="81"/>
      <c r="E72" s="81"/>
      <c r="F72" s="81"/>
      <c r="G72" s="81"/>
      <c r="H72" s="81"/>
      <c r="J72" s="81" t="s">
        <v>513</v>
      </c>
      <c r="L72" s="81"/>
      <c r="M72" s="81"/>
      <c r="N72" s="81"/>
      <c r="O72" s="81"/>
      <c r="P72" s="81"/>
      <c r="Q72" s="81"/>
      <c r="R72" s="81"/>
      <c r="S72" s="84"/>
      <c r="T72" s="84"/>
      <c r="U72" s="81"/>
      <c r="V72" s="81"/>
    </row>
    <row r="73" spans="2:22" ht="16.5" thickBot="1" x14ac:dyDescent="0.3">
      <c r="B73" s="82" t="s">
        <v>514</v>
      </c>
      <c r="C73" s="90">
        <v>44748</v>
      </c>
      <c r="J73" s="98" t="s">
        <v>992</v>
      </c>
      <c r="K73" s="129" t="s">
        <v>491</v>
      </c>
      <c r="L73" s="130" t="s">
        <v>0</v>
      </c>
      <c r="M73" s="130" t="s">
        <v>433</v>
      </c>
      <c r="N73" s="130" t="s">
        <v>424</v>
      </c>
      <c r="O73" s="99" t="s">
        <v>515</v>
      </c>
      <c r="P73" s="99" t="s">
        <v>433</v>
      </c>
      <c r="Q73" s="100" t="s">
        <v>424</v>
      </c>
      <c r="R73" s="81"/>
    </row>
    <row r="74" spans="2:22" x14ac:dyDescent="0.25">
      <c r="B74" s="82" t="s">
        <v>516</v>
      </c>
      <c r="C74" s="91" t="s">
        <v>962</v>
      </c>
      <c r="J74" s="155" t="s">
        <v>681</v>
      </c>
      <c r="K74" s="104">
        <v>100</v>
      </c>
      <c r="L74" s="93" t="s">
        <v>664</v>
      </c>
      <c r="M74" s="93">
        <v>1</v>
      </c>
      <c r="N74" s="94">
        <f>VLOOKUP(L74,[1]道具表!$C:$I,7,FALSE)*M74*IF(VLOOKUP(L74,[1]道具表!$C:$I,4,FALSE)="USD",C78,1)</f>
        <v>41666667</v>
      </c>
      <c r="O74" s="93" t="s">
        <v>664</v>
      </c>
      <c r="P74" s="93">
        <v>1</v>
      </c>
      <c r="Q74" s="94">
        <f>VLOOKUP(O74,[1]道具表!$C:$I,7,FALSE)*P74*IF(VLOOKUP(O74,[1]道具表!$C:$I,4,FALSE)="USD",C78,1)</f>
        <v>41666667</v>
      </c>
      <c r="R74" s="81"/>
    </row>
    <row r="75" spans="2:22" x14ac:dyDescent="0.25">
      <c r="B75" s="82" t="s">
        <v>511</v>
      </c>
      <c r="C75" s="78" t="str">
        <f>VLOOKUP(C74,[1]Sybol表!$B:$E,2,FALSE)</f>
        <v>Wild</v>
      </c>
      <c r="J75" s="156"/>
      <c r="K75" s="105">
        <v>150</v>
      </c>
      <c r="L75" s="134" t="s">
        <v>760</v>
      </c>
      <c r="M75" s="135">
        <v>1</v>
      </c>
      <c r="N75" s="95">
        <f>VLOOKUP(L75,[1]道具表!$C:$I,7,FALSE)*M75*IF(VLOOKUP(L75,[1]道具表!$C:$I,4,FALSE)="USD",C78,1)</f>
        <v>19500000</v>
      </c>
      <c r="O75" s="134" t="s">
        <v>524</v>
      </c>
      <c r="P75" s="133">
        <v>1</v>
      </c>
      <c r="Q75" s="95">
        <f>VLOOKUP(O75,[1]道具表!$C:$I,7,FALSE)*P75*IF(VLOOKUP(O75,[1]道具表!$C:$I,4,FALSE)="USD",C78,1)</f>
        <v>19500000</v>
      </c>
      <c r="R75" s="81"/>
    </row>
    <row r="76" spans="2:22" x14ac:dyDescent="0.25">
      <c r="B76" s="82" t="s">
        <v>1011</v>
      </c>
      <c r="C76" s="78">
        <f>VLOOKUP(C74,[1]Sybol表!$B:$E,3,FALSE)</f>
        <v>0.61</v>
      </c>
      <c r="D76" s="122"/>
      <c r="J76" s="156"/>
      <c r="K76" s="105">
        <v>200</v>
      </c>
      <c r="L76" s="78" t="s">
        <v>998</v>
      </c>
      <c r="M76" s="78">
        <v>100</v>
      </c>
      <c r="N76" s="95">
        <f>VLOOKUP(L76,[1]道具表!$C:$I,7,FALSE)*M76*IF(VLOOKUP(L76,[1]道具表!$C:$I,4,FALSE)="USD",C78,1)</f>
        <v>25000000</v>
      </c>
      <c r="O76" s="78" t="s">
        <v>998</v>
      </c>
      <c r="P76" s="78">
        <v>200</v>
      </c>
      <c r="Q76" s="95">
        <f>VLOOKUP(O76,[1]道具表!$C:$I,7,FALSE)*P76*IF(VLOOKUP(O76,[1]道具表!$C:$I,4,FALSE)="USD",C78,1)</f>
        <v>50000000</v>
      </c>
      <c r="R76" s="81"/>
    </row>
    <row r="77" spans="2:22" x14ac:dyDescent="0.25">
      <c r="B77" s="82" t="s">
        <v>423</v>
      </c>
      <c r="C77" s="78">
        <v>4</v>
      </c>
      <c r="J77" s="156"/>
      <c r="K77" s="105">
        <v>300</v>
      </c>
      <c r="L77" s="117" t="s">
        <v>658</v>
      </c>
      <c r="M77" s="117">
        <v>1</v>
      </c>
      <c r="N77" s="95">
        <f>VLOOKUP(L77,[1]道具表!$C:$I,7,FALSE)*M77*IF(VLOOKUP(L77,[1]道具表!$C:$I,4,FALSE)="USD",C78,1)</f>
        <v>25000000</v>
      </c>
      <c r="O77" s="117" t="s">
        <v>659</v>
      </c>
      <c r="P77" s="117">
        <v>1</v>
      </c>
      <c r="Q77" s="95">
        <f>VLOOKUP(O77,[1]道具表!$C:$I,7,FALSE)*P77*IF(VLOOKUP(O77,[1]道具表!$C:$I,4,FALSE)="USD",C78,1)</f>
        <v>25000000</v>
      </c>
      <c r="R77" s="81"/>
    </row>
    <row r="78" spans="2:22" x14ac:dyDescent="0.25">
      <c r="B78" s="82" t="s">
        <v>527</v>
      </c>
      <c r="C78" s="78">
        <v>13</v>
      </c>
      <c r="J78" s="156"/>
      <c r="K78" s="105">
        <v>400</v>
      </c>
      <c r="L78" s="132" t="s">
        <v>997</v>
      </c>
      <c r="M78" s="132">
        <v>20</v>
      </c>
      <c r="N78" s="95">
        <f>VLOOKUP(L78,[1]道具表!$C:$I,7,FALSE)*M78*IF(VLOOKUP(L78,[1]道具表!$C:$I,4,FALSE)="USD",C78,1)</f>
        <v>50000000</v>
      </c>
      <c r="O78" s="132" t="s">
        <v>1005</v>
      </c>
      <c r="P78" s="132">
        <v>1</v>
      </c>
      <c r="Q78" s="95">
        <f>VLOOKUP(O78,[1]道具表!$C:$I,7,FALSE)*P78*IF(VLOOKUP(O78,[1]道具表!$C:$I,4,FALSE)="USD",C78,1)</f>
        <v>50000000</v>
      </c>
      <c r="R78" s="81"/>
    </row>
    <row r="79" spans="2:22" x14ac:dyDescent="0.25">
      <c r="B79" s="82" t="s">
        <v>559</v>
      </c>
      <c r="C79" s="78" t="s">
        <v>560</v>
      </c>
      <c r="E79" s="115"/>
      <c r="F79" s="115"/>
      <c r="G79" s="115"/>
      <c r="H79" s="115"/>
      <c r="J79" s="156"/>
      <c r="K79" s="105">
        <v>500</v>
      </c>
      <c r="L79" s="117" t="s">
        <v>760</v>
      </c>
      <c r="M79" s="117">
        <v>1</v>
      </c>
      <c r="N79" s="95">
        <f>VLOOKUP(L79,[1]道具表!$C:$I,7,FALSE)*M79*IF(VLOOKUP(L79,[1]道具表!$C:$I,4,FALSE)="USD",C78,1)</f>
        <v>19500000</v>
      </c>
      <c r="O79" s="91" t="s">
        <v>984</v>
      </c>
      <c r="P79" s="132">
        <v>1</v>
      </c>
      <c r="Q79" s="95">
        <f>VLOOKUP(O79,[1]道具表!$C:$I,7,FALSE)*P79*IF(VLOOKUP(O79,[1]道具表!$C:$I,4,FALSE)="USD",C78,1)</f>
        <v>5700000000</v>
      </c>
      <c r="R79" s="81"/>
    </row>
    <row r="80" spans="2:22" x14ac:dyDescent="0.25">
      <c r="E80" s="115"/>
      <c r="J80" s="156"/>
      <c r="K80" s="105">
        <v>600</v>
      </c>
      <c r="L80" s="78" t="s">
        <v>998</v>
      </c>
      <c r="M80" s="78">
        <v>100</v>
      </c>
      <c r="N80" s="95">
        <f>VLOOKUP(L80,[1]道具表!$C:$I,7,FALSE)*M80*IF(VLOOKUP(L80,[1]道具表!$C:$I,4,FALSE)="USD",C78,1)</f>
        <v>25000000</v>
      </c>
      <c r="O80" s="78" t="s">
        <v>998</v>
      </c>
      <c r="P80" s="78">
        <v>200</v>
      </c>
      <c r="Q80" s="95">
        <f>VLOOKUP(O80,[1]道具表!$C:$I,7,FALSE)*P80*IF(VLOOKUP(O80,[1]道具表!$C:$I,4,FALSE)="USD",C78,1)</f>
        <v>50000000</v>
      </c>
      <c r="R80" s="81"/>
    </row>
    <row r="81" spans="2:22" ht="16.5" thickBot="1" x14ac:dyDescent="0.3">
      <c r="B81" s="82"/>
      <c r="C81" s="82" t="s">
        <v>434</v>
      </c>
      <c r="D81" s="82" t="s">
        <v>523</v>
      </c>
      <c r="E81" s="82" t="s">
        <v>655</v>
      </c>
      <c r="F81" s="82" t="s">
        <v>518</v>
      </c>
      <c r="G81" s="82" t="s">
        <v>656</v>
      </c>
      <c r="H81" s="82" t="s">
        <v>519</v>
      </c>
      <c r="J81" s="157"/>
      <c r="K81" s="106">
        <v>800</v>
      </c>
      <c r="L81" s="96" t="s">
        <v>1042</v>
      </c>
      <c r="M81" s="96">
        <v>1</v>
      </c>
      <c r="N81" s="97">
        <f>VLOOKUP(L81,[1]道具表!$C:$I,7,FALSE)*M81*IF(VLOOKUP(L81,[1]道具表!$C:$I,4,FALSE)="USD",C78,1)</f>
        <v>500000000</v>
      </c>
      <c r="O81" s="131" t="s">
        <v>1043</v>
      </c>
      <c r="P81" s="96">
        <v>1</v>
      </c>
      <c r="Q81" s="97">
        <f>VLOOKUP(O81,[1]道具表!$C:$I,7,FALSE)*P81*IF(VLOOKUP(O81,[1]道具表!$C:$I,4,FALSE)="USD",C78,1)</f>
        <v>20000000000</v>
      </c>
      <c r="U81" s="81"/>
      <c r="V81" s="81"/>
    </row>
    <row r="82" spans="2:22" x14ac:dyDescent="0.25">
      <c r="B82" s="82" t="s">
        <v>520</v>
      </c>
      <c r="C82" s="92">
        <v>100</v>
      </c>
      <c r="D82" s="79">
        <f>MAX(K74:K81)*C76</f>
        <v>488</v>
      </c>
      <c r="E82" s="86">
        <f>SUM(N74:N81)</f>
        <v>705666667</v>
      </c>
      <c r="F82" s="83">
        <f>E82/(VLOOKUP(3000,商城可購買幣!$B:$K,3+C77,FALSE)/3000*C82)-1</f>
        <v>5.8290322612903216</v>
      </c>
      <c r="G82" s="86">
        <f>SUM(Q74:Q81)</f>
        <v>25936166667</v>
      </c>
      <c r="H82" s="83">
        <f>G82/(VLOOKUP(3000,商城可購買幣!$B:$K,3+C77,FALSE)/3000*C82)-1</f>
        <v>249.99516129354836</v>
      </c>
      <c r="J82" s="158" t="s">
        <v>682</v>
      </c>
      <c r="K82" s="104">
        <v>900</v>
      </c>
      <c r="L82" s="93" t="s">
        <v>666</v>
      </c>
      <c r="M82" s="93">
        <v>1</v>
      </c>
      <c r="N82" s="94">
        <f>VLOOKUP(L82,[1]道具表!$C:$I,7,FALSE)*M82*IF(VLOOKUP(L82,[1]道具表!$C:$I,4,FALSE)="USD",C78,1)</f>
        <v>83333333</v>
      </c>
      <c r="O82" s="93" t="s">
        <v>666</v>
      </c>
      <c r="P82" s="93">
        <v>1</v>
      </c>
      <c r="Q82" s="94">
        <f>VLOOKUP(O82,[1]道具表!$C:$I,7,FALSE)*P82*IF(VLOOKUP(O82,[1]道具表!$C:$I,4,FALSE)="USD",C78,1)</f>
        <v>83333333</v>
      </c>
      <c r="U82" s="81"/>
      <c r="V82" s="81"/>
    </row>
    <row r="83" spans="2:22" x14ac:dyDescent="0.25">
      <c r="B83" s="82" t="s">
        <v>521</v>
      </c>
      <c r="C83" s="92">
        <v>150</v>
      </c>
      <c r="D83" s="79">
        <f>MAX(K74:K89)*C76</f>
        <v>976</v>
      </c>
      <c r="E83" s="86">
        <f>SUM(N82:N89)</f>
        <v>1892533333</v>
      </c>
      <c r="F83" s="83">
        <f>E83/(VLOOKUP(3000,商城可購買幣!$B:$K,3+C77,FALSE)/3000*C83)-1</f>
        <v>11.209892470967741</v>
      </c>
      <c r="G83" s="86">
        <f>SUM(Q82:Q89)</f>
        <v>46012933333</v>
      </c>
      <c r="H83" s="83">
        <f>G83/(VLOOKUP(3000,商城可購買幣!$B:$K,3+C77,FALSE)/3000*C83)-1</f>
        <v>295.85763440645161</v>
      </c>
      <c r="J83" s="159"/>
      <c r="K83" s="105">
        <v>1000</v>
      </c>
      <c r="L83" s="134" t="s">
        <v>471</v>
      </c>
      <c r="M83" s="133">
        <v>1</v>
      </c>
      <c r="N83" s="95">
        <f>VLOOKUP(L83,[1]道具表!$C:$I,7,FALSE)*M83*IF(VLOOKUP(L83,[1]道具表!$C:$I,4,FALSE)="USD",C78,1)</f>
        <v>54600000</v>
      </c>
      <c r="O83" s="134" t="s">
        <v>471</v>
      </c>
      <c r="P83" s="133">
        <v>1</v>
      </c>
      <c r="Q83" s="95">
        <f>VLOOKUP(O83,[1]道具表!$C:$I,7,FALSE)*P83*IF(VLOOKUP(O83,[1]道具表!$C:$I,4,FALSE)="USD",C78,1)</f>
        <v>54600000</v>
      </c>
      <c r="U83" s="81"/>
      <c r="V83" s="81"/>
    </row>
    <row r="84" spans="2:22" x14ac:dyDescent="0.25">
      <c r="B84" s="82" t="s">
        <v>522</v>
      </c>
      <c r="C84" s="92">
        <v>150</v>
      </c>
      <c r="D84" s="79">
        <f>MAX(K74:K97)*C76</f>
        <v>1952</v>
      </c>
      <c r="E84" s="86">
        <f>SUM(N90:N97)</f>
        <v>3075866667</v>
      </c>
      <c r="F84" s="83">
        <f>E84/(VLOOKUP(3000,商城可購買幣!$B:$K,3+C77,FALSE)/3000*C84)-1</f>
        <v>18.844301077419356</v>
      </c>
      <c r="G84" s="86">
        <f>SUM(Q90:Q97)</f>
        <v>46196266667</v>
      </c>
      <c r="H84" s="83">
        <f>G84/(VLOOKUP(3000,商城可購買幣!$B:$K,3+C77,FALSE)/3000*C84)-1</f>
        <v>297.0404301096774</v>
      </c>
      <c r="J84" s="159"/>
      <c r="K84" s="105">
        <v>1100</v>
      </c>
      <c r="L84" s="78" t="s">
        <v>998</v>
      </c>
      <c r="M84" s="78">
        <v>200</v>
      </c>
      <c r="N84" s="95">
        <f>VLOOKUP(L84,[1]道具表!$C:$I,7,FALSE)*M84*IF(VLOOKUP(L84,[1]道具表!$C:$I,4,FALSE)="USD",C78,1)</f>
        <v>50000000</v>
      </c>
      <c r="O84" s="78" t="s">
        <v>998</v>
      </c>
      <c r="P84" s="78">
        <v>200</v>
      </c>
      <c r="Q84" s="95">
        <f>VLOOKUP(O84,[1]道具表!$C:$I,7,FALSE)*P84*IF(VLOOKUP(O84,[1]道具表!$C:$I,4,FALSE)="USD",C78,1)</f>
        <v>50000000</v>
      </c>
    </row>
    <row r="85" spans="2:22" x14ac:dyDescent="0.25">
      <c r="B85" s="82" t="s">
        <v>657</v>
      </c>
      <c r="C85" s="92">
        <v>300</v>
      </c>
      <c r="D85" s="79">
        <f>MAX(K74:K105)*C76</f>
        <v>3904</v>
      </c>
      <c r="E85" s="86">
        <f>SUM(N98:N105)</f>
        <v>6455866666</v>
      </c>
      <c r="F85" s="83">
        <f>E85/(VLOOKUP(3000,商城可購買幣!$B:$K,3+C77,FALSE)/3000*C85)-1</f>
        <v>19.825376341935485</v>
      </c>
      <c r="G85" s="86">
        <f>SUM(Q98:Q105)</f>
        <v>106936266666</v>
      </c>
      <c r="H85" s="83">
        <f>G85/(VLOOKUP(3000,商城可購買幣!$B:$K,3+C77,FALSE)/3000*C85)-1</f>
        <v>343.95569892258067</v>
      </c>
      <c r="J85" s="159"/>
      <c r="K85" s="105">
        <v>1200</v>
      </c>
      <c r="L85" s="117" t="s">
        <v>658</v>
      </c>
      <c r="M85" s="117">
        <v>1</v>
      </c>
      <c r="N85" s="95">
        <f>VLOOKUP(L85,[1]道具表!$C:$I,7,FALSE)*M85*IF(VLOOKUP(L85,[1]道具表!$C:$I,4,FALSE)="USD",C78,1)</f>
        <v>25000000</v>
      </c>
      <c r="O85" s="117" t="s">
        <v>659</v>
      </c>
      <c r="P85" s="117">
        <v>1</v>
      </c>
      <c r="Q85" s="95">
        <f>VLOOKUP(O85,[1]道具表!$C:$I,7,FALSE)*P85*IF(VLOOKUP(O85,[1]道具表!$C:$I,4,FALSE)="USD",C78,1)</f>
        <v>25000000</v>
      </c>
    </row>
    <row r="86" spans="2:22" x14ac:dyDescent="0.25">
      <c r="J86" s="159"/>
      <c r="K86" s="105">
        <v>1300</v>
      </c>
      <c r="L86" s="132" t="s">
        <v>997</v>
      </c>
      <c r="M86" s="132">
        <v>30</v>
      </c>
      <c r="N86" s="95">
        <f>VLOOKUP(L86,[1]道具表!$C:$I,7,FALSE)*M86*IF(VLOOKUP(L86,[1]道具表!$C:$I,4,FALSE)="USD",C78,1)</f>
        <v>75000000</v>
      </c>
      <c r="O86" s="132" t="s">
        <v>1005</v>
      </c>
      <c r="P86" s="132">
        <v>1</v>
      </c>
      <c r="Q86" s="95">
        <f>VLOOKUP(O86,[1]道具表!$C:$I,7,FALSE)*P86*IF(VLOOKUP(O86,[1]道具表!$C:$I,4,FALSE)="USD",C78,1)</f>
        <v>50000000</v>
      </c>
    </row>
    <row r="87" spans="2:22" x14ac:dyDescent="0.25">
      <c r="B87" t="s">
        <v>985</v>
      </c>
      <c r="J87" s="159"/>
      <c r="K87" s="105">
        <v>1400</v>
      </c>
      <c r="L87" s="117" t="s">
        <v>745</v>
      </c>
      <c r="M87" s="117">
        <v>1</v>
      </c>
      <c r="N87" s="95">
        <f>VLOOKUP(L87,[1]道具表!$C:$I,7,FALSE)*M87*IF(VLOOKUP(L87,[1]道具表!$C:$I,4,FALSE)="USD",C78,1)</f>
        <v>54600000</v>
      </c>
      <c r="O87" s="91" t="s">
        <v>984</v>
      </c>
      <c r="P87" s="132">
        <v>1</v>
      </c>
      <c r="Q87" s="95">
        <f>VLOOKUP(O87,[1]道具表!$C:$I,7,FALSE)*P87*IF(VLOOKUP(O87,[1]道具表!$C:$I,4,FALSE)="USD",C78,1)</f>
        <v>5700000000</v>
      </c>
    </row>
    <row r="88" spans="2:22" x14ac:dyDescent="0.25">
      <c r="B88" t="s">
        <v>986</v>
      </c>
      <c r="C88" s="1"/>
      <c r="D88" s="1"/>
      <c r="E88" s="1"/>
      <c r="F88" s="1"/>
      <c r="G88" s="1"/>
      <c r="H88" s="1"/>
      <c r="J88" s="159"/>
      <c r="K88" s="105">
        <v>1500</v>
      </c>
      <c r="L88" s="78" t="s">
        <v>998</v>
      </c>
      <c r="M88" s="78">
        <v>200</v>
      </c>
      <c r="N88" s="95">
        <f>VLOOKUP(L88,[1]道具表!$C:$I,7,FALSE)*M88*IF(VLOOKUP(L88,[1]道具表!$C:$I,4,FALSE)="USD",C78,1)</f>
        <v>50000000</v>
      </c>
      <c r="O88" s="78" t="s">
        <v>998</v>
      </c>
      <c r="P88" s="78">
        <v>200</v>
      </c>
      <c r="Q88" s="95">
        <f>VLOOKUP(O88,[1]道具表!$C:$I,7,FALSE)*P88*IF(VLOOKUP(O88,[1]道具表!$C:$I,4,FALSE)="USD",C78,1)</f>
        <v>50000000</v>
      </c>
    </row>
    <row r="89" spans="2:22" ht="16.5" thickBot="1" x14ac:dyDescent="0.3">
      <c r="B89" t="s">
        <v>987</v>
      </c>
      <c r="J89" s="160"/>
      <c r="K89" s="106">
        <v>1600</v>
      </c>
      <c r="L89" s="96" t="s">
        <v>976</v>
      </c>
      <c r="M89" s="96">
        <v>1</v>
      </c>
      <c r="N89" s="97">
        <f>VLOOKUP(L89,[1]道具表!$C:$I,7,FALSE)*M89*IF(VLOOKUP(L89,[1]道具表!$C:$I,4,FALSE)="USD",C78,1)</f>
        <v>1500000000</v>
      </c>
      <c r="O89" s="131" t="s">
        <v>1044</v>
      </c>
      <c r="P89" s="96">
        <v>1</v>
      </c>
      <c r="Q89" s="97">
        <f>VLOOKUP(O89,[1]道具表!$C:$I,7,FALSE)*P89*IF(VLOOKUP(O89,[1]道具表!$C:$I,4,FALSE)="USD",C78,1)</f>
        <v>40000000000</v>
      </c>
    </row>
    <row r="90" spans="2:22" x14ac:dyDescent="0.25">
      <c r="B90" t="s">
        <v>988</v>
      </c>
      <c r="J90" s="158" t="s">
        <v>683</v>
      </c>
      <c r="K90" s="104">
        <v>1800</v>
      </c>
      <c r="L90" s="93" t="s">
        <v>668</v>
      </c>
      <c r="M90" s="93">
        <v>1</v>
      </c>
      <c r="N90" s="94">
        <f>VLOOKUP(L90,[1]道具表!$C:$I,7,FALSE)*M90*IF(VLOOKUP(L90,[1]道具表!$C:$I,4,FALSE)="USD",C78,1)</f>
        <v>250000000</v>
      </c>
      <c r="O90" s="93" t="s">
        <v>668</v>
      </c>
      <c r="P90" s="93">
        <v>1</v>
      </c>
      <c r="Q90" s="94">
        <f>VLOOKUP(O90,[1]道具表!$C:$I,7,FALSE)*P90*IF(VLOOKUP(O90,[1]道具表!$C:$I,4,FALSE)="USD",C78,1)</f>
        <v>250000000</v>
      </c>
    </row>
    <row r="91" spans="2:22" x14ac:dyDescent="0.25">
      <c r="B91" t="s">
        <v>989</v>
      </c>
      <c r="J91" s="159"/>
      <c r="K91" s="105">
        <v>2000</v>
      </c>
      <c r="L91" s="134" t="s">
        <v>471</v>
      </c>
      <c r="M91" s="133">
        <v>1</v>
      </c>
      <c r="N91" s="95">
        <f>VLOOKUP(L91,[1]道具表!$C:$I,7,FALSE)*M91*IF(VLOOKUP(L91,[1]道具表!$C:$I,4,FALSE)="USD",C78,1)</f>
        <v>54600000</v>
      </c>
      <c r="O91" s="134" t="s">
        <v>471</v>
      </c>
      <c r="P91" s="133">
        <v>1</v>
      </c>
      <c r="Q91" s="95">
        <f>VLOOKUP(O91,[1]道具表!$C:$I,7,FALSE)*P91*IF(VLOOKUP(O91,[1]道具表!$C:$I,4,FALSE)="USD",C78,1)</f>
        <v>54600000</v>
      </c>
    </row>
    <row r="92" spans="2:22" x14ac:dyDescent="0.25">
      <c r="B92" t="s">
        <v>990</v>
      </c>
      <c r="C92" s="88"/>
      <c r="E92" s="112"/>
      <c r="F92" s="112"/>
      <c r="G92" s="112"/>
      <c r="H92" s="80"/>
      <c r="J92" s="159"/>
      <c r="K92" s="105">
        <v>2200</v>
      </c>
      <c r="L92" s="78" t="s">
        <v>998</v>
      </c>
      <c r="M92" s="78">
        <v>200</v>
      </c>
      <c r="N92" s="95">
        <f>VLOOKUP(L92,[1]道具表!$C:$I,7,FALSE)*M92*IF(VLOOKUP(L92,[1]道具表!$C:$I,4,FALSE)="USD",C78,1)</f>
        <v>50000000</v>
      </c>
      <c r="O92" s="78" t="s">
        <v>998</v>
      </c>
      <c r="P92" s="78">
        <v>200</v>
      </c>
      <c r="Q92" s="95">
        <f>VLOOKUP(O92,[1]道具表!$C:$I,7,FALSE)*P92*IF(VLOOKUP(O92,[1]道具表!$C:$I,4,FALSE)="USD",C78,1)</f>
        <v>50000000</v>
      </c>
      <c r="R92" s="81"/>
    </row>
    <row r="93" spans="2:22" x14ac:dyDescent="0.25">
      <c r="B93" s="81" t="s">
        <v>991</v>
      </c>
      <c r="H93" s="80"/>
      <c r="J93" s="159"/>
      <c r="K93" s="105">
        <v>2400</v>
      </c>
      <c r="L93" s="117" t="s">
        <v>661</v>
      </c>
      <c r="M93" s="117">
        <v>1</v>
      </c>
      <c r="N93" s="95">
        <f>VLOOKUP(L93,[1]道具表!$C:$I,7,FALSE)*M93*IF(VLOOKUP(L93,[1]道具表!$C:$I,4,FALSE)="USD",C78,1)</f>
        <v>41666667</v>
      </c>
      <c r="O93" s="117" t="s">
        <v>661</v>
      </c>
      <c r="P93" s="117">
        <v>1</v>
      </c>
      <c r="Q93" s="95">
        <f>VLOOKUP(O93,[1]道具表!$C:$I,7,FALSE)*P93*IF(VLOOKUP(O93,[1]道具表!$C:$I,4,FALSE)="USD",C78,1)</f>
        <v>41666667</v>
      </c>
    </row>
    <row r="94" spans="2:22" x14ac:dyDescent="0.25">
      <c r="B94" s="110" t="s">
        <v>992</v>
      </c>
      <c r="C94" s="110" t="s">
        <v>995</v>
      </c>
      <c r="D94" s="110" t="s">
        <v>993</v>
      </c>
      <c r="E94" s="110" t="s">
        <v>994</v>
      </c>
      <c r="H94" s="80"/>
      <c r="J94" s="159"/>
      <c r="K94" s="105">
        <v>2600</v>
      </c>
      <c r="L94" s="132" t="s">
        <v>997</v>
      </c>
      <c r="M94" s="132">
        <v>30</v>
      </c>
      <c r="N94" s="95">
        <f>VLOOKUP(L94,[1]道具表!$C:$I,7,FALSE)*M94*IF(VLOOKUP(L94,[1]道具表!$C:$I,4,FALSE)="USD",C78,1)</f>
        <v>75000000</v>
      </c>
      <c r="O94" s="132" t="s">
        <v>1005</v>
      </c>
      <c r="P94" s="132">
        <v>1</v>
      </c>
      <c r="Q94" s="95">
        <f>VLOOKUP(O94,[1]道具表!$C:$I,7,FALSE)*P94*IF(VLOOKUP(O94,[1]道具表!$C:$I,4,FALSE)="USD",C78,1)</f>
        <v>50000000</v>
      </c>
    </row>
    <row r="95" spans="2:22" x14ac:dyDescent="0.25">
      <c r="B95" s="78">
        <v>1</v>
      </c>
      <c r="C95" s="78">
        <v>100</v>
      </c>
      <c r="D95" s="128">
        <v>5</v>
      </c>
      <c r="E95" s="128">
        <v>250</v>
      </c>
      <c r="H95" s="80"/>
      <c r="J95" s="159"/>
      <c r="K95" s="105">
        <v>2800</v>
      </c>
      <c r="L95" s="117" t="s">
        <v>745</v>
      </c>
      <c r="M95" s="117">
        <v>1</v>
      </c>
      <c r="N95" s="95">
        <f>VLOOKUP(L95,[1]道具表!$C:$I,7,FALSE)*M95*IF(VLOOKUP(L95,[1]道具表!$C:$I,4,FALSE)="USD",C78,1)</f>
        <v>54600000</v>
      </c>
      <c r="O95" s="91" t="s">
        <v>984</v>
      </c>
      <c r="P95" s="132">
        <v>1</v>
      </c>
      <c r="Q95" s="95">
        <f>VLOOKUP(O95,[1]道具表!$C:$I,7,FALSE)*P95*IF(VLOOKUP(O95,[1]道具表!$C:$I,4,FALSE)="USD",C78,1)</f>
        <v>5700000000</v>
      </c>
    </row>
    <row r="96" spans="2:22" x14ac:dyDescent="0.25">
      <c r="B96" s="78">
        <v>2</v>
      </c>
      <c r="C96" s="78">
        <v>150</v>
      </c>
      <c r="D96" s="128">
        <v>10</v>
      </c>
      <c r="E96" s="128">
        <v>300</v>
      </c>
      <c r="H96" s="80"/>
      <c r="J96" s="159"/>
      <c r="K96" s="105">
        <v>3000</v>
      </c>
      <c r="L96" s="78" t="s">
        <v>998</v>
      </c>
      <c r="M96" s="78">
        <v>200</v>
      </c>
      <c r="N96" s="95">
        <f>VLOOKUP(L96,[1]道具表!$C:$I,7,FALSE)*M96*IF(VLOOKUP(L96,[1]道具表!$C:$I,4,FALSE)="USD",C78,1)</f>
        <v>50000000</v>
      </c>
      <c r="O96" s="78" t="s">
        <v>998</v>
      </c>
      <c r="P96" s="78">
        <v>200</v>
      </c>
      <c r="Q96" s="95">
        <f>VLOOKUP(O96,[1]道具表!$C:$I,7,FALSE)*P96*IF(VLOOKUP(O96,[1]道具表!$C:$I,4,FALSE)="USD",C78,1)</f>
        <v>50000000</v>
      </c>
    </row>
    <row r="97" spans="2:22" ht="16.5" thickBot="1" x14ac:dyDescent="0.3">
      <c r="B97" s="78">
        <v>3</v>
      </c>
      <c r="C97" s="78">
        <v>150</v>
      </c>
      <c r="D97" s="128">
        <v>20</v>
      </c>
      <c r="E97" s="128">
        <v>300</v>
      </c>
      <c r="H97" s="80"/>
      <c r="I97">
        <v>3200</v>
      </c>
      <c r="J97" s="160"/>
      <c r="K97" s="106">
        <v>3200</v>
      </c>
      <c r="L97" s="96" t="s">
        <v>977</v>
      </c>
      <c r="M97" s="96">
        <v>1</v>
      </c>
      <c r="N97" s="97">
        <f>VLOOKUP(L97,[1]道具表!$C:$I,7,FALSE)*M97*IF(VLOOKUP(L97,[1]道具表!$C:$I,4,FALSE)="USD",C78,1)</f>
        <v>2500000000</v>
      </c>
      <c r="O97" s="131" t="s">
        <v>1044</v>
      </c>
      <c r="P97" s="96">
        <v>1</v>
      </c>
      <c r="Q97" s="97">
        <f>VLOOKUP(O97,[1]道具表!$C:$I,7,FALSE)*P97*IF(VLOOKUP(O97,[1]道具表!$C:$I,4,FALSE)="USD",C78,1)</f>
        <v>40000000000</v>
      </c>
    </row>
    <row r="98" spans="2:22" x14ac:dyDescent="0.25">
      <c r="B98" s="87">
        <v>4</v>
      </c>
      <c r="C98" s="87">
        <v>300</v>
      </c>
      <c r="D98" s="128">
        <v>20</v>
      </c>
      <c r="E98" s="128">
        <v>350</v>
      </c>
      <c r="J98" s="158" t="s">
        <v>684</v>
      </c>
      <c r="K98" s="104">
        <v>3600</v>
      </c>
      <c r="L98" s="93" t="s">
        <v>670</v>
      </c>
      <c r="M98" s="93">
        <v>1</v>
      </c>
      <c r="N98" s="94">
        <f>VLOOKUP(L98,[1]道具表!$C:$I,7,FALSE)*M98*IF(VLOOKUP(L98,[1]道具表!$C:$I,4,FALSE)="USD",C78,1)</f>
        <v>833333333</v>
      </c>
      <c r="O98" s="93" t="s">
        <v>670</v>
      </c>
      <c r="P98" s="93">
        <v>1</v>
      </c>
      <c r="Q98" s="94">
        <f>VLOOKUP(O98,[1]道具表!$C:$I,7,FALSE)*P98*IF(VLOOKUP(O98,[1]道具表!$C:$I,4,FALSE)="USD",C78,1)</f>
        <v>833333333</v>
      </c>
      <c r="S98"/>
      <c r="T98"/>
    </row>
    <row r="99" spans="2:22" x14ac:dyDescent="0.25">
      <c r="B99" t="s">
        <v>1012</v>
      </c>
      <c r="J99" s="159"/>
      <c r="K99" s="105">
        <v>4000</v>
      </c>
      <c r="L99" s="134" t="s">
        <v>438</v>
      </c>
      <c r="M99" s="133">
        <v>1</v>
      </c>
      <c r="N99" s="95">
        <f>VLOOKUP(L99,[1]道具表!$C:$I,7,FALSE)*M99*IF(VLOOKUP(L99,[1]道具表!$C:$I,4,FALSE)="USD",C78,1)</f>
        <v>119600000</v>
      </c>
      <c r="O99" s="134" t="s">
        <v>438</v>
      </c>
      <c r="P99" s="133">
        <v>1</v>
      </c>
      <c r="Q99" s="95">
        <f>VLOOKUP(O99,[1]道具表!$C:$I,7,FALSE)*P99*IF(VLOOKUP(O99,[1]道具表!$C:$I,4,FALSE)="USD",C78,1)</f>
        <v>119600000</v>
      </c>
    </row>
    <row r="100" spans="2:22" x14ac:dyDescent="0.25">
      <c r="B100" t="s">
        <v>1013</v>
      </c>
      <c r="J100" s="159"/>
      <c r="K100" s="105">
        <v>4400</v>
      </c>
      <c r="L100" s="78" t="s">
        <v>998</v>
      </c>
      <c r="M100" s="78">
        <v>300</v>
      </c>
      <c r="N100" s="95">
        <f>VLOOKUP(L100,[1]道具表!$C:$I,7,FALSE)*M100*IF(VLOOKUP(L100,[1]道具表!$C:$I,4,FALSE)="USD",C78,1)</f>
        <v>75000000</v>
      </c>
      <c r="O100" s="78" t="s">
        <v>998</v>
      </c>
      <c r="P100" s="78">
        <v>300</v>
      </c>
      <c r="Q100" s="95">
        <f>VLOOKUP(O100,[1]道具表!$C:$I,7,FALSE)*P100*IF(VLOOKUP(O100,[1]道具表!$C:$I,4,FALSE)="USD",C78,1)</f>
        <v>75000000</v>
      </c>
    </row>
    <row r="101" spans="2:22" x14ac:dyDescent="0.25">
      <c r="J101" s="159"/>
      <c r="K101" s="105">
        <v>4800</v>
      </c>
      <c r="L101" s="117" t="s">
        <v>662</v>
      </c>
      <c r="M101" s="117">
        <v>1</v>
      </c>
      <c r="N101" s="95">
        <f>VLOOKUP(L101,[1]道具表!$C:$I,7,FALSE)*M101*IF(VLOOKUP(L101,[1]道具表!$C:$I,4,FALSE)="USD",C78,1)</f>
        <v>83333333</v>
      </c>
      <c r="O101" s="117" t="s">
        <v>662</v>
      </c>
      <c r="P101" s="117">
        <v>1</v>
      </c>
      <c r="Q101" s="95">
        <f>VLOOKUP(O101,[1]道具表!$C:$I,7,FALSE)*P101*IF(VLOOKUP(O101,[1]道具表!$C:$I,4,FALSE)="USD",C78,1)</f>
        <v>83333333</v>
      </c>
    </row>
    <row r="102" spans="2:22" x14ac:dyDescent="0.25">
      <c r="J102" s="159"/>
      <c r="K102" s="105">
        <v>5200</v>
      </c>
      <c r="L102" s="132" t="s">
        <v>997</v>
      </c>
      <c r="M102" s="132">
        <v>60</v>
      </c>
      <c r="N102" s="95">
        <f>VLOOKUP(L102,[1]道具表!$C:$I,7,FALSE)*M102*IF(VLOOKUP(L102,[1]道具表!$C:$I,4,FALSE)="USD",C78,1)</f>
        <v>150000000</v>
      </c>
      <c r="O102" s="132" t="s">
        <v>1005</v>
      </c>
      <c r="P102" s="132">
        <v>1</v>
      </c>
      <c r="Q102" s="95">
        <f>VLOOKUP(O102,[1]道具表!$C:$I,7,FALSE)*P102*IF(VLOOKUP(O102,[1]道具表!$C:$I,4,FALSE)="USD",C78,1)</f>
        <v>50000000</v>
      </c>
    </row>
    <row r="103" spans="2:22" x14ac:dyDescent="0.25">
      <c r="J103" s="159"/>
      <c r="K103" s="105">
        <v>5600</v>
      </c>
      <c r="L103" s="117" t="s">
        <v>438</v>
      </c>
      <c r="M103" s="117">
        <v>1</v>
      </c>
      <c r="N103" s="95">
        <f>VLOOKUP(L103,[1]道具表!$C:$I,7,FALSE)*M103*IF(VLOOKUP(L103,[1]道具表!$C:$I,4,FALSE)="USD",C78,1)</f>
        <v>119600000</v>
      </c>
      <c r="O103" s="91" t="s">
        <v>984</v>
      </c>
      <c r="P103" s="132">
        <v>1</v>
      </c>
      <c r="Q103" s="95">
        <f>VLOOKUP(O103,[1]道具表!$C:$I,7,FALSE)*P103*IF(VLOOKUP(O103,[1]道具表!$C:$I,4,FALSE)="USD",C78,1)</f>
        <v>5700000000</v>
      </c>
    </row>
    <row r="104" spans="2:22" x14ac:dyDescent="0.25">
      <c r="J104" s="159"/>
      <c r="K104" s="105">
        <v>6000</v>
      </c>
      <c r="L104" s="78" t="s">
        <v>998</v>
      </c>
      <c r="M104" s="78">
        <v>300</v>
      </c>
      <c r="N104" s="95">
        <f>VLOOKUP(L104,[1]道具表!$C:$I,7,FALSE)*M104*IF(VLOOKUP(L104,[1]道具表!$C:$I,4,FALSE)="USD",C78,1)</f>
        <v>75000000</v>
      </c>
      <c r="O104" s="78" t="s">
        <v>998</v>
      </c>
      <c r="P104" s="78">
        <v>300</v>
      </c>
      <c r="Q104" s="95">
        <f>VLOOKUP(O104,[1]道具表!$C:$I,7,FALSE)*P104*IF(VLOOKUP(O104,[1]道具表!$C:$I,4,FALSE)="USD",C78,1)</f>
        <v>75000000</v>
      </c>
    </row>
    <row r="105" spans="2:22" ht="16.5" thickBot="1" x14ac:dyDescent="0.3">
      <c r="J105" s="160"/>
      <c r="K105" s="106">
        <v>6400</v>
      </c>
      <c r="L105" s="131" t="s">
        <v>1037</v>
      </c>
      <c r="M105" s="96">
        <v>1</v>
      </c>
      <c r="N105" s="97">
        <f>VLOOKUP(L105,[1]道具表!$C:$I,7,FALSE)*M105*IF(VLOOKUP(L105,[1]道具表!$C:$I,4,FALSE)="USD",C78,1)</f>
        <v>5000000000</v>
      </c>
      <c r="O105" s="131" t="s">
        <v>1045</v>
      </c>
      <c r="P105" s="96">
        <v>1</v>
      </c>
      <c r="Q105" s="97">
        <f>VLOOKUP(O105,[1]道具表!$C:$I,7,FALSE)*P105*IF(VLOOKUP(O105,[1]道具表!$C:$I,4,FALSE)="USD",C78,1)</f>
        <v>100000000000</v>
      </c>
    </row>
    <row r="106" spans="2:22" x14ac:dyDescent="0.25">
      <c r="S106"/>
      <c r="T106"/>
    </row>
    <row r="107" spans="2:22" ht="16.5" thickBot="1" x14ac:dyDescent="0.3">
      <c r="B107" s="81" t="s">
        <v>510</v>
      </c>
      <c r="C107" s="113"/>
      <c r="D107" s="81"/>
      <c r="J107" s="81" t="s">
        <v>513</v>
      </c>
      <c r="L107" s="81"/>
      <c r="M107" s="81"/>
      <c r="N107" s="81"/>
      <c r="O107" s="81"/>
      <c r="P107" s="81"/>
      <c r="Q107" s="81"/>
      <c r="R107" s="81"/>
      <c r="S107" s="84"/>
      <c r="T107" s="84"/>
      <c r="U107" s="81"/>
      <c r="V107" s="81"/>
    </row>
    <row r="108" spans="2:22" ht="16.5" thickBot="1" x14ac:dyDescent="0.3">
      <c r="B108" s="82" t="s">
        <v>514</v>
      </c>
      <c r="C108" s="90">
        <v>44741</v>
      </c>
      <c r="J108" s="98" t="s">
        <v>491</v>
      </c>
      <c r="K108" s="98" t="s">
        <v>491</v>
      </c>
      <c r="L108" s="99" t="s">
        <v>0</v>
      </c>
      <c r="M108" s="99" t="s">
        <v>433</v>
      </c>
      <c r="N108" s="99" t="s">
        <v>424</v>
      </c>
      <c r="O108" s="99" t="s">
        <v>515</v>
      </c>
      <c r="P108" s="99" t="s">
        <v>433</v>
      </c>
      <c r="Q108" s="100" t="s">
        <v>424</v>
      </c>
      <c r="R108" s="81"/>
    </row>
    <row r="109" spans="2:22" x14ac:dyDescent="0.25">
      <c r="B109" s="82" t="s">
        <v>516</v>
      </c>
      <c r="C109" s="91" t="s">
        <v>962</v>
      </c>
      <c r="I109">
        <v>0.59701492537313428</v>
      </c>
      <c r="J109" s="103" t="s">
        <v>681</v>
      </c>
      <c r="K109" s="104">
        <v>50</v>
      </c>
      <c r="L109" s="93" t="s">
        <v>664</v>
      </c>
      <c r="M109" s="93">
        <v>1</v>
      </c>
      <c r="N109" s="94">
        <f>VLOOKUP(L109,[1]道具表!$C:$I,7,FALSE)*M109*IF(VLOOKUP(L109,[1]道具表!$C:$I,4,FALSE)="USD",C113,1)</f>
        <v>41666667</v>
      </c>
      <c r="O109" s="93" t="s">
        <v>663</v>
      </c>
      <c r="P109" s="93">
        <v>1</v>
      </c>
      <c r="Q109" s="94">
        <f>VLOOKUP(O109,[1]道具表!$C:$I,7,FALSE)*P109*IF(VLOOKUP(O109,[1]道具表!$C:$I,4,FALSE)="USD",C113,1)</f>
        <v>41666667</v>
      </c>
      <c r="R109" s="81"/>
    </row>
    <row r="110" spans="2:22" x14ac:dyDescent="0.25">
      <c r="B110" s="82" t="s">
        <v>511</v>
      </c>
      <c r="C110" s="78" t="str">
        <f>VLOOKUP(C109,[1]Sybol表!$B:$E,2,FALSE)</f>
        <v>Wild</v>
      </c>
      <c r="I110">
        <v>1.044776119402985</v>
      </c>
      <c r="J110" s="101"/>
      <c r="K110" s="105">
        <v>100</v>
      </c>
      <c r="L110" s="107" t="s">
        <v>961</v>
      </c>
      <c r="M110" s="78">
        <v>100</v>
      </c>
      <c r="N110" s="95">
        <f>VLOOKUP(L110,[1]道具表!$C:$I,7,FALSE)*M110*IF(VLOOKUP(L110,[1]道具表!$C:$I,4,FALSE)="USD",C113,1)</f>
        <v>25000000</v>
      </c>
      <c r="O110" s="87" t="s">
        <v>471</v>
      </c>
      <c r="P110" s="78">
        <v>1</v>
      </c>
      <c r="Q110" s="95">
        <f>VLOOKUP(O110,[1]道具表!$C:$I,7,FALSE)*P110*IF(VLOOKUP(O110,[1]道具表!$C:$I,4,FALSE)="USD",C113,1)</f>
        <v>54600000</v>
      </c>
      <c r="R110" s="81"/>
    </row>
    <row r="111" spans="2:22" x14ac:dyDescent="0.25">
      <c r="B111" s="82" t="s">
        <v>517</v>
      </c>
      <c r="C111" s="78">
        <v>112</v>
      </c>
      <c r="D111" s="122"/>
      <c r="I111">
        <v>1.4925373134328359</v>
      </c>
      <c r="J111" s="101"/>
      <c r="K111" s="105">
        <v>150</v>
      </c>
      <c r="L111" s="78" t="s">
        <v>659</v>
      </c>
      <c r="M111" s="78">
        <v>1</v>
      </c>
      <c r="N111" s="95">
        <f>VLOOKUP(L111,[1]道具表!$C:$I,7,FALSE)*M111*IF(VLOOKUP(L111,[1]道具表!$C:$I,4,FALSE)="USD",C113,1)</f>
        <v>25000000</v>
      </c>
      <c r="O111" s="78" t="s">
        <v>661</v>
      </c>
      <c r="P111" s="78">
        <v>1</v>
      </c>
      <c r="Q111" s="95">
        <f>VLOOKUP(O111,[1]道具表!$C:$I,7,FALSE)*P111*IF(VLOOKUP(O111,[1]道具表!$C:$I,4,FALSE)="USD",C113,1)</f>
        <v>41666667</v>
      </c>
      <c r="R111" s="81"/>
    </row>
    <row r="112" spans="2:22" x14ac:dyDescent="0.25">
      <c r="B112" s="82" t="s">
        <v>423</v>
      </c>
      <c r="C112" s="78">
        <v>4</v>
      </c>
      <c r="I112">
        <v>2.2388059701492535</v>
      </c>
      <c r="J112" s="101"/>
      <c r="K112" s="105">
        <v>250</v>
      </c>
      <c r="L112" s="89" t="s">
        <v>680</v>
      </c>
      <c r="M112" s="89">
        <v>5</v>
      </c>
      <c r="N112" s="95">
        <f>VLOOKUP(L112,[1]道具表!$C:$I,7,FALSE)*M112*IF(VLOOKUP(L112,[1]道具表!$C:$I,4,FALSE)="USD",C113,1)</f>
        <v>41666665</v>
      </c>
      <c r="O112" s="89" t="s">
        <v>676</v>
      </c>
      <c r="P112" s="89">
        <v>1</v>
      </c>
      <c r="Q112" s="95">
        <f>VLOOKUP(O112,[1]道具表!$C:$I,7,FALSE)*P112*IF(VLOOKUP(O112,[1]道具表!$C:$I,4,FALSE)="USD",C113,1)</f>
        <v>50000000</v>
      </c>
      <c r="R112" s="81"/>
    </row>
    <row r="113" spans="2:22" x14ac:dyDescent="0.25">
      <c r="B113" s="82" t="s">
        <v>527</v>
      </c>
      <c r="C113" s="78">
        <v>13</v>
      </c>
      <c r="I113">
        <v>4.4776119402985071</v>
      </c>
      <c r="J113" s="101"/>
      <c r="K113" s="105">
        <v>500</v>
      </c>
      <c r="L113" s="78" t="s">
        <v>524</v>
      </c>
      <c r="M113" s="78">
        <v>1</v>
      </c>
      <c r="N113" s="95">
        <f>VLOOKUP(L113,[1]道具表!$C:$I,7,FALSE)*M113*IF(VLOOKUP(L113,[1]道具表!$C:$I,4,FALSE)="USD",C113,1)</f>
        <v>19500000</v>
      </c>
      <c r="O113" s="107" t="s">
        <v>984</v>
      </c>
      <c r="P113" s="107">
        <v>1</v>
      </c>
      <c r="Q113" s="95">
        <f>VLOOKUP(O113,[1]道具表!$C:$I,7,FALSE)*P113*IF(VLOOKUP(O113,[1]道具表!$C:$I,4,FALSE)="USD",C113,1)</f>
        <v>5700000000</v>
      </c>
      <c r="R113" s="81"/>
    </row>
    <row r="114" spans="2:22" ht="16.5" thickBot="1" x14ac:dyDescent="0.3">
      <c r="B114" s="82" t="s">
        <v>559</v>
      </c>
      <c r="C114" s="78" t="s">
        <v>560</v>
      </c>
      <c r="I114">
        <v>5.2238805970149258</v>
      </c>
      <c r="J114" s="102"/>
      <c r="K114" s="106">
        <v>650</v>
      </c>
      <c r="L114" s="96" t="s">
        <v>974</v>
      </c>
      <c r="M114" s="96">
        <v>1</v>
      </c>
      <c r="N114" s="97">
        <f>VLOOKUP(L114,[1]道具表!$C:$I,7,FALSE)*M114*IF(VLOOKUP(L114,[1]道具表!$C:$I,4,FALSE)="USD",C113,1)</f>
        <v>150000000</v>
      </c>
      <c r="O114" s="119" t="s">
        <v>979</v>
      </c>
      <c r="P114" s="108">
        <v>1</v>
      </c>
      <c r="Q114" s="97">
        <f>VLOOKUP(O114,[1]道具表!$C:$I,7,FALSE)*P114*IF(VLOOKUP(O114,[1]道具表!$C:$I,4,FALSE)="USD",C113,1)</f>
        <v>10000000000</v>
      </c>
      <c r="R114" s="81"/>
    </row>
    <row r="115" spans="2:22" x14ac:dyDescent="0.25">
      <c r="E115" s="115"/>
      <c r="I115">
        <v>6.7164179104477615</v>
      </c>
      <c r="J115" s="103" t="s">
        <v>682</v>
      </c>
      <c r="K115" s="104">
        <v>750</v>
      </c>
      <c r="L115" s="93" t="s">
        <v>666</v>
      </c>
      <c r="M115" s="93">
        <v>1</v>
      </c>
      <c r="N115" s="94">
        <f>VLOOKUP(L115,[1]道具表!$C:$I,7,FALSE)*M115*IF(VLOOKUP(L115,[1]道具表!$C:$I,4,FALSE)="USD",C113,1)</f>
        <v>83333333</v>
      </c>
      <c r="O115" s="93" t="s">
        <v>665</v>
      </c>
      <c r="P115" s="93">
        <v>1</v>
      </c>
      <c r="Q115" s="94">
        <f>VLOOKUP(O115,[1]道具表!$C:$I,7,FALSE)*P115*IF(VLOOKUP(O115,[1]道具表!$C:$I,4,FALSE)="USD",C113,1)</f>
        <v>83333333</v>
      </c>
      <c r="R115" s="81"/>
    </row>
    <row r="116" spans="2:22" x14ac:dyDescent="0.25">
      <c r="B116" s="82"/>
      <c r="C116" s="82" t="s">
        <v>434</v>
      </c>
      <c r="D116" s="82" t="s">
        <v>523</v>
      </c>
      <c r="E116" s="82" t="s">
        <v>655</v>
      </c>
      <c r="F116" s="82" t="s">
        <v>518</v>
      </c>
      <c r="G116" s="82" t="s">
        <v>656</v>
      </c>
      <c r="H116" s="82" t="s">
        <v>519</v>
      </c>
      <c r="I116">
        <v>7.4626865671641793</v>
      </c>
      <c r="J116" s="101"/>
      <c r="K116" s="105">
        <v>850</v>
      </c>
      <c r="L116" s="107" t="s">
        <v>961</v>
      </c>
      <c r="M116" s="78">
        <v>200</v>
      </c>
      <c r="N116" s="95">
        <f>VLOOKUP(L116,[1]道具表!$C:$I,7,FALSE)*M116*IF(VLOOKUP(L116,[1]道具表!$C:$I,4,FALSE)="USD",C113,1)</f>
        <v>50000000</v>
      </c>
      <c r="O116" s="87" t="s">
        <v>438</v>
      </c>
      <c r="P116" s="78">
        <v>1</v>
      </c>
      <c r="Q116" s="95">
        <f>VLOOKUP(O116,[1]道具表!$C:$I,7,FALSE)*P116*IF(VLOOKUP(O116,[1]道具表!$C:$I,4,FALSE)="USD",C113,1)</f>
        <v>119600000</v>
      </c>
      <c r="U116" s="81"/>
      <c r="V116" s="81"/>
    </row>
    <row r="117" spans="2:22" x14ac:dyDescent="0.25">
      <c r="B117" s="82" t="s">
        <v>520</v>
      </c>
      <c r="C117" s="92">
        <v>100</v>
      </c>
      <c r="D117" s="79">
        <f>MAX(K109:K114)/C111*100</f>
        <v>580.35714285714289</v>
      </c>
      <c r="E117" s="86">
        <f>SUM(N109:N114)</f>
        <v>302833332</v>
      </c>
      <c r="F117" s="83">
        <f>E117/(VLOOKUP(3000,商城可購買幣!$B:$K,3+C112,FALSE)/3000*C117)-1</f>
        <v>1.9306451483870966</v>
      </c>
      <c r="G117" s="86">
        <f>SUM(Q109:Q114)</f>
        <v>15887933334</v>
      </c>
      <c r="H117" s="83">
        <f>G117/(VLOOKUP(3000,商城可購買幣!$B:$K,3+C112,FALSE)/3000*C117)-1</f>
        <v>152.75419355483871</v>
      </c>
      <c r="I117">
        <v>9.7014925373134329</v>
      </c>
      <c r="J117" s="101"/>
      <c r="K117" s="105">
        <v>1000</v>
      </c>
      <c r="L117" s="78" t="s">
        <v>659</v>
      </c>
      <c r="M117" s="78">
        <v>1</v>
      </c>
      <c r="N117" s="95">
        <f>VLOOKUP(L117,[1]道具表!$C:$I,7,FALSE)*M117*IF(VLOOKUP(L117,[1]道具表!$C:$I,4,FALSE)="USD",C113,1)</f>
        <v>25000000</v>
      </c>
      <c r="O117" s="78" t="s">
        <v>661</v>
      </c>
      <c r="P117" s="78">
        <v>1</v>
      </c>
      <c r="Q117" s="95">
        <f>VLOOKUP(O117,[1]道具表!$C:$I,7,FALSE)*P117*IF(VLOOKUP(O117,[1]道具表!$C:$I,4,FALSE)="USD",C113,1)</f>
        <v>41666667</v>
      </c>
      <c r="U117" s="81"/>
      <c r="V117" s="81"/>
    </row>
    <row r="118" spans="2:22" x14ac:dyDescent="0.25">
      <c r="B118" s="82" t="s">
        <v>521</v>
      </c>
      <c r="C118" s="92">
        <v>150</v>
      </c>
      <c r="D118" s="79">
        <f>MAX(K109:K120)/C111*100</f>
        <v>1473.2142857142858</v>
      </c>
      <c r="E118" s="86">
        <f>SUM(N115:N120)</f>
        <v>1004599998</v>
      </c>
      <c r="F118" s="83">
        <f>E118/(VLOOKUP(3000,商城可購買幣!$B:$K,3+C112,FALSE)/3000*C118)-1</f>
        <v>5.4812903096774193</v>
      </c>
      <c r="G118" s="86">
        <f>SUM(Q115:Q120)</f>
        <v>25994600000</v>
      </c>
      <c r="H118" s="83">
        <f>G118/(VLOOKUP(3000,商城可購買幣!$B:$K,3+C112,FALSE)/3000*C118)-1</f>
        <v>166.70709677419356</v>
      </c>
      <c r="I118">
        <v>11.194029850746269</v>
      </c>
      <c r="J118" s="101"/>
      <c r="K118" s="105">
        <v>1200</v>
      </c>
      <c r="L118" s="89" t="s">
        <v>680</v>
      </c>
      <c r="M118" s="89">
        <v>5</v>
      </c>
      <c r="N118" s="95">
        <f>VLOOKUP(L118,[1]道具表!$C:$I,7,FALSE)*M118*IF(VLOOKUP(L118,[1]道具表!$C:$I,4,FALSE)="USD",C113,1)</f>
        <v>41666665</v>
      </c>
      <c r="O118" s="89" t="s">
        <v>676</v>
      </c>
      <c r="P118" s="89">
        <v>1</v>
      </c>
      <c r="Q118" s="95">
        <f>VLOOKUP(O118,[1]道具表!$C:$I,7,FALSE)*P118*IF(VLOOKUP(O118,[1]道具表!$C:$I,4,FALSE)="USD",C113,1)</f>
        <v>50000000</v>
      </c>
      <c r="U118" s="81"/>
      <c r="V118" s="81"/>
    </row>
    <row r="119" spans="2:22" x14ac:dyDescent="0.25">
      <c r="B119" s="82" t="s">
        <v>522</v>
      </c>
      <c r="C119" s="92">
        <v>300</v>
      </c>
      <c r="D119" s="79">
        <f>MAX(K109:K126)/C111*100</f>
        <v>2678.5714285714284</v>
      </c>
      <c r="E119" s="86">
        <f>SUM(N121:N126)</f>
        <v>1962933330</v>
      </c>
      <c r="F119" s="83">
        <f>E119/(VLOOKUP(3000,商城可購買幣!$B:$K,3+C112,FALSE)/3000*C119)-1</f>
        <v>5.3320429999999996</v>
      </c>
      <c r="G119" s="86">
        <f>SUM(Q121:Q126)</f>
        <v>51861266667</v>
      </c>
      <c r="H119" s="83">
        <f>G119/(VLOOKUP(3000,商城可購買幣!$B:$K,3+C112,FALSE)/3000*C119)-1</f>
        <v>166.2944086032258</v>
      </c>
      <c r="I119">
        <v>13.432835820895523</v>
      </c>
      <c r="J119" s="101"/>
      <c r="K119" s="105">
        <v>1500</v>
      </c>
      <c r="L119" s="78" t="s">
        <v>471</v>
      </c>
      <c r="M119" s="78">
        <v>1</v>
      </c>
      <c r="N119" s="95">
        <f>VLOOKUP(L119,[1]道具表!$C:$I,7,FALSE)*M119*IF(VLOOKUP(L119,[1]道具表!$C:$I,4,FALSE)="USD",C113,1)</f>
        <v>54600000</v>
      </c>
      <c r="O119" s="107" t="s">
        <v>984</v>
      </c>
      <c r="P119" s="107">
        <v>1</v>
      </c>
      <c r="Q119" s="95">
        <f>VLOOKUP(O119,[1]道具表!$C:$I,7,FALSE)*P119*IF(VLOOKUP(O119,[1]道具表!$C:$I,4,FALSE)="USD",C113,1)</f>
        <v>5700000000</v>
      </c>
    </row>
    <row r="120" spans="2:22" ht="16.5" thickBot="1" x14ac:dyDescent="0.3">
      <c r="B120" s="82" t="s">
        <v>657</v>
      </c>
      <c r="C120" s="92">
        <v>450</v>
      </c>
      <c r="D120" s="79">
        <f>MAX(K109:K132)/C111*100</f>
        <v>5357.1428571428569</v>
      </c>
      <c r="E120" s="86">
        <f>SUM(N127:N132)</f>
        <v>3694599995</v>
      </c>
      <c r="F120" s="83">
        <f>E120/(VLOOKUP(3000,商城可購買幣!$B:$K,3+C112,FALSE)/3000*C120)-1</f>
        <v>6.9453763333333329</v>
      </c>
      <c r="G120" s="86">
        <f>SUM(Q127:Q132)</f>
        <v>78352666666</v>
      </c>
      <c r="H120" s="83">
        <f>G120/(VLOOKUP(3000,商城可購買幣!$B:$K,3+C112,FALSE)/3000*C120)-1</f>
        <v>167.50035842150538</v>
      </c>
      <c r="I120">
        <v>14.925373134328359</v>
      </c>
      <c r="J120" s="102"/>
      <c r="K120" s="106">
        <v>1650</v>
      </c>
      <c r="L120" s="96" t="s">
        <v>975</v>
      </c>
      <c r="M120" s="96">
        <v>1</v>
      </c>
      <c r="N120" s="97">
        <f>VLOOKUP(L120,[1]道具表!$C:$I,7,FALSE)*M120*IF(VLOOKUP(L120,[1]道具表!$C:$I,4,FALSE)="USD",C113,1)</f>
        <v>750000000</v>
      </c>
      <c r="O120" s="119" t="s">
        <v>980</v>
      </c>
      <c r="P120" s="108">
        <v>1</v>
      </c>
      <c r="Q120" s="97">
        <f>VLOOKUP(O120,[1]道具表!$C:$I,7,FALSE)*P120*IF(VLOOKUP(O120,[1]道具表!$C:$I,4,FALSE)="USD",C113,1)</f>
        <v>20000000000</v>
      </c>
    </row>
    <row r="121" spans="2:22" x14ac:dyDescent="0.25">
      <c r="B121" s="82" t="s">
        <v>794</v>
      </c>
      <c r="C121" s="92">
        <v>450</v>
      </c>
      <c r="D121" s="79">
        <f>MAX(K109:K138)/C111*100</f>
        <v>9821.4285714285706</v>
      </c>
      <c r="E121" s="86">
        <f>SUM(N133:N138)</f>
        <v>6444333326</v>
      </c>
      <c r="F121" s="83">
        <f>E121/(VLOOKUP(3000,商城可購買幣!$B:$K,3+C112,FALSE)/3000*C121)-1</f>
        <v>12.85878134623656</v>
      </c>
      <c r="G121" s="86">
        <f>SUM(Q133:Q138)</f>
        <v>138933333333</v>
      </c>
      <c r="H121" s="83">
        <f>G121/(VLOOKUP(3000,商城可購買幣!$B:$K,3+C112,FALSE)/3000*C121)-1</f>
        <v>297.78136200645162</v>
      </c>
      <c r="I121">
        <v>17.164179104477611</v>
      </c>
      <c r="J121" s="103" t="s">
        <v>683</v>
      </c>
      <c r="K121" s="104">
        <v>1800</v>
      </c>
      <c r="L121" s="93" t="s">
        <v>668</v>
      </c>
      <c r="M121" s="93">
        <v>1</v>
      </c>
      <c r="N121" s="94">
        <f>VLOOKUP(L121,[1]道具表!$C:$I,7,FALSE)*M121*IF(VLOOKUP(L121,[1]道具表!$C:$I,4,FALSE)="USD",C113,1)</f>
        <v>250000000</v>
      </c>
      <c r="O121" s="93" t="s">
        <v>667</v>
      </c>
      <c r="P121" s="93">
        <v>1</v>
      </c>
      <c r="Q121" s="94">
        <f>VLOOKUP(O121,[1]道具表!$C:$I,7,FALSE)*P121*IF(VLOOKUP(O121,[1]道具表!$C:$I,4,FALSE)="USD",C113,1)</f>
        <v>250000000</v>
      </c>
    </row>
    <row r="122" spans="2:22" x14ac:dyDescent="0.25">
      <c r="B122" s="81" t="s">
        <v>707</v>
      </c>
      <c r="I122">
        <v>18.656716417910449</v>
      </c>
      <c r="J122" s="101"/>
      <c r="K122" s="105">
        <v>2000</v>
      </c>
      <c r="L122" s="107" t="s">
        <v>961</v>
      </c>
      <c r="M122" s="78">
        <v>200</v>
      </c>
      <c r="N122" s="95">
        <f>VLOOKUP(L122,[1]道具表!$C:$I,7,FALSE)*M122*IF(VLOOKUP(L122,[1]道具表!$C:$I,4,FALSE)="USD",C113,1)</f>
        <v>50000000</v>
      </c>
      <c r="O122" s="87" t="s">
        <v>438</v>
      </c>
      <c r="P122" s="78">
        <v>1</v>
      </c>
      <c r="Q122" s="95">
        <f>VLOOKUP(O122,[1]道具表!$C:$I,7,FALSE)*P122*IF(VLOOKUP(O122,[1]道具表!$C:$I,4,FALSE)="USD",C113,1)</f>
        <v>119600000</v>
      </c>
    </row>
    <row r="123" spans="2:22" x14ac:dyDescent="0.25">
      <c r="B123" s="81" t="s">
        <v>694</v>
      </c>
      <c r="C123" s="1"/>
      <c r="D123" s="1"/>
      <c r="E123" s="1"/>
      <c r="F123" s="1"/>
      <c r="G123" s="1"/>
      <c r="H123" s="1"/>
      <c r="I123">
        <v>19.402985074626866</v>
      </c>
      <c r="J123" s="101"/>
      <c r="K123" s="105">
        <v>2150</v>
      </c>
      <c r="L123" s="78" t="s">
        <v>658</v>
      </c>
      <c r="M123" s="78">
        <v>1</v>
      </c>
      <c r="N123" s="95">
        <f>VLOOKUP(L123,[1]道具表!$C:$I,7,FALSE)*M123*IF(VLOOKUP(L123,[1]道具表!$C:$I,4,FALSE)="USD",C113,1)</f>
        <v>25000000</v>
      </c>
      <c r="O123" s="78" t="s">
        <v>661</v>
      </c>
      <c r="P123" s="78">
        <v>1</v>
      </c>
      <c r="Q123" s="95">
        <f>VLOOKUP(O123,[1]道具表!$C:$I,7,FALSE)*P123*IF(VLOOKUP(O123,[1]道具表!$C:$I,4,FALSE)="USD",C113,1)</f>
        <v>41666667</v>
      </c>
    </row>
    <row r="124" spans="2:22" x14ac:dyDescent="0.25">
      <c r="B124" s="81" t="s">
        <v>960</v>
      </c>
      <c r="I124">
        <v>22.388059701492537</v>
      </c>
      <c r="J124" s="101"/>
      <c r="K124" s="105">
        <v>2500</v>
      </c>
      <c r="L124" s="89" t="s">
        <v>680</v>
      </c>
      <c r="M124" s="89">
        <v>10</v>
      </c>
      <c r="N124" s="95">
        <f>VLOOKUP(L124,[1]道具表!$C:$I,7,FALSE)*M124*IF(VLOOKUP(L124,[1]道具表!$C:$I,4,FALSE)="USD",C113,1)</f>
        <v>83333330</v>
      </c>
      <c r="O124" s="89" t="s">
        <v>676</v>
      </c>
      <c r="P124" s="89">
        <v>1</v>
      </c>
      <c r="Q124" s="95">
        <f>VLOOKUP(O124,[1]道具表!$C:$I,7,FALSE)*P124*IF(VLOOKUP(O124,[1]道具表!$C:$I,4,FALSE)="USD",C113,1)</f>
        <v>50000000</v>
      </c>
    </row>
    <row r="125" spans="2:22" x14ac:dyDescent="0.25">
      <c r="B125" s="81" t="s">
        <v>526</v>
      </c>
      <c r="I125">
        <v>23.880597014925375</v>
      </c>
      <c r="J125" s="101"/>
      <c r="K125" s="105">
        <v>2700</v>
      </c>
      <c r="L125" s="78" t="s">
        <v>471</v>
      </c>
      <c r="M125" s="78">
        <v>1</v>
      </c>
      <c r="N125" s="95">
        <f>VLOOKUP(L125,[1]道具表!$C:$I,7,FALSE)*M125*IF(VLOOKUP(L125,[1]道具表!$C:$I,4,FALSE)="USD",C113,1)</f>
        <v>54600000</v>
      </c>
      <c r="O125" s="107" t="s">
        <v>984</v>
      </c>
      <c r="P125" s="107">
        <v>2</v>
      </c>
      <c r="Q125" s="95">
        <f>VLOOKUP(O125,[1]道具表!$C:$I,7,FALSE)*P125*IF(VLOOKUP(O125,[1]道具表!$C:$I,4,FALSE)="USD",C113,1)</f>
        <v>11400000000</v>
      </c>
    </row>
    <row r="126" spans="2:22" ht="16.5" thickBot="1" x14ac:dyDescent="0.3">
      <c r="B126" s="81" t="s">
        <v>553</v>
      </c>
      <c r="I126">
        <v>26.865671641791046</v>
      </c>
      <c r="J126" s="102"/>
      <c r="K126" s="106">
        <v>3000</v>
      </c>
      <c r="L126" s="96" t="s">
        <v>976</v>
      </c>
      <c r="M126" s="96">
        <v>1</v>
      </c>
      <c r="N126" s="97">
        <f>VLOOKUP(L126,[1]道具表!$C:$I,7,FALSE)*M126*IF(VLOOKUP(L126,[1]道具表!$C:$I,4,FALSE)="USD",C113,1)</f>
        <v>1500000000</v>
      </c>
      <c r="O126" s="119" t="s">
        <v>981</v>
      </c>
      <c r="P126" s="108">
        <v>1</v>
      </c>
      <c r="Q126" s="97">
        <f>VLOOKUP(O126,[1]道具表!$C:$I,7,FALSE)*P126*IF(VLOOKUP(O126,[1]道具表!$C:$I,4,FALSE)="USD",C113,1)</f>
        <v>40000000000</v>
      </c>
    </row>
    <row r="127" spans="2:22" x14ac:dyDescent="0.25">
      <c r="B127" s="123" t="s">
        <v>947</v>
      </c>
      <c r="C127" s="88"/>
      <c r="E127" s="112"/>
      <c r="F127" s="112"/>
      <c r="G127" s="112"/>
      <c r="H127" s="80"/>
      <c r="I127">
        <v>30.597014925373134</v>
      </c>
      <c r="J127" s="103" t="s">
        <v>684</v>
      </c>
      <c r="K127" s="104">
        <v>3500</v>
      </c>
      <c r="L127" s="93" t="s">
        <v>670</v>
      </c>
      <c r="M127" s="93">
        <v>1</v>
      </c>
      <c r="N127" s="94">
        <f>VLOOKUP(L127,[1]道具表!$C:$I,7,FALSE)*M127*IF(VLOOKUP(L127,[1]道具表!$C:$I,4,FALSE)="USD",C113,1)</f>
        <v>833333333</v>
      </c>
      <c r="O127" s="93" t="s">
        <v>669</v>
      </c>
      <c r="P127" s="93">
        <v>1</v>
      </c>
      <c r="Q127" s="94">
        <f>VLOOKUP(O127,[1]道具表!$C:$I,7,FALSE)*P127*IF(VLOOKUP(O127,[1]道具表!$C:$I,4,FALSE)="USD",C113,1)</f>
        <v>833333333</v>
      </c>
      <c r="R127" s="81"/>
    </row>
    <row r="128" spans="2:22" x14ac:dyDescent="0.25">
      <c r="H128" s="80"/>
      <c r="I128">
        <v>33.582089552238806</v>
      </c>
      <c r="J128" s="101"/>
      <c r="K128" s="105">
        <v>4000</v>
      </c>
      <c r="L128" s="107" t="s">
        <v>961</v>
      </c>
      <c r="M128" s="78">
        <v>300</v>
      </c>
      <c r="N128" s="95">
        <f>VLOOKUP(L128,[1]道具表!$C:$I,7,FALSE)*M128*IF(VLOOKUP(L128,[1]道具表!$C:$I,4,FALSE)="USD",C113,1)</f>
        <v>75000000</v>
      </c>
      <c r="O128" s="87" t="s">
        <v>439</v>
      </c>
      <c r="P128" s="78">
        <v>1</v>
      </c>
      <c r="Q128" s="95">
        <f>VLOOKUP(O128,[1]道具表!$C:$I,7,FALSE)*P128*IF(VLOOKUP(O128,[1]道具表!$C:$I,4,FALSE)="USD",C113,1)</f>
        <v>286000000</v>
      </c>
    </row>
    <row r="129" spans="2:22" x14ac:dyDescent="0.25">
      <c r="B129" s="81"/>
      <c r="H129" s="80"/>
      <c r="I129">
        <v>38.805970149253731</v>
      </c>
      <c r="J129" s="101"/>
      <c r="K129" s="105">
        <v>4500</v>
      </c>
      <c r="L129" s="78" t="s">
        <v>661</v>
      </c>
      <c r="M129" s="78">
        <v>1</v>
      </c>
      <c r="N129" s="95">
        <f>VLOOKUP(L129,[1]道具表!$C:$I,7,FALSE)*M129*IF(VLOOKUP(L129,[1]道具表!$C:$I,4,FALSE)="USD",C113,1)</f>
        <v>41666667</v>
      </c>
      <c r="O129" s="78" t="s">
        <v>662</v>
      </c>
      <c r="P129" s="78">
        <v>1</v>
      </c>
      <c r="Q129" s="95">
        <f>VLOOKUP(O129,[1]道具表!$C:$I,7,FALSE)*P129*IF(VLOOKUP(O129,[1]道具表!$C:$I,4,FALSE)="USD",C113,1)</f>
        <v>83333333</v>
      </c>
    </row>
    <row r="130" spans="2:22" x14ac:dyDescent="0.25">
      <c r="H130" s="80"/>
      <c r="I130">
        <v>45.522388059701491</v>
      </c>
      <c r="J130" s="101"/>
      <c r="K130" s="105">
        <v>5000</v>
      </c>
      <c r="L130" s="89" t="s">
        <v>680</v>
      </c>
      <c r="M130" s="89">
        <v>15</v>
      </c>
      <c r="N130" s="95">
        <f>VLOOKUP(L130,[1]道具表!$C:$I,7,FALSE)*M130*IF(VLOOKUP(L130,[1]道具表!$C:$I,4,FALSE)="USD",C113,1)</f>
        <v>124999995</v>
      </c>
      <c r="O130" s="89" t="s">
        <v>676</v>
      </c>
      <c r="P130" s="89">
        <v>1</v>
      </c>
      <c r="Q130" s="95">
        <f>VLOOKUP(O130,[1]道具表!$C:$I,7,FALSE)*P130*IF(VLOOKUP(O130,[1]道具表!$C:$I,4,FALSE)="USD",C113,1)</f>
        <v>50000000</v>
      </c>
    </row>
    <row r="131" spans="2:22" x14ac:dyDescent="0.25">
      <c r="H131" s="80"/>
      <c r="I131">
        <v>48.507462686567166</v>
      </c>
      <c r="J131" s="101"/>
      <c r="K131" s="124">
        <v>5500</v>
      </c>
      <c r="L131" s="78" t="s">
        <v>438</v>
      </c>
      <c r="M131" s="78">
        <v>1</v>
      </c>
      <c r="N131" s="95">
        <f>VLOOKUP(L131,[1]道具表!$C:$I,7,FALSE)*M131*IF(VLOOKUP(L131,[1]道具表!$C:$I,4,FALSE)="USD",C113,1)</f>
        <v>119600000</v>
      </c>
      <c r="O131" s="107" t="s">
        <v>984</v>
      </c>
      <c r="P131" s="107">
        <v>3</v>
      </c>
      <c r="Q131" s="95">
        <f>VLOOKUP(O131,[1]道具表!$C:$I,7,FALSE)*P131*IF(VLOOKUP(O131,[1]道具表!$C:$I,4,FALSE)="USD",C113,1)</f>
        <v>17100000000</v>
      </c>
    </row>
    <row r="132" spans="2:22" ht="16.5" thickBot="1" x14ac:dyDescent="0.3">
      <c r="H132" s="80"/>
      <c r="I132">
        <v>52.238805970149251</v>
      </c>
      <c r="J132" s="102"/>
      <c r="K132" s="125">
        <v>6000</v>
      </c>
      <c r="L132" s="96" t="s">
        <v>977</v>
      </c>
      <c r="M132" s="96">
        <v>1</v>
      </c>
      <c r="N132" s="97">
        <f>VLOOKUP(L132,[1]道具表!$C:$I,7,FALSE)*M132*IF(VLOOKUP(L132,[1]道具表!$C:$I,4,FALSE)="USD",C113,1)</f>
        <v>2500000000</v>
      </c>
      <c r="O132" s="119" t="s">
        <v>982</v>
      </c>
      <c r="P132" s="108">
        <v>1</v>
      </c>
      <c r="Q132" s="97">
        <f>VLOOKUP(O132,[1]道具表!$C:$I,7,FALSE)*P132*IF(VLOOKUP(O132,[1]道具表!$C:$I,4,FALSE)="USD",C113,1)</f>
        <v>60000000000</v>
      </c>
    </row>
    <row r="133" spans="2:22" x14ac:dyDescent="0.25">
      <c r="I133">
        <v>61.194029850746269</v>
      </c>
      <c r="J133" s="103" t="s">
        <v>793</v>
      </c>
      <c r="K133" s="126">
        <v>6500</v>
      </c>
      <c r="L133" s="93" t="s">
        <v>670</v>
      </c>
      <c r="M133" s="93">
        <v>1</v>
      </c>
      <c r="N133" s="94">
        <f>VLOOKUP(L133,[1]道具表!$C:$I,7,FALSE)*M133*IF(VLOOKUP(L133,[1]道具表!$C:$I,4,FALSE)="USD",C113,1)</f>
        <v>833333333</v>
      </c>
      <c r="O133" s="93" t="s">
        <v>669</v>
      </c>
      <c r="P133" s="93">
        <v>1</v>
      </c>
      <c r="Q133" s="94">
        <f>VLOOKUP(O133,[1]道具表!$C:$I,7,FALSE)*P133*IF(VLOOKUP(O133,[1]道具表!$C:$I,4,FALSE)="USD",C119,1)</f>
        <v>833333333</v>
      </c>
      <c r="S133"/>
      <c r="T133"/>
    </row>
    <row r="134" spans="2:22" x14ac:dyDescent="0.25">
      <c r="I134">
        <v>67.164179104477611</v>
      </c>
      <c r="J134" s="101"/>
      <c r="K134" s="124">
        <v>7500</v>
      </c>
      <c r="L134" s="107" t="s">
        <v>961</v>
      </c>
      <c r="M134" s="78">
        <v>300</v>
      </c>
      <c r="N134" s="95">
        <f>VLOOKUP(L134,[1]道具表!$C:$I,7,FALSE)*M134*IF(VLOOKUP(L134,[1]道具表!$C:$I,4,FALSE)="USD",C113,1)</f>
        <v>75000000</v>
      </c>
      <c r="O134" s="87" t="s">
        <v>799</v>
      </c>
      <c r="P134" s="78">
        <v>1</v>
      </c>
      <c r="Q134" s="95">
        <f>VLOOKUP(O134,[1]道具表!$C:$I,7,FALSE)*P134*IF(VLOOKUP(O134,[1]道具表!$C:$I,4,FALSE)="USD",C119,1)</f>
        <v>20700000000</v>
      </c>
    </row>
    <row r="135" spans="2:22" x14ac:dyDescent="0.25">
      <c r="I135">
        <v>74.626865671641795</v>
      </c>
      <c r="J135" s="101"/>
      <c r="K135" s="124">
        <v>8500</v>
      </c>
      <c r="L135" s="78" t="s">
        <v>662</v>
      </c>
      <c r="M135" s="78">
        <v>1</v>
      </c>
      <c r="N135" s="95">
        <f>VLOOKUP(L135,[1]道具表!$C:$I,7,FALSE)*M135*IF(VLOOKUP(L135,[1]道具表!$C:$I,4,FALSE)="USD",C113,1)</f>
        <v>83333333</v>
      </c>
      <c r="O135" s="78" t="s">
        <v>797</v>
      </c>
      <c r="P135" s="78">
        <v>1</v>
      </c>
      <c r="Q135" s="95">
        <f>VLOOKUP(O135,[1]道具表!$C:$I,7,FALSE)*P135*IF(VLOOKUP(O135,[1]道具表!$C:$I,4,FALSE)="USD",C119,1)</f>
        <v>250000000</v>
      </c>
    </row>
    <row r="136" spans="2:22" x14ac:dyDescent="0.25">
      <c r="I136">
        <v>82.089552238805965</v>
      </c>
      <c r="J136" s="101"/>
      <c r="K136" s="124">
        <v>9000</v>
      </c>
      <c r="L136" s="89" t="s">
        <v>680</v>
      </c>
      <c r="M136" s="89">
        <v>20</v>
      </c>
      <c r="N136" s="95">
        <f>VLOOKUP(L136,[1]道具表!$C:$I,7,FALSE)*M136*IF(VLOOKUP(L136,[1]道具表!$C:$I,4,FALSE)="USD",C113,1)</f>
        <v>166666660</v>
      </c>
      <c r="O136" s="89" t="s">
        <v>676</v>
      </c>
      <c r="P136" s="89">
        <v>1</v>
      </c>
      <c r="Q136" s="95">
        <f>VLOOKUP(O136,[1]道具表!$C:$I,7,FALSE)*P136*IF(VLOOKUP(O136,[1]道具表!$C:$I,4,FALSE)="USD",C119,1)</f>
        <v>50000000</v>
      </c>
    </row>
    <row r="137" spans="2:22" x14ac:dyDescent="0.25">
      <c r="I137">
        <v>89.552238805970148</v>
      </c>
      <c r="J137" s="101"/>
      <c r="K137" s="124">
        <v>10050</v>
      </c>
      <c r="L137" s="78" t="s">
        <v>439</v>
      </c>
      <c r="M137" s="78">
        <v>1</v>
      </c>
      <c r="N137" s="95">
        <f>VLOOKUP(L137,[1]道具表!$C:$I,7,FALSE)*M137*IF(VLOOKUP(L137,[1]道具表!$C:$I,4,FALSE)="USD",C113,1)</f>
        <v>286000000</v>
      </c>
      <c r="O137" s="107" t="s">
        <v>984</v>
      </c>
      <c r="P137" s="107">
        <v>3</v>
      </c>
      <c r="Q137" s="95">
        <f>VLOOKUP(O137,[1]道具表!$C:$I,7,FALSE)*P137*IF(VLOOKUP(O137,[1]道具表!$C:$I,4,FALSE)="USD",C119,1)</f>
        <v>17100000000</v>
      </c>
    </row>
    <row r="138" spans="2:22" ht="16.5" thickBot="1" x14ac:dyDescent="0.3">
      <c r="I138">
        <v>97.014925373134332</v>
      </c>
      <c r="J138" s="102"/>
      <c r="K138" s="125">
        <v>11000</v>
      </c>
      <c r="L138" s="96" t="s">
        <v>978</v>
      </c>
      <c r="M138" s="96">
        <v>1</v>
      </c>
      <c r="N138" s="97">
        <f>VLOOKUP(L138,[1]道具表!$C:$I,7,FALSE)*M138*IF(VLOOKUP(L138,[1]道具表!$C:$I,4,FALSE)="USD",C113,1)</f>
        <v>5000000000</v>
      </c>
      <c r="O138" s="119" t="s">
        <v>983</v>
      </c>
      <c r="P138" s="108">
        <v>1</v>
      </c>
      <c r="Q138" s="97">
        <f>VLOOKUP(O138,[1]道具表!$C:$I,7,FALSE)*P138*IF(VLOOKUP(O138,[1]道具表!$C:$I,4,FALSE)="USD",C119,1)</f>
        <v>100000000000</v>
      </c>
    </row>
    <row r="139" spans="2:22" ht="16.5" thickBot="1" x14ac:dyDescent="0.3">
      <c r="B139" s="81" t="s">
        <v>510</v>
      </c>
      <c r="C139" s="113"/>
      <c r="D139" s="81"/>
      <c r="E139" s="81"/>
      <c r="F139" s="81"/>
      <c r="G139" s="81"/>
      <c r="H139" s="81"/>
      <c r="J139" s="81" t="s">
        <v>513</v>
      </c>
      <c r="L139" s="81"/>
      <c r="M139" s="81"/>
      <c r="N139" s="81"/>
      <c r="O139" s="81"/>
      <c r="P139" s="81"/>
      <c r="Q139" s="81"/>
      <c r="R139" s="81"/>
      <c r="S139" s="84"/>
      <c r="T139" s="84"/>
      <c r="U139" s="81"/>
      <c r="V139" s="81"/>
    </row>
    <row r="140" spans="2:22" ht="16.5" thickBot="1" x14ac:dyDescent="0.3">
      <c r="B140" s="82" t="s">
        <v>514</v>
      </c>
      <c r="C140" s="90">
        <v>44734</v>
      </c>
      <c r="J140" s="98" t="s">
        <v>491</v>
      </c>
      <c r="K140" s="98" t="s">
        <v>491</v>
      </c>
      <c r="L140" s="99" t="s">
        <v>0</v>
      </c>
      <c r="M140" s="99" t="s">
        <v>433</v>
      </c>
      <c r="N140" s="99" t="s">
        <v>424</v>
      </c>
      <c r="O140" s="99" t="s">
        <v>515</v>
      </c>
      <c r="P140" s="99" t="s">
        <v>433</v>
      </c>
      <c r="Q140" s="100" t="s">
        <v>424</v>
      </c>
      <c r="R140" s="81"/>
    </row>
    <row r="141" spans="2:22" x14ac:dyDescent="0.25">
      <c r="B141" s="82" t="s">
        <v>516</v>
      </c>
      <c r="C141" s="91" t="s">
        <v>948</v>
      </c>
      <c r="I141">
        <f>K141/$C$143</f>
        <v>0.59701492537313428</v>
      </c>
      <c r="J141" s="103" t="s">
        <v>681</v>
      </c>
      <c r="K141" s="104">
        <v>40</v>
      </c>
      <c r="L141" s="93" t="s">
        <v>664</v>
      </c>
      <c r="M141" s="93">
        <v>1</v>
      </c>
      <c r="N141" s="94">
        <f>VLOOKUP(L141,[1]道具表!$C:$I,7,FALSE)*M141*IF(VLOOKUP(L141,[1]道具表!$C:$I,4,FALSE)="USD",C145,1)</f>
        <v>41666667</v>
      </c>
      <c r="O141" s="93" t="s">
        <v>663</v>
      </c>
      <c r="P141" s="93">
        <v>1</v>
      </c>
      <c r="Q141" s="94">
        <f>VLOOKUP(O141,[1]道具表!$C:$I,7,FALSE)*P141*IF(VLOOKUP(O141,[1]道具表!$C:$I,4,FALSE)="USD",C145,1)</f>
        <v>41666667</v>
      </c>
      <c r="R141" s="81"/>
    </row>
    <row r="142" spans="2:22" x14ac:dyDescent="0.25">
      <c r="B142" s="82" t="s">
        <v>511</v>
      </c>
      <c r="C142" s="78" t="str">
        <f>VLOOKUP(C141,[1]Sybol表!$B:$E,2,FALSE)</f>
        <v>SCATTER</v>
      </c>
      <c r="I142">
        <f t="shared" ref="I142:I170" si="0">K142/$C$143</f>
        <v>1.044776119402985</v>
      </c>
      <c r="J142" s="101"/>
      <c r="K142" s="105">
        <v>70</v>
      </c>
      <c r="L142" s="107" t="s">
        <v>961</v>
      </c>
      <c r="M142" s="78">
        <v>100</v>
      </c>
      <c r="N142" s="95">
        <f>VLOOKUP(L142,[1]道具表!$C:$I,7,FALSE)*M142*IF(VLOOKUP(L142,[1]道具表!$C:$I,4,FALSE)="USD",C145,1)</f>
        <v>25000000</v>
      </c>
      <c r="O142" s="87" t="s">
        <v>471</v>
      </c>
      <c r="P142" s="78">
        <v>1</v>
      </c>
      <c r="Q142" s="95">
        <f>VLOOKUP(O142,[1]道具表!$C:$I,7,FALSE)*P142*IF(VLOOKUP(O142,[1]道具表!$C:$I,4,FALSE)="USD",C145,1)</f>
        <v>54600000</v>
      </c>
      <c r="R142" s="81"/>
    </row>
    <row r="143" spans="2:22" x14ac:dyDescent="0.25">
      <c r="B143" s="82" t="s">
        <v>517</v>
      </c>
      <c r="C143" s="78">
        <f>VLOOKUP(C141,[1]Sybol表!$B:$E,3,FALSE)</f>
        <v>67</v>
      </c>
      <c r="D143" s="122"/>
      <c r="I143">
        <f t="shared" si="0"/>
        <v>1.4925373134328359</v>
      </c>
      <c r="J143" s="101"/>
      <c r="K143" s="105">
        <v>100</v>
      </c>
      <c r="L143" s="78" t="s">
        <v>659</v>
      </c>
      <c r="M143" s="78">
        <v>1</v>
      </c>
      <c r="N143" s="95">
        <f>VLOOKUP(L143,[1]道具表!$C:$I,7,FALSE)*M143*IF(VLOOKUP(L143,[1]道具表!$C:$I,4,FALSE)="USD",C145,1)</f>
        <v>25000000</v>
      </c>
      <c r="O143" s="78" t="s">
        <v>661</v>
      </c>
      <c r="P143" s="78">
        <v>1</v>
      </c>
      <c r="Q143" s="95">
        <f>VLOOKUP(O143,[1]道具表!$C:$I,7,FALSE)*P143*IF(VLOOKUP(O143,[1]道具表!$C:$I,4,FALSE)="USD",C145,1)</f>
        <v>41666667</v>
      </c>
      <c r="R143" s="81"/>
    </row>
    <row r="144" spans="2:22" x14ac:dyDescent="0.25">
      <c r="B144" s="82" t="s">
        <v>423</v>
      </c>
      <c r="C144" s="78">
        <v>4</v>
      </c>
      <c r="I144">
        <f t="shared" si="0"/>
        <v>2.2388059701492535</v>
      </c>
      <c r="J144" s="101"/>
      <c r="K144" s="105">
        <v>150</v>
      </c>
      <c r="L144" s="89" t="s">
        <v>773</v>
      </c>
      <c r="M144" s="89">
        <v>5</v>
      </c>
      <c r="N144" s="95">
        <f>VLOOKUP(L144,[1]道具表!$C:$I,7,FALSE)*M144*IF(VLOOKUP(L144,[1]道具表!$C:$I,4,FALSE)="USD",C145,1)</f>
        <v>83333335</v>
      </c>
      <c r="O144" s="89" t="s">
        <v>676</v>
      </c>
      <c r="P144" s="89">
        <v>1</v>
      </c>
      <c r="Q144" s="95">
        <f>VLOOKUP(O144,[1]道具表!$C:$I,7,FALSE)*P144*IF(VLOOKUP(O144,[1]道具表!$C:$I,4,FALSE)="USD",C145,1)</f>
        <v>50000000</v>
      </c>
      <c r="R144" s="81"/>
    </row>
    <row r="145" spans="2:22" x14ac:dyDescent="0.25">
      <c r="B145" s="82" t="s">
        <v>527</v>
      </c>
      <c r="C145" s="78">
        <v>13</v>
      </c>
      <c r="I145">
        <f t="shared" si="0"/>
        <v>4.4776119402985071</v>
      </c>
      <c r="J145" s="101"/>
      <c r="K145" s="105">
        <v>300</v>
      </c>
      <c r="L145" s="78" t="s">
        <v>524</v>
      </c>
      <c r="M145" s="78">
        <v>1</v>
      </c>
      <c r="N145" s="95">
        <f>VLOOKUP(L145,[1]道具表!$C:$I,7,FALSE)*M145*IF(VLOOKUP(L145,[1]道具表!$C:$I,4,FALSE)="USD",C145,1)</f>
        <v>19500000</v>
      </c>
      <c r="O145" s="107" t="s">
        <v>952</v>
      </c>
      <c r="P145" s="107">
        <v>1</v>
      </c>
      <c r="Q145" s="95">
        <f>VLOOKUP(O145,[1]道具表!$C:$I,7,FALSE)*P145*IF(VLOOKUP(O145,[1]道具表!$C:$I,4,FALSE)="USD",C145,1)</f>
        <v>2717728227.1772823</v>
      </c>
      <c r="R145" s="81"/>
    </row>
    <row r="146" spans="2:22" ht="16.5" thickBot="1" x14ac:dyDescent="0.3">
      <c r="B146" s="82" t="s">
        <v>559</v>
      </c>
      <c r="C146" s="78" t="s">
        <v>560</v>
      </c>
      <c r="I146">
        <f t="shared" si="0"/>
        <v>5.2238805970149258</v>
      </c>
      <c r="J146" s="102"/>
      <c r="K146" s="106">
        <v>350</v>
      </c>
      <c r="L146" s="96" t="s">
        <v>949</v>
      </c>
      <c r="M146" s="96">
        <v>1</v>
      </c>
      <c r="N146" s="97">
        <f>VLOOKUP(L146,[1]道具表!$C:$I,7,FALSE)*M146*IF(VLOOKUP(L146,[1]道具表!$C:$I,4,FALSE)="USD",C145,1)</f>
        <v>150000000</v>
      </c>
      <c r="O146" s="119" t="s">
        <v>954</v>
      </c>
      <c r="P146" s="108">
        <v>1</v>
      </c>
      <c r="Q146" s="97">
        <f>VLOOKUP(O146,[1]道具表!$C:$I,7,FALSE)*P146*IF(VLOOKUP(O146,[1]道具表!$C:$I,4,FALSE)="USD",C145,1)</f>
        <v>10000000000</v>
      </c>
      <c r="R146" s="81"/>
    </row>
    <row r="147" spans="2:22" x14ac:dyDescent="0.25">
      <c r="I147">
        <f t="shared" si="0"/>
        <v>6.7164179104477615</v>
      </c>
      <c r="J147" s="103" t="s">
        <v>682</v>
      </c>
      <c r="K147" s="104">
        <v>450</v>
      </c>
      <c r="L147" s="93" t="s">
        <v>666</v>
      </c>
      <c r="M147" s="93">
        <v>1</v>
      </c>
      <c r="N147" s="94">
        <f>VLOOKUP(L147,[1]道具表!$C:$I,7,FALSE)*M147*IF(VLOOKUP(L147,[1]道具表!$C:$I,4,FALSE)="USD",C145,1)</f>
        <v>83333333</v>
      </c>
      <c r="O147" s="93" t="s">
        <v>665</v>
      </c>
      <c r="P147" s="93">
        <v>1</v>
      </c>
      <c r="Q147" s="94">
        <f>VLOOKUP(O147,[1]道具表!$C:$I,7,FALSE)*P147*IF(VLOOKUP(O147,[1]道具表!$C:$I,4,FALSE)="USD",C145,1)</f>
        <v>83333333</v>
      </c>
      <c r="R147" s="81"/>
    </row>
    <row r="148" spans="2:22" x14ac:dyDescent="0.25">
      <c r="B148" s="82"/>
      <c r="C148" s="82" t="s">
        <v>434</v>
      </c>
      <c r="D148" s="82" t="s">
        <v>523</v>
      </c>
      <c r="E148" s="82" t="s">
        <v>655</v>
      </c>
      <c r="F148" s="82" t="s">
        <v>518</v>
      </c>
      <c r="G148" s="82" t="s">
        <v>656</v>
      </c>
      <c r="H148" s="82" t="s">
        <v>519</v>
      </c>
      <c r="I148">
        <f t="shared" si="0"/>
        <v>7.4626865671641793</v>
      </c>
      <c r="J148" s="101"/>
      <c r="K148" s="105">
        <v>500</v>
      </c>
      <c r="L148" s="107" t="s">
        <v>961</v>
      </c>
      <c r="M148" s="78">
        <v>200</v>
      </c>
      <c r="N148" s="95">
        <f>VLOOKUP(L148,[1]道具表!$C:$I,7,FALSE)*M148*IF(VLOOKUP(L148,[1]道具表!$C:$I,4,FALSE)="USD",C145,1)</f>
        <v>50000000</v>
      </c>
      <c r="O148" s="87" t="s">
        <v>438</v>
      </c>
      <c r="P148" s="78">
        <v>1</v>
      </c>
      <c r="Q148" s="95">
        <f>VLOOKUP(O148,[1]道具表!$C:$I,7,FALSE)*P148*IF(VLOOKUP(O148,[1]道具表!$C:$I,4,FALSE)="USD",C145,1)</f>
        <v>119600000</v>
      </c>
      <c r="U148" s="81"/>
      <c r="V148" s="81"/>
    </row>
    <row r="149" spans="2:22" x14ac:dyDescent="0.25">
      <c r="B149" s="82" t="s">
        <v>520</v>
      </c>
      <c r="C149" s="92">
        <v>100</v>
      </c>
      <c r="D149" s="79">
        <f>MAX(K141:K146)/C143*100</f>
        <v>522.38805970149258</v>
      </c>
      <c r="E149" s="86">
        <f>SUM(N141:N146)</f>
        <v>344500002</v>
      </c>
      <c r="F149" s="83">
        <f>E149/(VLOOKUP(3000,商城可購買幣!$B:$K,3+C144,FALSE)/3000*C149)-1</f>
        <v>2.3338709870967738</v>
      </c>
      <c r="G149" s="86">
        <f>SUM(Q141:Q146)</f>
        <v>12905661561.177282</v>
      </c>
      <c r="H149" s="83">
        <f>G149/(VLOOKUP(3000,商城可購買幣!$B:$K,3+C144,FALSE)/3000*C149)-1</f>
        <v>123.89349897913498</v>
      </c>
      <c r="I149">
        <f t="shared" si="0"/>
        <v>9.7014925373134329</v>
      </c>
      <c r="J149" s="101"/>
      <c r="K149" s="105">
        <v>650</v>
      </c>
      <c r="L149" s="78" t="s">
        <v>659</v>
      </c>
      <c r="M149" s="78">
        <v>1</v>
      </c>
      <c r="N149" s="95">
        <f>VLOOKUP(L149,[1]道具表!$C:$I,7,FALSE)*M149*IF(VLOOKUP(L149,[1]道具表!$C:$I,4,FALSE)="USD",C145,1)</f>
        <v>25000000</v>
      </c>
      <c r="O149" s="78" t="s">
        <v>661</v>
      </c>
      <c r="P149" s="78">
        <v>1</v>
      </c>
      <c r="Q149" s="95">
        <f>VLOOKUP(O149,[1]道具表!$C:$I,7,FALSE)*P149*IF(VLOOKUP(O149,[1]道具表!$C:$I,4,FALSE)="USD",C145,1)</f>
        <v>41666667</v>
      </c>
      <c r="U149" s="81"/>
      <c r="V149" s="81"/>
    </row>
    <row r="150" spans="2:22" x14ac:dyDescent="0.25">
      <c r="B150" s="82" t="s">
        <v>521</v>
      </c>
      <c r="C150" s="92">
        <v>150</v>
      </c>
      <c r="D150" s="79">
        <f>MAX(K141:K152)/C143*100</f>
        <v>1492.5373134328358</v>
      </c>
      <c r="E150" s="86">
        <f>SUM(N147:N152)</f>
        <v>1046266668</v>
      </c>
      <c r="F150" s="83">
        <f>E150/(VLOOKUP(3000,商城可購買幣!$B:$K,3+C144,FALSE)/3000*C150)-1</f>
        <v>5.7501075354838713</v>
      </c>
      <c r="G150" s="86">
        <f>SUM(Q147:Q152)</f>
        <v>23012328227.177284</v>
      </c>
      <c r="H150" s="83">
        <f>G150/(VLOOKUP(3000,商城可購買幣!$B:$K,3+C144,FALSE)/3000*C150)-1</f>
        <v>147.46663372372441</v>
      </c>
      <c r="I150">
        <f t="shared" si="0"/>
        <v>11.194029850746269</v>
      </c>
      <c r="J150" s="101"/>
      <c r="K150" s="105">
        <v>750</v>
      </c>
      <c r="L150" s="89" t="s">
        <v>773</v>
      </c>
      <c r="M150" s="89">
        <v>5</v>
      </c>
      <c r="N150" s="95">
        <f>VLOOKUP(L150,[1]道具表!$C:$I,7,FALSE)*M150*IF(VLOOKUP(L150,[1]道具表!$C:$I,4,FALSE)="USD",C145,1)</f>
        <v>83333335</v>
      </c>
      <c r="O150" s="89" t="s">
        <v>676</v>
      </c>
      <c r="P150" s="89">
        <v>1</v>
      </c>
      <c r="Q150" s="95">
        <f>VLOOKUP(O150,[1]道具表!$C:$I,7,FALSE)*P150*IF(VLOOKUP(O150,[1]道具表!$C:$I,4,FALSE)="USD",C145,1)</f>
        <v>50000000</v>
      </c>
      <c r="U150" s="81"/>
      <c r="V150" s="81"/>
    </row>
    <row r="151" spans="2:22" x14ac:dyDescent="0.25">
      <c r="B151" s="82" t="s">
        <v>522</v>
      </c>
      <c r="C151" s="92">
        <v>300</v>
      </c>
      <c r="D151" s="79">
        <f>MAX(K141:K158)/C143*100</f>
        <v>2686.5671641791046</v>
      </c>
      <c r="E151" s="86">
        <f>SUM(N153:N158)</f>
        <v>2046266670</v>
      </c>
      <c r="F151" s="83">
        <f>E151/(VLOOKUP(3000,商城可購買幣!$B:$K,3+C144,FALSE)/3000*C151)-1</f>
        <v>5.6008602258064517</v>
      </c>
      <c r="G151" s="86">
        <f>SUM(Q153:Q158)</f>
        <v>45896723121.354568</v>
      </c>
      <c r="H151" s="83">
        <f>G151/(VLOOKUP(3000,商城可購買幣!$B:$K,3+C144,FALSE)/3000*C151)-1</f>
        <v>147.05394555275666</v>
      </c>
      <c r="I151">
        <f t="shared" si="0"/>
        <v>13.432835820895523</v>
      </c>
      <c r="J151" s="101"/>
      <c r="K151" s="105">
        <v>900</v>
      </c>
      <c r="L151" s="78" t="s">
        <v>471</v>
      </c>
      <c r="M151" s="78">
        <v>1</v>
      </c>
      <c r="N151" s="95">
        <f>VLOOKUP(L151,[1]道具表!$C:$I,7,FALSE)*M151*IF(VLOOKUP(L151,[1]道具表!$C:$I,4,FALSE)="USD",C145,1)</f>
        <v>54600000</v>
      </c>
      <c r="O151" s="107" t="s">
        <v>952</v>
      </c>
      <c r="P151" s="107">
        <v>1</v>
      </c>
      <c r="Q151" s="95">
        <f>VLOOKUP(O151,[1]道具表!$C:$I,7,FALSE)*P151*IF(VLOOKUP(O151,[1]道具表!$C:$I,4,FALSE)="USD",C145,1)</f>
        <v>2717728227.1772823</v>
      </c>
    </row>
    <row r="152" spans="2:22" ht="16.5" thickBot="1" x14ac:dyDescent="0.3">
      <c r="B152" s="82" t="s">
        <v>657</v>
      </c>
      <c r="C152" s="92">
        <v>450</v>
      </c>
      <c r="D152" s="79">
        <f>MAX(K141:K164)/C143*100</f>
        <v>5223.8805970149251</v>
      </c>
      <c r="E152" s="86">
        <f>SUM(N159:N164)</f>
        <v>3819600005</v>
      </c>
      <c r="F152" s="83">
        <f>E152/(VLOOKUP(3000,商城可購買幣!$B:$K,3+C144,FALSE)/3000*C152)-1</f>
        <v>7.214193559139785</v>
      </c>
      <c r="G152" s="86">
        <f>SUM(Q159:Q164)</f>
        <v>69405851347.531845</v>
      </c>
      <c r="H152" s="83">
        <f>G152/(VLOOKUP(3000,商城可購買幣!$B:$K,3+C144,FALSE)/3000*C152)-1</f>
        <v>148.25989537103624</v>
      </c>
      <c r="I152">
        <f t="shared" si="0"/>
        <v>14.925373134328359</v>
      </c>
      <c r="J152" s="102"/>
      <c r="K152" s="106">
        <v>1000</v>
      </c>
      <c r="L152" s="96" t="s">
        <v>950</v>
      </c>
      <c r="M152" s="96">
        <v>1</v>
      </c>
      <c r="N152" s="97">
        <f>VLOOKUP(L152,[1]道具表!$C:$I,7,FALSE)*M152*IF(VLOOKUP(L152,[1]道具表!$C:$I,4,FALSE)="USD",C145,1)</f>
        <v>750000000</v>
      </c>
      <c r="O152" s="119" t="s">
        <v>955</v>
      </c>
      <c r="P152" s="108">
        <v>1</v>
      </c>
      <c r="Q152" s="97">
        <f>VLOOKUP(O152,[1]道具表!$C:$I,7,FALSE)*P152*IF(VLOOKUP(O152,[1]道具表!$C:$I,4,FALSE)="USD",C145,1)</f>
        <v>20000000000</v>
      </c>
    </row>
    <row r="153" spans="2:22" x14ac:dyDescent="0.25">
      <c r="B153" s="82" t="s">
        <v>794</v>
      </c>
      <c r="C153" s="92">
        <v>450</v>
      </c>
      <c r="D153" s="79">
        <f>MAX(K141:K170)/C143*100</f>
        <v>9701.4925373134338</v>
      </c>
      <c r="E153" s="86">
        <f>SUM(N165:N170)</f>
        <v>6611000006</v>
      </c>
      <c r="F153" s="83">
        <f>E153/(VLOOKUP(3000,商城可購買幣!$B:$K,3+C144,FALSE)/3000*C153)-1</f>
        <v>13.217204313978495</v>
      </c>
      <c r="G153" s="86">
        <f>SUM(Q165:Q170)</f>
        <v>129986518014.53185</v>
      </c>
      <c r="H153" s="83">
        <f>G153/(VLOOKUP(3000,商城可購買幣!$B:$K,3+C144,FALSE)/3000*C153)-1</f>
        <v>278.54089895598247</v>
      </c>
      <c r="I153">
        <f t="shared" si="0"/>
        <v>17.164179104477611</v>
      </c>
      <c r="J153" s="103" t="s">
        <v>683</v>
      </c>
      <c r="K153" s="104">
        <v>1150</v>
      </c>
      <c r="L153" s="93" t="s">
        <v>668</v>
      </c>
      <c r="M153" s="93">
        <v>1</v>
      </c>
      <c r="N153" s="94">
        <f>VLOOKUP(L153,[1]道具表!$C:$I,7,FALSE)*M153*IF(VLOOKUP(L153,[1]道具表!$C:$I,4,FALSE)="USD",C145,1)</f>
        <v>250000000</v>
      </c>
      <c r="O153" s="93" t="s">
        <v>667</v>
      </c>
      <c r="P153" s="93">
        <v>1</v>
      </c>
      <c r="Q153" s="94">
        <f>VLOOKUP(O153,[1]道具表!$C:$I,7,FALSE)*P153*IF(VLOOKUP(O153,[1]道具表!$C:$I,4,FALSE)="USD",C145,1)</f>
        <v>250000000</v>
      </c>
    </row>
    <row r="154" spans="2:22" x14ac:dyDescent="0.25">
      <c r="B154" s="81" t="s">
        <v>707</v>
      </c>
      <c r="I154">
        <f t="shared" si="0"/>
        <v>18.656716417910449</v>
      </c>
      <c r="J154" s="101"/>
      <c r="K154" s="105">
        <v>1250</v>
      </c>
      <c r="L154" s="107" t="s">
        <v>961</v>
      </c>
      <c r="M154" s="78">
        <v>200</v>
      </c>
      <c r="N154" s="95">
        <f>VLOOKUP(L154,[1]道具表!$C:$I,7,FALSE)*M154*IF(VLOOKUP(L154,[1]道具表!$C:$I,4,FALSE)="USD",C145,1)</f>
        <v>50000000</v>
      </c>
      <c r="O154" s="87" t="s">
        <v>438</v>
      </c>
      <c r="P154" s="78">
        <v>1</v>
      </c>
      <c r="Q154" s="95">
        <f>VLOOKUP(O154,[1]道具表!$C:$I,7,FALSE)*P154*IF(VLOOKUP(O154,[1]道具表!$C:$I,4,FALSE)="USD",C145,1)</f>
        <v>119600000</v>
      </c>
    </row>
    <row r="155" spans="2:22" x14ac:dyDescent="0.25">
      <c r="B155" s="81" t="s">
        <v>694</v>
      </c>
      <c r="C155" s="1"/>
      <c r="D155" s="1"/>
      <c r="E155" s="1"/>
      <c r="F155" s="1"/>
      <c r="G155" s="1"/>
      <c r="H155" s="1"/>
      <c r="I155">
        <f t="shared" si="0"/>
        <v>19.402985074626866</v>
      </c>
      <c r="J155" s="101"/>
      <c r="K155" s="105">
        <v>1300</v>
      </c>
      <c r="L155" s="78" t="s">
        <v>658</v>
      </c>
      <c r="M155" s="78">
        <v>1</v>
      </c>
      <c r="N155" s="95">
        <f>VLOOKUP(L155,[1]道具表!$C:$I,7,FALSE)*M155*IF(VLOOKUP(L155,[1]道具表!$C:$I,4,FALSE)="USD",C145,1)</f>
        <v>25000000</v>
      </c>
      <c r="O155" s="78" t="s">
        <v>661</v>
      </c>
      <c r="P155" s="78">
        <v>1</v>
      </c>
      <c r="Q155" s="95">
        <f>VLOOKUP(O155,[1]道具表!$C:$I,7,FALSE)*P155*IF(VLOOKUP(O155,[1]道具表!$C:$I,4,FALSE)="USD",C145,1)</f>
        <v>41666667</v>
      </c>
    </row>
    <row r="156" spans="2:22" x14ac:dyDescent="0.25">
      <c r="B156" s="81" t="s">
        <v>960</v>
      </c>
      <c r="I156">
        <f t="shared" si="0"/>
        <v>22.388059701492537</v>
      </c>
      <c r="J156" s="101"/>
      <c r="K156" s="105">
        <v>1500</v>
      </c>
      <c r="L156" s="89" t="s">
        <v>773</v>
      </c>
      <c r="M156" s="89">
        <v>10</v>
      </c>
      <c r="N156" s="95">
        <f>VLOOKUP(L156,[1]道具表!$C:$I,7,FALSE)*M156*IF(VLOOKUP(L156,[1]道具表!$C:$I,4,FALSE)="USD",C145,1)</f>
        <v>166666670</v>
      </c>
      <c r="O156" s="89" t="s">
        <v>676</v>
      </c>
      <c r="P156" s="89">
        <v>1</v>
      </c>
      <c r="Q156" s="95">
        <f>VLOOKUP(O156,[1]道具表!$C:$I,7,FALSE)*P156*IF(VLOOKUP(O156,[1]道具表!$C:$I,4,FALSE)="USD",C145,1)</f>
        <v>50000000</v>
      </c>
    </row>
    <row r="157" spans="2:22" x14ac:dyDescent="0.25">
      <c r="B157" s="81" t="s">
        <v>526</v>
      </c>
      <c r="I157">
        <f t="shared" si="0"/>
        <v>23.880597014925375</v>
      </c>
      <c r="J157" s="101"/>
      <c r="K157" s="105">
        <v>1600</v>
      </c>
      <c r="L157" s="78" t="s">
        <v>471</v>
      </c>
      <c r="M157" s="78">
        <v>1</v>
      </c>
      <c r="N157" s="95">
        <f>VLOOKUP(L157,[1]道具表!$C:$I,7,FALSE)*M157*IF(VLOOKUP(L157,[1]道具表!$C:$I,4,FALSE)="USD",C145,1)</f>
        <v>54600000</v>
      </c>
      <c r="O157" s="107" t="s">
        <v>952</v>
      </c>
      <c r="P157" s="107">
        <v>2</v>
      </c>
      <c r="Q157" s="95">
        <f>VLOOKUP(O157,[1]道具表!$C:$I,7,FALSE)*P157*IF(VLOOKUP(O157,[1]道具表!$C:$I,4,FALSE)="USD",C145,1)</f>
        <v>5435456454.3545647</v>
      </c>
    </row>
    <row r="158" spans="2:22" ht="16.5" thickBot="1" x14ac:dyDescent="0.3">
      <c r="B158" s="81" t="s">
        <v>553</v>
      </c>
      <c r="I158">
        <f t="shared" si="0"/>
        <v>26.865671641791046</v>
      </c>
      <c r="J158" s="102"/>
      <c r="K158" s="106">
        <v>1800</v>
      </c>
      <c r="L158" s="96" t="s">
        <v>951</v>
      </c>
      <c r="M158" s="96">
        <v>1</v>
      </c>
      <c r="N158" s="97">
        <f>VLOOKUP(L158,[1]道具表!$C:$I,7,FALSE)*M158*IF(VLOOKUP(L158,[1]道具表!$C:$I,4,FALSE)="USD",C145,1)</f>
        <v>1500000000</v>
      </c>
      <c r="O158" s="119" t="s">
        <v>956</v>
      </c>
      <c r="P158" s="108">
        <v>1</v>
      </c>
      <c r="Q158" s="97">
        <f>VLOOKUP(O158,[1]道具表!$C:$I,7,FALSE)*P158*IF(VLOOKUP(O158,[1]道具表!$C:$I,4,FALSE)="USD",C145,1)</f>
        <v>40000000000</v>
      </c>
    </row>
    <row r="159" spans="2:22" x14ac:dyDescent="0.25">
      <c r="B159" s="123" t="s">
        <v>947</v>
      </c>
      <c r="C159" s="88"/>
      <c r="E159" s="112"/>
      <c r="F159" s="112"/>
      <c r="G159" s="112"/>
      <c r="H159" s="80"/>
      <c r="I159">
        <f t="shared" si="0"/>
        <v>30.597014925373134</v>
      </c>
      <c r="J159" s="103" t="s">
        <v>684</v>
      </c>
      <c r="K159" s="104">
        <v>2050</v>
      </c>
      <c r="L159" s="93" t="s">
        <v>670</v>
      </c>
      <c r="M159" s="93">
        <v>1</v>
      </c>
      <c r="N159" s="94">
        <f>VLOOKUP(L159,[1]道具表!$C:$I,7,FALSE)*M159*IF(VLOOKUP(L159,[1]道具表!$C:$I,4,FALSE)="USD",C145,1)</f>
        <v>833333333</v>
      </c>
      <c r="O159" s="93" t="s">
        <v>669</v>
      </c>
      <c r="P159" s="93">
        <v>1</v>
      </c>
      <c r="Q159" s="94">
        <f>VLOOKUP(O159,[1]道具表!$C:$I,7,FALSE)*P159*IF(VLOOKUP(O159,[1]道具表!$C:$I,4,FALSE)="USD",C145,1)</f>
        <v>833333333</v>
      </c>
      <c r="R159" s="81"/>
    </row>
    <row r="160" spans="2:22" x14ac:dyDescent="0.25">
      <c r="H160" s="80"/>
      <c r="I160">
        <f t="shared" si="0"/>
        <v>33.582089552238806</v>
      </c>
      <c r="J160" s="101"/>
      <c r="K160" s="105">
        <v>2250</v>
      </c>
      <c r="L160" s="107" t="s">
        <v>961</v>
      </c>
      <c r="M160" s="78">
        <v>300</v>
      </c>
      <c r="N160" s="95">
        <f>VLOOKUP(L160,[1]道具表!$C:$I,7,FALSE)*M160*IF(VLOOKUP(L160,[1]道具表!$C:$I,4,FALSE)="USD",C145,1)</f>
        <v>75000000</v>
      </c>
      <c r="O160" s="87" t="s">
        <v>439</v>
      </c>
      <c r="P160" s="78">
        <v>1</v>
      </c>
      <c r="Q160" s="95">
        <f>VLOOKUP(O160,[1]道具表!$C:$I,7,FALSE)*P160*IF(VLOOKUP(O160,[1]道具表!$C:$I,4,FALSE)="USD",C145,1)</f>
        <v>286000000</v>
      </c>
    </row>
    <row r="161" spans="2:22" x14ac:dyDescent="0.25">
      <c r="B161" s="81"/>
      <c r="H161" s="80"/>
      <c r="I161">
        <f t="shared" si="0"/>
        <v>38.805970149253731</v>
      </c>
      <c r="J161" s="101"/>
      <c r="K161" s="105">
        <v>2600</v>
      </c>
      <c r="L161" s="78" t="s">
        <v>661</v>
      </c>
      <c r="M161" s="78">
        <v>1</v>
      </c>
      <c r="N161" s="95">
        <f>VLOOKUP(L161,[1]道具表!$C:$I,7,FALSE)*M161*IF(VLOOKUP(L161,[1]道具表!$C:$I,4,FALSE)="USD",C145,1)</f>
        <v>41666667</v>
      </c>
      <c r="O161" s="78" t="s">
        <v>662</v>
      </c>
      <c r="P161" s="78">
        <v>1</v>
      </c>
      <c r="Q161" s="95">
        <f>VLOOKUP(O161,[1]道具表!$C:$I,7,FALSE)*P161*IF(VLOOKUP(O161,[1]道具表!$C:$I,4,FALSE)="USD",C145,1)</f>
        <v>83333333</v>
      </c>
    </row>
    <row r="162" spans="2:22" x14ac:dyDescent="0.25">
      <c r="H162" s="80"/>
      <c r="I162">
        <f t="shared" si="0"/>
        <v>45.522388059701491</v>
      </c>
      <c r="J162" s="101"/>
      <c r="K162" s="105">
        <v>3050</v>
      </c>
      <c r="L162" s="89" t="s">
        <v>773</v>
      </c>
      <c r="M162" s="89">
        <v>15</v>
      </c>
      <c r="N162" s="95">
        <f>VLOOKUP(L162,[1]道具表!$C:$I,7,FALSE)*M162*IF(VLOOKUP(L162,[1]道具表!$C:$I,4,FALSE)="USD",C145,1)</f>
        <v>250000005</v>
      </c>
      <c r="O162" s="89" t="s">
        <v>676</v>
      </c>
      <c r="P162" s="89">
        <v>1</v>
      </c>
      <c r="Q162" s="95">
        <f>VLOOKUP(O162,[1]道具表!$C:$I,7,FALSE)*P162*IF(VLOOKUP(O162,[1]道具表!$C:$I,4,FALSE)="USD",C145,1)</f>
        <v>50000000</v>
      </c>
    </row>
    <row r="163" spans="2:22" x14ac:dyDescent="0.25">
      <c r="H163" s="80"/>
      <c r="I163">
        <f t="shared" si="0"/>
        <v>48.507462686567166</v>
      </c>
      <c r="J163" s="101"/>
      <c r="K163" s="124">
        <v>3250</v>
      </c>
      <c r="L163" s="78" t="s">
        <v>438</v>
      </c>
      <c r="M163" s="78">
        <v>1</v>
      </c>
      <c r="N163" s="95">
        <f>VLOOKUP(L163,[1]道具表!$C:$I,7,FALSE)*M163*IF(VLOOKUP(L163,[1]道具表!$C:$I,4,FALSE)="USD",C145,1)</f>
        <v>119600000</v>
      </c>
      <c r="O163" s="107" t="s">
        <v>952</v>
      </c>
      <c r="P163" s="107">
        <v>3</v>
      </c>
      <c r="Q163" s="95">
        <f>VLOOKUP(O163,[1]道具表!$C:$I,7,FALSE)*P163*IF(VLOOKUP(O163,[1]道具表!$C:$I,4,FALSE)="USD",C145,1)</f>
        <v>8153184681.531847</v>
      </c>
    </row>
    <row r="164" spans="2:22" ht="16.5" thickBot="1" x14ac:dyDescent="0.3">
      <c r="H164" s="80"/>
      <c r="I164">
        <f t="shared" si="0"/>
        <v>52.238805970149251</v>
      </c>
      <c r="J164" s="102"/>
      <c r="K164" s="125">
        <v>3500</v>
      </c>
      <c r="L164" s="96" t="s">
        <v>958</v>
      </c>
      <c r="M164" s="96">
        <v>1</v>
      </c>
      <c r="N164" s="97">
        <f>VLOOKUP(L164,[1]道具表!$C:$I,7,FALSE)*M164*IF(VLOOKUP(L164,[1]道具表!$C:$I,4,FALSE)="USD",C145,1)</f>
        <v>2500000000</v>
      </c>
      <c r="O164" s="119" t="s">
        <v>953</v>
      </c>
      <c r="P164" s="108">
        <v>1</v>
      </c>
      <c r="Q164" s="97">
        <f>VLOOKUP(O164,[1]道具表!$C:$I,7,FALSE)*P164*IF(VLOOKUP(O164,[1]道具表!$C:$I,4,FALSE)="USD",C145,1)</f>
        <v>60000000000</v>
      </c>
    </row>
    <row r="165" spans="2:22" x14ac:dyDescent="0.25">
      <c r="I165">
        <f t="shared" si="0"/>
        <v>61.194029850746269</v>
      </c>
      <c r="J165" s="103" t="s">
        <v>793</v>
      </c>
      <c r="K165" s="126">
        <v>4100</v>
      </c>
      <c r="L165" s="93" t="s">
        <v>670</v>
      </c>
      <c r="M165" s="93">
        <v>1</v>
      </c>
      <c r="N165" s="94">
        <f>VLOOKUP(L165,[1]道具表!$C:$I,7,FALSE)*M165*IF(VLOOKUP(L165,[1]道具表!$C:$I,4,FALSE)="USD",C145,1)</f>
        <v>833333333</v>
      </c>
      <c r="O165" s="93" t="s">
        <v>669</v>
      </c>
      <c r="P165" s="93">
        <v>1</v>
      </c>
      <c r="Q165" s="94">
        <f>VLOOKUP(O165,[1]道具表!$C:$I,7,FALSE)*P165*IF(VLOOKUP(O165,[1]道具表!$C:$I,4,FALSE)="USD",C151,1)</f>
        <v>833333333</v>
      </c>
      <c r="S165"/>
      <c r="T165"/>
    </row>
    <row r="166" spans="2:22" x14ac:dyDescent="0.25">
      <c r="I166">
        <f t="shared" si="0"/>
        <v>67.164179104477611</v>
      </c>
      <c r="J166" s="101"/>
      <c r="K166" s="124">
        <v>4500</v>
      </c>
      <c r="L166" s="107" t="s">
        <v>961</v>
      </c>
      <c r="M166" s="78">
        <v>300</v>
      </c>
      <c r="N166" s="95">
        <f>VLOOKUP(L166,[1]道具表!$C:$I,7,FALSE)*M166*IF(VLOOKUP(L166,[1]道具表!$C:$I,4,FALSE)="USD",C145,1)</f>
        <v>75000000</v>
      </c>
      <c r="O166" s="87" t="s">
        <v>799</v>
      </c>
      <c r="P166" s="78">
        <v>1</v>
      </c>
      <c r="Q166" s="95">
        <f>VLOOKUP(O166,[1]道具表!$C:$I,7,FALSE)*P166*IF(VLOOKUP(O166,[1]道具表!$C:$I,4,FALSE)="USD",C151,1)</f>
        <v>20700000000</v>
      </c>
    </row>
    <row r="167" spans="2:22" x14ac:dyDescent="0.25">
      <c r="I167">
        <f t="shared" si="0"/>
        <v>74.626865671641795</v>
      </c>
      <c r="J167" s="101"/>
      <c r="K167" s="124">
        <v>5000</v>
      </c>
      <c r="L167" s="78" t="s">
        <v>662</v>
      </c>
      <c r="M167" s="78">
        <v>1</v>
      </c>
      <c r="N167" s="95">
        <f>VLOOKUP(L167,[1]道具表!$C:$I,7,FALSE)*M167*IF(VLOOKUP(L167,[1]道具表!$C:$I,4,FALSE)="USD",C145,1)</f>
        <v>83333333</v>
      </c>
      <c r="O167" s="78" t="s">
        <v>797</v>
      </c>
      <c r="P167" s="78">
        <v>1</v>
      </c>
      <c r="Q167" s="95">
        <f>VLOOKUP(O167,[1]道具表!$C:$I,7,FALSE)*P167*IF(VLOOKUP(O167,[1]道具表!$C:$I,4,FALSE)="USD",C151,1)</f>
        <v>250000000</v>
      </c>
    </row>
    <row r="168" spans="2:22" x14ac:dyDescent="0.25">
      <c r="I168">
        <f t="shared" si="0"/>
        <v>82.089552238805965</v>
      </c>
      <c r="J168" s="101"/>
      <c r="K168" s="124">
        <v>5500</v>
      </c>
      <c r="L168" s="89" t="s">
        <v>773</v>
      </c>
      <c r="M168" s="89">
        <v>20</v>
      </c>
      <c r="N168" s="95">
        <f>VLOOKUP(L168,[1]道具表!$C:$I,7,FALSE)*M168*IF(VLOOKUP(L168,[1]道具表!$C:$I,4,FALSE)="USD",C145,1)</f>
        <v>333333340</v>
      </c>
      <c r="O168" s="89" t="s">
        <v>676</v>
      </c>
      <c r="P168" s="89">
        <v>1</v>
      </c>
      <c r="Q168" s="95">
        <f>VLOOKUP(O168,[1]道具表!$C:$I,7,FALSE)*P168*IF(VLOOKUP(O168,[1]道具表!$C:$I,4,FALSE)="USD",C151,1)</f>
        <v>50000000</v>
      </c>
    </row>
    <row r="169" spans="2:22" x14ac:dyDescent="0.25">
      <c r="I169">
        <f t="shared" si="0"/>
        <v>89.552238805970148</v>
      </c>
      <c r="J169" s="101"/>
      <c r="K169" s="124">
        <v>6000</v>
      </c>
      <c r="L169" s="78" t="s">
        <v>439</v>
      </c>
      <c r="M169" s="78">
        <v>1</v>
      </c>
      <c r="N169" s="95">
        <f>VLOOKUP(L169,[1]道具表!$C:$I,7,FALSE)*M169*IF(VLOOKUP(L169,[1]道具表!$C:$I,4,FALSE)="USD",C145,1)</f>
        <v>286000000</v>
      </c>
      <c r="O169" s="107" t="s">
        <v>952</v>
      </c>
      <c r="P169" s="107">
        <v>3</v>
      </c>
      <c r="Q169" s="95">
        <f>VLOOKUP(O169,[1]道具表!$C:$I,7,FALSE)*P169*IF(VLOOKUP(O169,[1]道具表!$C:$I,4,FALSE)="USD",C151,1)</f>
        <v>8153184681.531847</v>
      </c>
    </row>
    <row r="170" spans="2:22" ht="16.5" thickBot="1" x14ac:dyDescent="0.3">
      <c r="I170">
        <f t="shared" si="0"/>
        <v>97.014925373134332</v>
      </c>
      <c r="J170" s="102"/>
      <c r="K170" s="125">
        <v>6500</v>
      </c>
      <c r="L170" s="96" t="s">
        <v>959</v>
      </c>
      <c r="M170" s="96">
        <v>1</v>
      </c>
      <c r="N170" s="97">
        <f>VLOOKUP(L170,[1]道具表!$C:$I,7,FALSE)*M170*IF(VLOOKUP(L170,[1]道具表!$C:$I,4,FALSE)="USD",C145,1)</f>
        <v>5000000000</v>
      </c>
      <c r="O170" s="119" t="s">
        <v>957</v>
      </c>
      <c r="P170" s="108">
        <v>1</v>
      </c>
      <c r="Q170" s="97">
        <f>VLOOKUP(O170,[1]道具表!$C:$I,7,FALSE)*P170*IF(VLOOKUP(O170,[1]道具表!$C:$I,4,FALSE)="USD",C151,1)</f>
        <v>100000000000</v>
      </c>
    </row>
    <row r="171" spans="2:22" ht="16.5" thickBot="1" x14ac:dyDescent="0.3">
      <c r="B171" s="81" t="s">
        <v>510</v>
      </c>
      <c r="C171" s="113"/>
      <c r="D171" s="81"/>
      <c r="E171" s="81"/>
      <c r="F171" s="81"/>
      <c r="G171" s="81"/>
      <c r="H171" s="81"/>
      <c r="J171" s="81" t="s">
        <v>513</v>
      </c>
      <c r="L171" s="81"/>
      <c r="M171" s="81"/>
      <c r="N171" s="81"/>
      <c r="O171" s="81"/>
      <c r="P171" s="81"/>
      <c r="Q171" s="81"/>
      <c r="R171" s="81"/>
      <c r="S171" s="84"/>
      <c r="T171" s="84"/>
      <c r="U171" s="81"/>
      <c r="V171" s="81"/>
    </row>
    <row r="172" spans="2:22" ht="16.5" thickBot="1" x14ac:dyDescent="0.3">
      <c r="B172" s="82" t="s">
        <v>514</v>
      </c>
      <c r="C172" s="90">
        <v>44727</v>
      </c>
      <c r="E172" s="109" t="s">
        <v>722</v>
      </c>
      <c r="F172" s="109" t="s">
        <v>723</v>
      </c>
      <c r="G172" s="110" t="s">
        <v>725</v>
      </c>
      <c r="H172" s="110" t="s">
        <v>724</v>
      </c>
      <c r="J172" s="98" t="s">
        <v>491</v>
      </c>
      <c r="K172" s="98" t="s">
        <v>491</v>
      </c>
      <c r="L172" s="99" t="s">
        <v>0</v>
      </c>
      <c r="M172" s="99" t="s">
        <v>433</v>
      </c>
      <c r="N172" s="99" t="s">
        <v>424</v>
      </c>
      <c r="O172" s="99" t="s">
        <v>515</v>
      </c>
      <c r="P172" s="99" t="s">
        <v>433</v>
      </c>
      <c r="Q172" s="100" t="s">
        <v>424</v>
      </c>
      <c r="R172" s="81"/>
    </row>
    <row r="173" spans="2:22" x14ac:dyDescent="0.25">
      <c r="B173" s="82" t="s">
        <v>516</v>
      </c>
      <c r="C173" s="91" t="s">
        <v>948</v>
      </c>
      <c r="E173" s="109" t="s">
        <v>726</v>
      </c>
      <c r="F173" s="109" t="s">
        <v>727</v>
      </c>
      <c r="G173" s="110" t="s">
        <v>728</v>
      </c>
      <c r="H173" s="110" t="s">
        <v>729</v>
      </c>
      <c r="I173">
        <f>K173/$C$175</f>
        <v>1.3432835820895523</v>
      </c>
      <c r="J173" s="103" t="s">
        <v>681</v>
      </c>
      <c r="K173" s="104">
        <v>90</v>
      </c>
      <c r="L173" s="93" t="s">
        <v>664</v>
      </c>
      <c r="M173" s="93">
        <v>1</v>
      </c>
      <c r="N173" s="94">
        <f>VLOOKUP(L173,[1]道具表!$C:$I,7,FALSE)*M173*IF(VLOOKUP(L173,[1]道具表!$C:$I,4,FALSE)="USD",C177,1)</f>
        <v>41666667</v>
      </c>
      <c r="O173" s="93" t="s">
        <v>663</v>
      </c>
      <c r="P173" s="93">
        <v>1</v>
      </c>
      <c r="Q173" s="94">
        <f>VLOOKUP(O173,[1]道具表!$C:$I,7,FALSE)*P173*IF(VLOOKUP(O173,[1]道具表!$C:$I,4,FALSE)="USD",C177,1)</f>
        <v>41666667</v>
      </c>
      <c r="R173" s="81"/>
    </row>
    <row r="174" spans="2:22" x14ac:dyDescent="0.25">
      <c r="B174" s="82" t="s">
        <v>511</v>
      </c>
      <c r="C174" s="78" t="str">
        <f>VLOOKUP(C173,[1]Sybol表!$B:$E,2,FALSE)</f>
        <v>SCATTER</v>
      </c>
      <c r="E174" s="118">
        <v>20</v>
      </c>
      <c r="F174" s="118">
        <v>10</v>
      </c>
      <c r="G174" s="87">
        <v>10</v>
      </c>
      <c r="H174" s="87">
        <v>5</v>
      </c>
      <c r="I174">
        <f t="shared" ref="I174:I202" si="1">K174/$C$175</f>
        <v>2.2388059701492535</v>
      </c>
      <c r="J174" s="101"/>
      <c r="K174" s="105">
        <v>150</v>
      </c>
      <c r="L174" s="87" t="s">
        <v>760</v>
      </c>
      <c r="M174" s="78">
        <v>1</v>
      </c>
      <c r="N174" s="95">
        <f>VLOOKUP(L174,[1]道具表!$C:$I,7,FALSE)*M174*IF(VLOOKUP(L174,[1]道具表!$C:$I,4,FALSE)="USD",C177,1)</f>
        <v>19500000</v>
      </c>
      <c r="O174" s="87" t="s">
        <v>471</v>
      </c>
      <c r="P174" s="78">
        <v>1</v>
      </c>
      <c r="Q174" s="95">
        <f>VLOOKUP(O174,[1]道具表!$C:$I,7,FALSE)*P174*IF(VLOOKUP(O174,[1]道具表!$C:$I,4,FALSE)="USD",C177,1)</f>
        <v>54600000</v>
      </c>
      <c r="R174" s="81"/>
    </row>
    <row r="175" spans="2:22" x14ac:dyDescent="0.25">
      <c r="B175" s="82" t="s">
        <v>517</v>
      </c>
      <c r="C175" s="78">
        <f>VLOOKUP(C173,[1]Sybol表!$B:$E,3,FALSE)</f>
        <v>67</v>
      </c>
      <c r="D175" s="122"/>
      <c r="E175" s="118">
        <v>20</v>
      </c>
      <c r="F175" s="118">
        <v>10</v>
      </c>
      <c r="G175" s="87">
        <v>10</v>
      </c>
      <c r="H175" s="87">
        <v>5</v>
      </c>
      <c r="I175">
        <f t="shared" si="1"/>
        <v>3.8805970149253732</v>
      </c>
      <c r="J175" s="101"/>
      <c r="K175" s="105">
        <v>260</v>
      </c>
      <c r="L175" s="78" t="s">
        <v>659</v>
      </c>
      <c r="M175" s="78">
        <v>1</v>
      </c>
      <c r="N175" s="95">
        <f>VLOOKUP(L175,[1]道具表!$C:$I,7,FALSE)*M175*IF(VLOOKUP(L175,[1]道具表!$C:$I,4,FALSE)="USD",C177,1)</f>
        <v>25000000</v>
      </c>
      <c r="O175" s="78" t="s">
        <v>661</v>
      </c>
      <c r="P175" s="78">
        <v>1</v>
      </c>
      <c r="Q175" s="95">
        <f>VLOOKUP(O175,[1]道具表!$C:$I,7,FALSE)*P175*IF(VLOOKUP(O175,[1]道具表!$C:$I,4,FALSE)="USD",C177,1)</f>
        <v>41666667</v>
      </c>
      <c r="R175" s="81"/>
    </row>
    <row r="176" spans="2:22" x14ac:dyDescent="0.25">
      <c r="B176" s="82" t="s">
        <v>423</v>
      </c>
      <c r="C176" s="78">
        <v>4</v>
      </c>
      <c r="E176" s="118">
        <v>40</v>
      </c>
      <c r="F176" s="118">
        <v>20</v>
      </c>
      <c r="G176" s="87">
        <v>20</v>
      </c>
      <c r="H176" s="87">
        <v>10</v>
      </c>
      <c r="I176">
        <f t="shared" si="1"/>
        <v>5.6716417910447765</v>
      </c>
      <c r="J176" s="101"/>
      <c r="K176" s="105">
        <v>380</v>
      </c>
      <c r="L176" s="89" t="s">
        <v>680</v>
      </c>
      <c r="M176" s="89">
        <v>10</v>
      </c>
      <c r="N176" s="95">
        <f>VLOOKUP(L176,[1]道具表!$C:$I,7,FALSE)*M176*IF(VLOOKUP(L176,[1]道具表!$C:$I,4,FALSE)="USD",C177,1)</f>
        <v>83333330</v>
      </c>
      <c r="O176" s="89" t="s">
        <v>676</v>
      </c>
      <c r="P176" s="89">
        <v>1</v>
      </c>
      <c r="Q176" s="95">
        <f>VLOOKUP(O176,[1]道具表!$C:$I,7,FALSE)*P176*IF(VLOOKUP(O176,[1]道具表!$C:$I,4,FALSE)="USD",C177,1)</f>
        <v>50000000</v>
      </c>
      <c r="R176" s="81"/>
    </row>
    <row r="177" spans="2:22" x14ac:dyDescent="0.25">
      <c r="B177" s="82" t="s">
        <v>527</v>
      </c>
      <c r="C177" s="78">
        <v>13</v>
      </c>
      <c r="E177" s="118">
        <v>60</v>
      </c>
      <c r="F177" s="118">
        <v>30</v>
      </c>
      <c r="G177" s="87">
        <v>30</v>
      </c>
      <c r="H177" s="87">
        <v>15</v>
      </c>
      <c r="I177">
        <f t="shared" si="1"/>
        <v>8.3582089552238799</v>
      </c>
      <c r="J177" s="101"/>
      <c r="K177" s="105">
        <v>560</v>
      </c>
      <c r="L177" s="78" t="s">
        <v>524</v>
      </c>
      <c r="M177" s="78">
        <v>1</v>
      </c>
      <c r="N177" s="95">
        <f>VLOOKUP(L177,[1]道具表!$C:$I,7,FALSE)*M177*IF(VLOOKUP(L177,[1]道具表!$C:$I,4,FALSE)="USD",C177,1)</f>
        <v>19500000</v>
      </c>
      <c r="O177" s="107" t="s">
        <v>952</v>
      </c>
      <c r="P177" s="107">
        <v>1</v>
      </c>
      <c r="Q177" s="95">
        <f>VLOOKUP(O177,[1]道具表!$C:$I,7,FALSE)*P177*IF(VLOOKUP(O177,[1]道具表!$C:$I,4,FALSE)="USD",C177,1)</f>
        <v>2717728227.1772823</v>
      </c>
      <c r="R177" s="81"/>
    </row>
    <row r="178" spans="2:22" ht="16.5" thickBot="1" x14ac:dyDescent="0.3">
      <c r="B178" s="82" t="s">
        <v>559</v>
      </c>
      <c r="C178" s="78" t="s">
        <v>560</v>
      </c>
      <c r="E178" s="118">
        <v>90</v>
      </c>
      <c r="F178" s="118">
        <v>45</v>
      </c>
      <c r="G178" s="87">
        <v>45</v>
      </c>
      <c r="H178" s="87">
        <v>20</v>
      </c>
      <c r="I178">
        <f t="shared" si="1"/>
        <v>10.447761194029852</v>
      </c>
      <c r="J178" s="102"/>
      <c r="K178" s="106">
        <v>700</v>
      </c>
      <c r="L178" s="96" t="s">
        <v>949</v>
      </c>
      <c r="M178" s="96">
        <v>1</v>
      </c>
      <c r="N178" s="97">
        <f>VLOOKUP(L178,[1]道具表!$C:$I,7,FALSE)*M178*IF(VLOOKUP(L178,[1]道具表!$C:$I,4,FALSE)="USD",C177,1)</f>
        <v>150000000</v>
      </c>
      <c r="O178" s="119" t="s">
        <v>954</v>
      </c>
      <c r="P178" s="108">
        <v>1</v>
      </c>
      <c r="Q178" s="97">
        <f>VLOOKUP(O178,[1]道具表!$C:$I,7,FALSE)*P178*IF(VLOOKUP(O178,[1]道具表!$C:$I,4,FALSE)="USD",C177,1)</f>
        <v>10000000000</v>
      </c>
      <c r="R178" s="81"/>
    </row>
    <row r="179" spans="2:22" x14ac:dyDescent="0.25">
      <c r="E179" s="115"/>
      <c r="I179">
        <f t="shared" si="1"/>
        <v>13.134328358208956</v>
      </c>
      <c r="J179" s="103" t="s">
        <v>682</v>
      </c>
      <c r="K179" s="104">
        <v>880</v>
      </c>
      <c r="L179" s="93" t="s">
        <v>666</v>
      </c>
      <c r="M179" s="93">
        <v>1</v>
      </c>
      <c r="N179" s="94">
        <f>VLOOKUP(L179,[1]道具表!$C:$I,7,FALSE)*M179*IF(VLOOKUP(L179,[1]道具表!$C:$I,4,FALSE)="USD",C177,1)</f>
        <v>83333333</v>
      </c>
      <c r="O179" s="93" t="s">
        <v>665</v>
      </c>
      <c r="P179" s="93">
        <v>1</v>
      </c>
      <c r="Q179" s="94">
        <f>VLOOKUP(O179,[1]道具表!$C:$I,7,FALSE)*P179*IF(VLOOKUP(O179,[1]道具表!$C:$I,4,FALSE)="USD",C177,1)</f>
        <v>83333333</v>
      </c>
      <c r="R179" s="81"/>
    </row>
    <row r="180" spans="2:22" x14ac:dyDescent="0.25">
      <c r="B180" s="82"/>
      <c r="C180" s="82" t="s">
        <v>434</v>
      </c>
      <c r="D180" s="82" t="s">
        <v>523</v>
      </c>
      <c r="E180" s="82" t="s">
        <v>655</v>
      </c>
      <c r="F180" s="82" t="s">
        <v>518</v>
      </c>
      <c r="G180" s="82" t="s">
        <v>656</v>
      </c>
      <c r="H180" s="82" t="s">
        <v>519</v>
      </c>
      <c r="I180">
        <f t="shared" si="1"/>
        <v>15.671641791044776</v>
      </c>
      <c r="J180" s="101"/>
      <c r="K180" s="105">
        <v>1050</v>
      </c>
      <c r="L180" s="87" t="s">
        <v>471</v>
      </c>
      <c r="M180" s="78">
        <v>1</v>
      </c>
      <c r="N180" s="95">
        <f>VLOOKUP(L180,[1]道具表!$C:$I,7,FALSE)*M180*IF(VLOOKUP(L180,[1]道具表!$C:$I,4,FALSE)="USD",C177,1)</f>
        <v>54600000</v>
      </c>
      <c r="O180" s="87" t="s">
        <v>438</v>
      </c>
      <c r="P180" s="78">
        <v>1</v>
      </c>
      <c r="Q180" s="95">
        <f>VLOOKUP(O180,[1]道具表!$C:$I,7,FALSE)*P180*IF(VLOOKUP(O180,[1]道具表!$C:$I,4,FALSE)="USD",C177,1)</f>
        <v>119600000</v>
      </c>
      <c r="U180" s="81"/>
      <c r="V180" s="81"/>
    </row>
    <row r="181" spans="2:22" x14ac:dyDescent="0.25">
      <c r="B181" s="82" t="s">
        <v>520</v>
      </c>
      <c r="C181" s="92">
        <v>100</v>
      </c>
      <c r="D181" s="79">
        <f>MAX(K173:K178)/C175*100</f>
        <v>1044.7761194029852</v>
      </c>
      <c r="E181" s="86">
        <f>SUM(N173:N178)</f>
        <v>338999997</v>
      </c>
      <c r="F181" s="83">
        <f>E181/(VLOOKUP(3000,商城可購買幣!$B:$K,3+C176,FALSE)/3000*C181)-1</f>
        <v>2.2806451322580643</v>
      </c>
      <c r="G181" s="86">
        <f>SUM(Q173:Q178)</f>
        <v>12905661561.177282</v>
      </c>
      <c r="H181" s="83">
        <f>G181/(VLOOKUP(3000,商城可購買幣!$B:$K,3+C176,FALSE)/3000*C181)-1</f>
        <v>123.89349897913498</v>
      </c>
      <c r="I181">
        <f t="shared" si="1"/>
        <v>19.402985074626866</v>
      </c>
      <c r="J181" s="101"/>
      <c r="K181" s="105">
        <v>1300</v>
      </c>
      <c r="L181" s="78" t="s">
        <v>659</v>
      </c>
      <c r="M181" s="78">
        <v>1</v>
      </c>
      <c r="N181" s="95">
        <f>VLOOKUP(L181,[1]道具表!$C:$I,7,FALSE)*M181*IF(VLOOKUP(L181,[1]道具表!$C:$I,4,FALSE)="USD",C177,1)</f>
        <v>25000000</v>
      </c>
      <c r="O181" s="78" t="s">
        <v>661</v>
      </c>
      <c r="P181" s="78">
        <v>1</v>
      </c>
      <c r="Q181" s="95">
        <f>VLOOKUP(O181,[1]道具表!$C:$I,7,FALSE)*P181*IF(VLOOKUP(O181,[1]道具表!$C:$I,4,FALSE)="USD",C177,1)</f>
        <v>41666667</v>
      </c>
      <c r="U181" s="81"/>
      <c r="V181" s="81"/>
    </row>
    <row r="182" spans="2:22" x14ac:dyDescent="0.25">
      <c r="B182" s="82" t="s">
        <v>521</v>
      </c>
      <c r="C182" s="92">
        <v>150</v>
      </c>
      <c r="D182" s="79">
        <f>MAX(K173:K184)/C175*100</f>
        <v>2985.0746268656717</v>
      </c>
      <c r="E182" s="86">
        <f>SUM(N179:N184)</f>
        <v>1050866663</v>
      </c>
      <c r="F182" s="83">
        <f>E182/(VLOOKUP(3000,商城可購買幣!$B:$K,3+C176,FALSE)/3000*C182)-1</f>
        <v>5.779784922580645</v>
      </c>
      <c r="G182" s="86">
        <f>SUM(Q179:Q184)</f>
        <v>23012328227.177284</v>
      </c>
      <c r="H182" s="83">
        <f>G182/(VLOOKUP(3000,商城可購買幣!$B:$K,3+C176,FALSE)/3000*C182)-1</f>
        <v>147.46663372372441</v>
      </c>
      <c r="I182">
        <f t="shared" si="1"/>
        <v>22.388059701492537</v>
      </c>
      <c r="J182" s="101"/>
      <c r="K182" s="105">
        <v>1500</v>
      </c>
      <c r="L182" s="89" t="s">
        <v>680</v>
      </c>
      <c r="M182" s="89">
        <v>10</v>
      </c>
      <c r="N182" s="95">
        <f>VLOOKUP(L182,[1]道具表!$C:$I,7,FALSE)*M182*IF(VLOOKUP(L182,[1]道具表!$C:$I,4,FALSE)="USD",C177,1)</f>
        <v>83333330</v>
      </c>
      <c r="O182" s="89" t="s">
        <v>676</v>
      </c>
      <c r="P182" s="89">
        <v>1</v>
      </c>
      <c r="Q182" s="95">
        <f>VLOOKUP(O182,[1]道具表!$C:$I,7,FALSE)*P182*IF(VLOOKUP(O182,[1]道具表!$C:$I,4,FALSE)="USD",C177,1)</f>
        <v>50000000</v>
      </c>
      <c r="U182" s="81"/>
      <c r="V182" s="81"/>
    </row>
    <row r="183" spans="2:22" x14ac:dyDescent="0.25">
      <c r="B183" s="82" t="s">
        <v>522</v>
      </c>
      <c r="C183" s="92">
        <v>300</v>
      </c>
      <c r="D183" s="79">
        <f>MAX(K173:K190)/C175*100</f>
        <v>5522.3880597014922</v>
      </c>
      <c r="E183" s="86">
        <f>SUM(N185:N190)</f>
        <v>2050866660</v>
      </c>
      <c r="F183" s="83">
        <f>E183/(VLOOKUP(3000,商城可購買幣!$B:$K,3+C176,FALSE)/3000*C183)-1</f>
        <v>5.6156989032258062</v>
      </c>
      <c r="G183" s="86">
        <f>SUM(Q185:Q190)</f>
        <v>45896723121.354568</v>
      </c>
      <c r="H183" s="83">
        <f>G183/(VLOOKUP(3000,商城可購買幣!$B:$K,3+C176,FALSE)/3000*C183)-1</f>
        <v>147.05394555275666</v>
      </c>
      <c r="I183">
        <f t="shared" si="1"/>
        <v>26.865671641791046</v>
      </c>
      <c r="J183" s="101"/>
      <c r="K183" s="105">
        <v>1800</v>
      </c>
      <c r="L183" s="78" t="s">
        <v>471</v>
      </c>
      <c r="M183" s="78">
        <v>1</v>
      </c>
      <c r="N183" s="95">
        <f>VLOOKUP(L183,[1]道具表!$C:$I,7,FALSE)*M183*IF(VLOOKUP(L183,[1]道具表!$C:$I,4,FALSE)="USD",C177,1)</f>
        <v>54600000</v>
      </c>
      <c r="O183" s="107" t="s">
        <v>952</v>
      </c>
      <c r="P183" s="107">
        <v>1</v>
      </c>
      <c r="Q183" s="95">
        <f>VLOOKUP(O183,[1]道具表!$C:$I,7,FALSE)*P183*IF(VLOOKUP(O183,[1]道具表!$C:$I,4,FALSE)="USD",C177,1)</f>
        <v>2717728227.1772823</v>
      </c>
    </row>
    <row r="184" spans="2:22" ht="16.5" thickBot="1" x14ac:dyDescent="0.3">
      <c r="B184" s="82" t="s">
        <v>657</v>
      </c>
      <c r="C184" s="92">
        <v>450</v>
      </c>
      <c r="D184" s="79">
        <f>MAX(K173:K196)/C175*100</f>
        <v>10447.76119402985</v>
      </c>
      <c r="E184" s="86">
        <f>SUM(N191:N196)</f>
        <v>3864199990</v>
      </c>
      <c r="F184" s="83">
        <f>E184/(VLOOKUP(3000,商城可購買幣!$B:$K,3+C176,FALSE)/3000*C184)-1</f>
        <v>7.3101075053763438</v>
      </c>
      <c r="G184" s="86">
        <f>SUM(Q191:Q196)</f>
        <v>69405851347.531845</v>
      </c>
      <c r="H184" s="83">
        <f>G184/(VLOOKUP(3000,商城可購買幣!$B:$K,3+C176,FALSE)/3000*C184)-1</f>
        <v>148.25989537103624</v>
      </c>
      <c r="I184">
        <f t="shared" si="1"/>
        <v>29.850746268656717</v>
      </c>
      <c r="J184" s="102"/>
      <c r="K184" s="106">
        <v>2000</v>
      </c>
      <c r="L184" s="96" t="s">
        <v>950</v>
      </c>
      <c r="M184" s="96">
        <v>1</v>
      </c>
      <c r="N184" s="97">
        <f>VLOOKUP(L184,[1]道具表!$C:$I,7,FALSE)*M184*IF(VLOOKUP(L184,[1]道具表!$C:$I,4,FALSE)="USD",C177,1)</f>
        <v>750000000</v>
      </c>
      <c r="O184" s="119" t="s">
        <v>955</v>
      </c>
      <c r="P184" s="108">
        <v>1</v>
      </c>
      <c r="Q184" s="97">
        <f>VLOOKUP(O184,[1]道具表!$C:$I,7,FALSE)*P184*IF(VLOOKUP(O184,[1]道具表!$C:$I,4,FALSE)="USD",C177,1)</f>
        <v>20000000000</v>
      </c>
    </row>
    <row r="185" spans="2:22" x14ac:dyDescent="0.25">
      <c r="B185" s="82" t="s">
        <v>794</v>
      </c>
      <c r="C185" s="92">
        <v>450</v>
      </c>
      <c r="D185" s="79">
        <f>MAX(K173:K202)/C175*100</f>
        <v>20895.5223880597</v>
      </c>
      <c r="E185" s="86">
        <f>SUM(N197:N202)</f>
        <v>6863666651</v>
      </c>
      <c r="F185" s="83">
        <f>E185/(VLOOKUP(3000,商城可購買幣!$B:$K,3+C176,FALSE)/3000*C185)-1</f>
        <v>13.760573443010752</v>
      </c>
      <c r="G185" s="86">
        <f>SUM(Q197:Q202)</f>
        <v>129986518014.53185</v>
      </c>
      <c r="H185" s="83">
        <f>G185/(VLOOKUP(3000,商城可購買幣!$B:$K,3+C176,FALSE)/3000*C185)-1</f>
        <v>278.54089895598247</v>
      </c>
      <c r="I185">
        <f t="shared" si="1"/>
        <v>34.328358208955223</v>
      </c>
      <c r="J185" s="103" t="s">
        <v>683</v>
      </c>
      <c r="K185" s="104">
        <v>2300</v>
      </c>
      <c r="L185" s="93" t="s">
        <v>668</v>
      </c>
      <c r="M185" s="93">
        <v>1</v>
      </c>
      <c r="N185" s="94">
        <f>VLOOKUP(L185,[1]道具表!$C:$I,7,FALSE)*M185*IF(VLOOKUP(L185,[1]道具表!$C:$I,4,FALSE)="USD",C177,1)</f>
        <v>250000000</v>
      </c>
      <c r="O185" s="93" t="s">
        <v>667</v>
      </c>
      <c r="P185" s="93">
        <v>1</v>
      </c>
      <c r="Q185" s="94">
        <f>VLOOKUP(O185,[1]道具表!$C:$I,7,FALSE)*P185*IF(VLOOKUP(O185,[1]道具表!$C:$I,4,FALSE)="USD",C177,1)</f>
        <v>250000000</v>
      </c>
    </row>
    <row r="186" spans="2:22" x14ac:dyDescent="0.25">
      <c r="B186" s="81" t="s">
        <v>707</v>
      </c>
      <c r="I186">
        <f t="shared" si="1"/>
        <v>37.313432835820898</v>
      </c>
      <c r="J186" s="101"/>
      <c r="K186" s="105">
        <v>2500</v>
      </c>
      <c r="L186" s="87" t="s">
        <v>471</v>
      </c>
      <c r="M186" s="78">
        <v>1</v>
      </c>
      <c r="N186" s="95">
        <f>VLOOKUP(L186,[1]道具表!$C:$I,7,FALSE)*M186*IF(VLOOKUP(L186,[1]道具表!$C:$I,4,FALSE)="USD",C177,1)</f>
        <v>54600000</v>
      </c>
      <c r="O186" s="87" t="s">
        <v>438</v>
      </c>
      <c r="P186" s="78">
        <v>1</v>
      </c>
      <c r="Q186" s="95">
        <f>VLOOKUP(O186,[1]道具表!$C:$I,7,FALSE)*P186*IF(VLOOKUP(O186,[1]道具表!$C:$I,4,FALSE)="USD",C177,1)</f>
        <v>119600000</v>
      </c>
    </row>
    <row r="187" spans="2:22" x14ac:dyDescent="0.25">
      <c r="B187" s="81" t="s">
        <v>694</v>
      </c>
      <c r="C187" s="1"/>
      <c r="D187" s="1"/>
      <c r="E187" s="1"/>
      <c r="F187" s="1"/>
      <c r="G187" s="1"/>
      <c r="H187" s="1"/>
      <c r="I187">
        <f t="shared" si="1"/>
        <v>38.805970149253731</v>
      </c>
      <c r="J187" s="101"/>
      <c r="K187" s="105">
        <v>2600</v>
      </c>
      <c r="L187" s="78" t="s">
        <v>658</v>
      </c>
      <c r="M187" s="78">
        <v>1</v>
      </c>
      <c r="N187" s="95">
        <f>VLOOKUP(L187,[1]道具表!$C:$I,7,FALSE)*M187*IF(VLOOKUP(L187,[1]道具表!$C:$I,4,FALSE)="USD",C177,1)</f>
        <v>25000000</v>
      </c>
      <c r="O187" s="78" t="s">
        <v>661</v>
      </c>
      <c r="P187" s="78">
        <v>1</v>
      </c>
      <c r="Q187" s="95">
        <f>VLOOKUP(O187,[1]道具表!$C:$I,7,FALSE)*P187*IF(VLOOKUP(O187,[1]道具表!$C:$I,4,FALSE)="USD",C177,1)</f>
        <v>41666667</v>
      </c>
    </row>
    <row r="188" spans="2:22" x14ac:dyDescent="0.25">
      <c r="B188" s="81" t="s">
        <v>795</v>
      </c>
      <c r="I188">
        <f t="shared" si="1"/>
        <v>44.776119402985074</v>
      </c>
      <c r="J188" s="101"/>
      <c r="K188" s="105">
        <v>3000</v>
      </c>
      <c r="L188" s="89" t="s">
        <v>680</v>
      </c>
      <c r="M188" s="89">
        <v>20</v>
      </c>
      <c r="N188" s="95">
        <f>VLOOKUP(L188,[1]道具表!$C:$I,7,FALSE)*M188*IF(VLOOKUP(L188,[1]道具表!$C:$I,4,FALSE)="USD",C177,1)</f>
        <v>166666660</v>
      </c>
      <c r="O188" s="89" t="s">
        <v>676</v>
      </c>
      <c r="P188" s="89">
        <v>1</v>
      </c>
      <c r="Q188" s="95">
        <f>VLOOKUP(O188,[1]道具表!$C:$I,7,FALSE)*P188*IF(VLOOKUP(O188,[1]道具表!$C:$I,4,FALSE)="USD",C177,1)</f>
        <v>50000000</v>
      </c>
    </row>
    <row r="189" spans="2:22" x14ac:dyDescent="0.25">
      <c r="B189" s="81" t="s">
        <v>526</v>
      </c>
      <c r="I189">
        <f t="shared" si="1"/>
        <v>47.761194029850749</v>
      </c>
      <c r="J189" s="101"/>
      <c r="K189" s="105">
        <v>3200</v>
      </c>
      <c r="L189" s="78" t="s">
        <v>471</v>
      </c>
      <c r="M189" s="78">
        <v>1</v>
      </c>
      <c r="N189" s="95">
        <f>VLOOKUP(L189,[1]道具表!$C:$I,7,FALSE)*M189*IF(VLOOKUP(L189,[1]道具表!$C:$I,4,FALSE)="USD",C177,1)</f>
        <v>54600000</v>
      </c>
      <c r="O189" s="107" t="s">
        <v>952</v>
      </c>
      <c r="P189" s="107">
        <v>2</v>
      </c>
      <c r="Q189" s="95">
        <f>VLOOKUP(O189,[1]道具表!$C:$I,7,FALSE)*P189*IF(VLOOKUP(O189,[1]道具表!$C:$I,4,FALSE)="USD",C177,1)</f>
        <v>5435456454.3545647</v>
      </c>
    </row>
    <row r="190" spans="2:22" ht="16.5" thickBot="1" x14ac:dyDescent="0.3">
      <c r="B190" s="81" t="s">
        <v>553</v>
      </c>
      <c r="I190">
        <f t="shared" si="1"/>
        <v>55.223880597014926</v>
      </c>
      <c r="J190" s="102"/>
      <c r="K190" s="106">
        <v>3700</v>
      </c>
      <c r="L190" s="96" t="s">
        <v>951</v>
      </c>
      <c r="M190" s="96">
        <v>1</v>
      </c>
      <c r="N190" s="97">
        <f>VLOOKUP(L190,[1]道具表!$C:$I,7,FALSE)*M190*IF(VLOOKUP(L190,[1]道具表!$C:$I,4,FALSE)="USD",C177,1)</f>
        <v>1500000000</v>
      </c>
      <c r="O190" s="119" t="s">
        <v>956</v>
      </c>
      <c r="P190" s="108">
        <v>1</v>
      </c>
      <c r="Q190" s="97">
        <f>VLOOKUP(O190,[1]道具表!$C:$I,7,FALSE)*P190*IF(VLOOKUP(O190,[1]道具表!$C:$I,4,FALSE)="USD",C177,1)</f>
        <v>40000000000</v>
      </c>
    </row>
    <row r="191" spans="2:22" x14ac:dyDescent="0.25">
      <c r="B191" s="123" t="s">
        <v>947</v>
      </c>
      <c r="C191" s="88"/>
      <c r="E191" s="112"/>
      <c r="F191" s="112"/>
      <c r="G191" s="112"/>
      <c r="H191" s="80"/>
      <c r="I191">
        <f t="shared" si="1"/>
        <v>61.194029850746269</v>
      </c>
      <c r="J191" s="103" t="s">
        <v>684</v>
      </c>
      <c r="K191" s="104">
        <v>4100</v>
      </c>
      <c r="L191" s="93" t="s">
        <v>670</v>
      </c>
      <c r="M191" s="93">
        <v>1</v>
      </c>
      <c r="N191" s="94">
        <f>VLOOKUP(L191,[1]道具表!$C:$I,7,FALSE)*M191*IF(VLOOKUP(L191,[1]道具表!$C:$I,4,FALSE)="USD",C177,1)</f>
        <v>833333333</v>
      </c>
      <c r="O191" s="93" t="s">
        <v>669</v>
      </c>
      <c r="P191" s="93">
        <v>1</v>
      </c>
      <c r="Q191" s="94">
        <f>VLOOKUP(O191,[1]道具表!$C:$I,7,FALSE)*P191*IF(VLOOKUP(O191,[1]道具表!$C:$I,4,FALSE)="USD",C177,1)</f>
        <v>833333333</v>
      </c>
      <c r="R191" s="81"/>
    </row>
    <row r="192" spans="2:22" x14ac:dyDescent="0.25">
      <c r="H192" s="80"/>
      <c r="I192">
        <f t="shared" si="1"/>
        <v>68.656716417910445</v>
      </c>
      <c r="J192" s="101"/>
      <c r="K192" s="105">
        <v>4600</v>
      </c>
      <c r="L192" s="78" t="s">
        <v>438</v>
      </c>
      <c r="M192" s="78">
        <v>1</v>
      </c>
      <c r="N192" s="95">
        <f>VLOOKUP(L192,[1]道具表!$C:$I,7,FALSE)*M192*IF(VLOOKUP(L192,[1]道具表!$C:$I,4,FALSE)="USD",C177,1)</f>
        <v>119600000</v>
      </c>
      <c r="O192" s="87" t="s">
        <v>439</v>
      </c>
      <c r="P192" s="78">
        <v>1</v>
      </c>
      <c r="Q192" s="95">
        <f>VLOOKUP(O192,[1]道具表!$C:$I,7,FALSE)*P192*IF(VLOOKUP(O192,[1]道具表!$C:$I,4,FALSE)="USD",C177,1)</f>
        <v>286000000</v>
      </c>
    </row>
    <row r="193" spans="2:22" x14ac:dyDescent="0.25">
      <c r="B193" s="81"/>
      <c r="H193" s="80"/>
      <c r="I193">
        <f t="shared" si="1"/>
        <v>79.104477611940297</v>
      </c>
      <c r="J193" s="101"/>
      <c r="K193" s="105">
        <v>5300</v>
      </c>
      <c r="L193" s="78" t="s">
        <v>661</v>
      </c>
      <c r="M193" s="78">
        <v>1</v>
      </c>
      <c r="N193" s="95">
        <f>VLOOKUP(L193,[1]道具表!$C:$I,7,FALSE)*M193*IF(VLOOKUP(L193,[1]道具表!$C:$I,4,FALSE)="USD",C177,1)</f>
        <v>41666667</v>
      </c>
      <c r="O193" s="78" t="s">
        <v>662</v>
      </c>
      <c r="P193" s="78">
        <v>1</v>
      </c>
      <c r="Q193" s="95">
        <f>VLOOKUP(O193,[1]道具表!$C:$I,7,FALSE)*P193*IF(VLOOKUP(O193,[1]道具表!$C:$I,4,FALSE)="USD",C177,1)</f>
        <v>83333333</v>
      </c>
    </row>
    <row r="194" spans="2:22" x14ac:dyDescent="0.25">
      <c r="H194" s="80"/>
      <c r="I194">
        <f t="shared" si="1"/>
        <v>91.044776119402982</v>
      </c>
      <c r="J194" s="101"/>
      <c r="K194" s="105">
        <v>6100</v>
      </c>
      <c r="L194" s="89" t="s">
        <v>680</v>
      </c>
      <c r="M194" s="89">
        <v>30</v>
      </c>
      <c r="N194" s="95">
        <f>VLOOKUP(L194,[1]道具表!$C:$I,7,FALSE)*M194*IF(VLOOKUP(L194,[1]道具表!$C:$I,4,FALSE)="USD",C177,1)</f>
        <v>249999990</v>
      </c>
      <c r="O194" s="89" t="s">
        <v>676</v>
      </c>
      <c r="P194" s="89">
        <v>1</v>
      </c>
      <c r="Q194" s="95">
        <f>VLOOKUP(O194,[1]道具表!$C:$I,7,FALSE)*P194*IF(VLOOKUP(O194,[1]道具表!$C:$I,4,FALSE)="USD",C177,1)</f>
        <v>50000000</v>
      </c>
    </row>
    <row r="195" spans="2:22" x14ac:dyDescent="0.25">
      <c r="H195" s="80"/>
      <c r="I195">
        <f t="shared" si="1"/>
        <v>98.507462686567166</v>
      </c>
      <c r="J195" s="101"/>
      <c r="K195" s="105">
        <v>6600</v>
      </c>
      <c r="L195" s="78" t="s">
        <v>438</v>
      </c>
      <c r="M195" s="78">
        <v>1</v>
      </c>
      <c r="N195" s="95">
        <f>VLOOKUP(L195,[1]道具表!$C:$I,7,FALSE)*M195*IF(VLOOKUP(L195,[1]道具表!$C:$I,4,FALSE)="USD",C177,1)</f>
        <v>119600000</v>
      </c>
      <c r="O195" s="107" t="s">
        <v>952</v>
      </c>
      <c r="P195" s="107">
        <v>3</v>
      </c>
      <c r="Q195" s="95">
        <f>VLOOKUP(O195,[1]道具表!$C:$I,7,FALSE)*P195*IF(VLOOKUP(O195,[1]道具表!$C:$I,4,FALSE)="USD",C177,1)</f>
        <v>8153184681.531847</v>
      </c>
    </row>
    <row r="196" spans="2:22" ht="16.5" thickBot="1" x14ac:dyDescent="0.3">
      <c r="H196" s="80"/>
      <c r="I196">
        <f t="shared" si="1"/>
        <v>104.4776119402985</v>
      </c>
      <c r="J196" s="102"/>
      <c r="K196" s="106">
        <v>7000</v>
      </c>
      <c r="L196" s="96" t="s">
        <v>958</v>
      </c>
      <c r="M196" s="96">
        <v>1</v>
      </c>
      <c r="N196" s="97">
        <f>VLOOKUP(L196,[1]道具表!$C:$I,7,FALSE)*M196*IF(VLOOKUP(L196,[1]道具表!$C:$I,4,FALSE)="USD",C177,1)</f>
        <v>2500000000</v>
      </c>
      <c r="O196" s="119" t="s">
        <v>953</v>
      </c>
      <c r="P196" s="108">
        <v>1</v>
      </c>
      <c r="Q196" s="97">
        <f>VLOOKUP(O196,[1]道具表!$C:$I,7,FALSE)*P196*IF(VLOOKUP(O196,[1]道具表!$C:$I,4,FALSE)="USD",C177,1)</f>
        <v>60000000000</v>
      </c>
    </row>
    <row r="197" spans="2:22" x14ac:dyDescent="0.25">
      <c r="I197">
        <f t="shared" si="1"/>
        <v>123.88059701492537</v>
      </c>
      <c r="J197" s="103" t="s">
        <v>793</v>
      </c>
      <c r="K197" s="104">
        <v>8300</v>
      </c>
      <c r="L197" s="93" t="s">
        <v>670</v>
      </c>
      <c r="M197" s="93">
        <v>1</v>
      </c>
      <c r="N197" s="94">
        <f>VLOOKUP(L197,[1]道具表!$C:$I,7,FALSE)*M197*IF(VLOOKUP(L197,[1]道具表!$C:$I,4,FALSE)="USD",C177,1)</f>
        <v>833333333</v>
      </c>
      <c r="O197" s="93" t="s">
        <v>669</v>
      </c>
      <c r="P197" s="93">
        <v>1</v>
      </c>
      <c r="Q197" s="94">
        <f>VLOOKUP(O197,[1]道具表!$C:$I,7,FALSE)*P197*IF(VLOOKUP(O197,[1]道具表!$C:$I,4,FALSE)="USD",C183,1)</f>
        <v>833333333</v>
      </c>
      <c r="S197"/>
      <c r="T197"/>
    </row>
    <row r="198" spans="2:22" x14ac:dyDescent="0.25">
      <c r="I198">
        <f t="shared" si="1"/>
        <v>132.83582089552237</v>
      </c>
      <c r="J198" s="101"/>
      <c r="K198" s="105">
        <v>8900</v>
      </c>
      <c r="L198" s="78" t="s">
        <v>439</v>
      </c>
      <c r="M198" s="78">
        <v>1</v>
      </c>
      <c r="N198" s="95">
        <f>VLOOKUP(L198,[1]道具表!$C:$I,7,FALSE)*M198*IF(VLOOKUP(L198,[1]道具表!$C:$I,4,FALSE)="USD",C177,1)</f>
        <v>286000000</v>
      </c>
      <c r="O198" s="87" t="s">
        <v>799</v>
      </c>
      <c r="P198" s="78">
        <v>1</v>
      </c>
      <c r="Q198" s="95">
        <f>VLOOKUP(O198,[1]道具表!$C:$I,7,FALSE)*P198*IF(VLOOKUP(O198,[1]道具表!$C:$I,4,FALSE)="USD",C183,1)</f>
        <v>20700000000</v>
      </c>
    </row>
    <row r="199" spans="2:22" x14ac:dyDescent="0.25">
      <c r="I199">
        <f t="shared" si="1"/>
        <v>149.25373134328359</v>
      </c>
      <c r="J199" s="101"/>
      <c r="K199" s="105">
        <v>10000</v>
      </c>
      <c r="L199" s="78" t="s">
        <v>662</v>
      </c>
      <c r="M199" s="78">
        <v>1</v>
      </c>
      <c r="N199" s="95">
        <f>VLOOKUP(L199,[1]道具表!$C:$I,7,FALSE)*M199*IF(VLOOKUP(L199,[1]道具表!$C:$I,4,FALSE)="USD",C177,1)</f>
        <v>83333333</v>
      </c>
      <c r="O199" s="78" t="s">
        <v>797</v>
      </c>
      <c r="P199" s="78">
        <v>1</v>
      </c>
      <c r="Q199" s="95">
        <f>VLOOKUP(O199,[1]道具表!$C:$I,7,FALSE)*P199*IF(VLOOKUP(O199,[1]道具表!$C:$I,4,FALSE)="USD",C183,1)</f>
        <v>250000000</v>
      </c>
    </row>
    <row r="200" spans="2:22" x14ac:dyDescent="0.25">
      <c r="I200">
        <f t="shared" si="1"/>
        <v>164.17910447761193</v>
      </c>
      <c r="J200" s="101"/>
      <c r="K200" s="105">
        <v>11000</v>
      </c>
      <c r="L200" s="89" t="s">
        <v>680</v>
      </c>
      <c r="M200" s="89">
        <v>45</v>
      </c>
      <c r="N200" s="95">
        <f>VLOOKUP(L200,[1]道具表!$C:$I,7,FALSE)*M200*IF(VLOOKUP(L200,[1]道具表!$C:$I,4,FALSE)="USD",C177,1)</f>
        <v>374999985</v>
      </c>
      <c r="O200" s="89" t="s">
        <v>676</v>
      </c>
      <c r="P200" s="89">
        <v>1</v>
      </c>
      <c r="Q200" s="95">
        <f>VLOOKUP(O200,[1]道具表!$C:$I,7,FALSE)*P200*IF(VLOOKUP(O200,[1]道具表!$C:$I,4,FALSE)="USD",C183,1)</f>
        <v>50000000</v>
      </c>
    </row>
    <row r="201" spans="2:22" x14ac:dyDescent="0.25">
      <c r="I201">
        <f t="shared" si="1"/>
        <v>179.1044776119403</v>
      </c>
      <c r="J201" s="101"/>
      <c r="K201" s="105">
        <v>12000</v>
      </c>
      <c r="L201" s="78" t="s">
        <v>439</v>
      </c>
      <c r="M201" s="78">
        <v>1</v>
      </c>
      <c r="N201" s="95">
        <f>VLOOKUP(L201,[1]道具表!$C:$I,7,FALSE)*M201*IF(VLOOKUP(L201,[1]道具表!$C:$I,4,FALSE)="USD",C177,1)</f>
        <v>286000000</v>
      </c>
      <c r="O201" s="107" t="s">
        <v>952</v>
      </c>
      <c r="P201" s="107">
        <v>3</v>
      </c>
      <c r="Q201" s="95">
        <f>VLOOKUP(O201,[1]道具表!$C:$I,7,FALSE)*P201*IF(VLOOKUP(O201,[1]道具表!$C:$I,4,FALSE)="USD",C183,1)</f>
        <v>8153184681.531847</v>
      </c>
    </row>
    <row r="202" spans="2:22" ht="16.5" thickBot="1" x14ac:dyDescent="0.3">
      <c r="I202">
        <f t="shared" si="1"/>
        <v>208.955223880597</v>
      </c>
      <c r="J202" s="102"/>
      <c r="K202" s="106">
        <v>14000</v>
      </c>
      <c r="L202" s="96" t="s">
        <v>959</v>
      </c>
      <c r="M202" s="96">
        <v>1</v>
      </c>
      <c r="N202" s="97">
        <f>VLOOKUP(L202,[1]道具表!$C:$I,7,FALSE)*M202*IF(VLOOKUP(L202,[1]道具表!$C:$I,4,FALSE)="USD",C177,1)</f>
        <v>5000000000</v>
      </c>
      <c r="O202" s="119" t="s">
        <v>957</v>
      </c>
      <c r="P202" s="108">
        <v>1</v>
      </c>
      <c r="Q202" s="97">
        <f>VLOOKUP(O202,[1]道具表!$C:$I,7,FALSE)*P202*IF(VLOOKUP(O202,[1]道具表!$C:$I,4,FALSE)="USD",C183,1)</f>
        <v>100000000000</v>
      </c>
    </row>
    <row r="203" spans="2:22" x14ac:dyDescent="0.25">
      <c r="S203"/>
      <c r="T203"/>
    </row>
    <row r="204" spans="2:22" ht="16.5" thickBot="1" x14ac:dyDescent="0.3">
      <c r="B204" s="81" t="s">
        <v>510</v>
      </c>
      <c r="C204" s="113"/>
      <c r="D204" s="81"/>
      <c r="E204" s="81"/>
      <c r="F204" s="81"/>
      <c r="G204" s="81"/>
      <c r="H204" s="81"/>
      <c r="J204" s="81" t="s">
        <v>513</v>
      </c>
      <c r="L204" s="81"/>
      <c r="M204" s="81"/>
      <c r="N204" s="81"/>
      <c r="O204" s="81"/>
      <c r="P204" s="81"/>
      <c r="Q204" s="81"/>
      <c r="R204" s="81"/>
      <c r="S204" s="84"/>
      <c r="T204" s="84"/>
      <c r="U204" s="81"/>
      <c r="V204" s="81"/>
    </row>
    <row r="205" spans="2:22" ht="16.5" thickBot="1" x14ac:dyDescent="0.3">
      <c r="B205" s="82" t="s">
        <v>514</v>
      </c>
      <c r="C205" s="90">
        <v>44720</v>
      </c>
      <c r="E205" s="109" t="s">
        <v>722</v>
      </c>
      <c r="F205" s="109" t="s">
        <v>723</v>
      </c>
      <c r="G205" s="110" t="s">
        <v>725</v>
      </c>
      <c r="H205" s="110" t="s">
        <v>724</v>
      </c>
      <c r="J205" s="98" t="s">
        <v>491</v>
      </c>
      <c r="K205" s="98" t="s">
        <v>491</v>
      </c>
      <c r="L205" s="99" t="s">
        <v>0</v>
      </c>
      <c r="M205" s="99" t="s">
        <v>433</v>
      </c>
      <c r="N205" s="99" t="s">
        <v>424</v>
      </c>
      <c r="O205" s="99" t="s">
        <v>515</v>
      </c>
      <c r="P205" s="99" t="s">
        <v>433</v>
      </c>
      <c r="Q205" s="100" t="s">
        <v>424</v>
      </c>
      <c r="R205" s="81"/>
    </row>
    <row r="206" spans="2:22" x14ac:dyDescent="0.25">
      <c r="B206" s="82" t="s">
        <v>516</v>
      </c>
      <c r="C206" s="91" t="s">
        <v>925</v>
      </c>
      <c r="E206" s="109" t="s">
        <v>726</v>
      </c>
      <c r="F206" s="109" t="s">
        <v>727</v>
      </c>
      <c r="G206" s="110" t="s">
        <v>728</v>
      </c>
      <c r="H206" s="110" t="s">
        <v>729</v>
      </c>
      <c r="I206">
        <v>1.3050287106316338</v>
      </c>
      <c r="J206" s="103" t="s">
        <v>681</v>
      </c>
      <c r="K206" s="104">
        <v>80</v>
      </c>
      <c r="L206" s="93" t="s">
        <v>664</v>
      </c>
      <c r="M206" s="93">
        <v>1</v>
      </c>
      <c r="N206" s="94">
        <f>VLOOKUP(L206,[1]道具表!$C:$I,7,FALSE)*M206*IF(VLOOKUP(L206,[1]道具表!$C:$I,4,FALSE)="USD",C210,1)</f>
        <v>41666667</v>
      </c>
      <c r="O206" s="93" t="s">
        <v>663</v>
      </c>
      <c r="P206" s="93">
        <v>1</v>
      </c>
      <c r="Q206" s="94">
        <f>VLOOKUP(O206,[1]道具表!$C:$I,7,FALSE)*P206*IF(VLOOKUP(O206,[1]道具表!$C:$I,4,FALSE)="USD",C210,1)</f>
        <v>41666667</v>
      </c>
      <c r="R206" s="81"/>
    </row>
    <row r="207" spans="2:22" x14ac:dyDescent="0.25">
      <c r="B207" s="82" t="s">
        <v>511</v>
      </c>
      <c r="C207" s="78" t="str">
        <f>VLOOKUP(C206,[1]Sybol表!$B:$E,2,FALSE)</f>
        <v>Wild</v>
      </c>
      <c r="E207" s="118">
        <v>20</v>
      </c>
      <c r="F207" s="118">
        <v>10</v>
      </c>
      <c r="G207" s="87">
        <v>10</v>
      </c>
      <c r="H207" s="87">
        <v>5</v>
      </c>
      <c r="I207">
        <v>2.1750478510527231</v>
      </c>
      <c r="J207" s="101"/>
      <c r="K207" s="105">
        <v>120</v>
      </c>
      <c r="L207" s="120" t="s">
        <v>924</v>
      </c>
      <c r="M207" s="78">
        <v>1</v>
      </c>
      <c r="N207" s="95">
        <f>VLOOKUP(L207,[1]道具表!$C:$I,7,FALSE)*M207*IF(VLOOKUP(L207,[1]道具表!$C:$I,4,FALSE)="USD",C210,1)</f>
        <v>125000000</v>
      </c>
      <c r="O207" s="87" t="s">
        <v>471</v>
      </c>
      <c r="P207" s="78">
        <v>1</v>
      </c>
      <c r="Q207" s="95">
        <f>VLOOKUP(O207,[1]道具表!$C:$I,7,FALSE)*P207*IF(VLOOKUP(O207,[1]道具表!$C:$I,4,FALSE)="USD",C210,1)</f>
        <v>54600000</v>
      </c>
      <c r="R207" s="81"/>
    </row>
    <row r="208" spans="2:22" x14ac:dyDescent="0.25">
      <c r="B208" s="82" t="s">
        <v>517</v>
      </c>
      <c r="C208" s="78">
        <f>VLOOKUP(C206,[1]Sybol表!$B:$E,3,FALSE)</f>
        <v>130</v>
      </c>
      <c r="D208" s="122"/>
      <c r="E208" s="118">
        <v>20</v>
      </c>
      <c r="F208" s="118">
        <v>10</v>
      </c>
      <c r="G208" s="87">
        <v>10</v>
      </c>
      <c r="H208" s="87">
        <v>5</v>
      </c>
      <c r="I208">
        <v>3.9150861318949017</v>
      </c>
      <c r="J208" s="101"/>
      <c r="K208" s="105">
        <v>240</v>
      </c>
      <c r="L208" s="78" t="s">
        <v>659</v>
      </c>
      <c r="M208" s="78">
        <v>1</v>
      </c>
      <c r="N208" s="95">
        <f>VLOOKUP(L208,[1]道具表!$C:$I,7,FALSE)*M208*IF(VLOOKUP(L208,[1]道具表!$C:$I,4,FALSE)="USD",C210,1)</f>
        <v>25000000</v>
      </c>
      <c r="O208" s="78" t="s">
        <v>661</v>
      </c>
      <c r="P208" s="78">
        <v>1</v>
      </c>
      <c r="Q208" s="95">
        <f>VLOOKUP(O208,[1]道具表!$C:$I,7,FALSE)*P208*IF(VLOOKUP(O208,[1]道具表!$C:$I,4,FALSE)="USD",C210,1)</f>
        <v>41666667</v>
      </c>
      <c r="R208" s="81"/>
    </row>
    <row r="209" spans="2:22" x14ac:dyDescent="0.25">
      <c r="B209" s="82" t="s">
        <v>423</v>
      </c>
      <c r="C209" s="78">
        <v>4</v>
      </c>
      <c r="E209" s="118">
        <v>40</v>
      </c>
      <c r="F209" s="118">
        <v>20</v>
      </c>
      <c r="G209" s="87">
        <v>20</v>
      </c>
      <c r="H209" s="87">
        <v>10</v>
      </c>
      <c r="I209">
        <v>5.6551244127370799</v>
      </c>
      <c r="J209" s="101"/>
      <c r="K209" s="105">
        <v>320</v>
      </c>
      <c r="L209" s="89" t="s">
        <v>713</v>
      </c>
      <c r="M209" s="89">
        <v>20</v>
      </c>
      <c r="N209" s="95">
        <f>VLOOKUP(L209,[1]道具表!$C:$I,7,FALSE)*M209*IF(VLOOKUP(L209,[1]道具表!$C:$I,4,FALSE)="USD",C210,1)</f>
        <v>50000000</v>
      </c>
      <c r="O209" s="89" t="s">
        <v>676</v>
      </c>
      <c r="P209" s="89">
        <v>1</v>
      </c>
      <c r="Q209" s="95">
        <f>VLOOKUP(O209,[1]道具表!$C:$I,7,FALSE)*P209*IF(VLOOKUP(O209,[1]道具表!$C:$I,4,FALSE)="USD",C210,1)</f>
        <v>50000000</v>
      </c>
      <c r="R209" s="81"/>
    </row>
    <row r="210" spans="2:22" x14ac:dyDescent="0.25">
      <c r="B210" s="82" t="s">
        <v>527</v>
      </c>
      <c r="C210" s="78">
        <v>13</v>
      </c>
      <c r="E210" s="118">
        <v>60</v>
      </c>
      <c r="F210" s="118">
        <v>30</v>
      </c>
      <c r="G210" s="87">
        <v>30</v>
      </c>
      <c r="H210" s="87">
        <v>15</v>
      </c>
      <c r="I210">
        <v>8.265181834000348</v>
      </c>
      <c r="J210" s="101"/>
      <c r="K210" s="105">
        <v>400</v>
      </c>
      <c r="L210" s="78" t="s">
        <v>524</v>
      </c>
      <c r="M210" s="78">
        <v>1</v>
      </c>
      <c r="N210" s="95">
        <f>VLOOKUP(L210,[1]道具表!$C:$I,7,FALSE)*M210*IF(VLOOKUP(L210,[1]道具表!$C:$I,4,FALSE)="USD",C210,1)</f>
        <v>19500000</v>
      </c>
      <c r="O210" s="107" t="s">
        <v>946</v>
      </c>
      <c r="P210" s="107">
        <v>1</v>
      </c>
      <c r="Q210" s="95">
        <f>VLOOKUP(O210,[1]道具表!$C:$I,7,FALSE)*P210*IF(VLOOKUP(O210,[1]道具表!$C:$I,4,FALSE)="USD",C210,1)</f>
        <v>2716456354.3645635</v>
      </c>
      <c r="R210" s="81"/>
    </row>
    <row r="211" spans="2:22" ht="16.5" thickBot="1" x14ac:dyDescent="0.3">
      <c r="B211" s="82" t="s">
        <v>559</v>
      </c>
      <c r="C211" s="78" t="s">
        <v>560</v>
      </c>
      <c r="E211" s="118">
        <v>90</v>
      </c>
      <c r="F211" s="118">
        <v>45</v>
      </c>
      <c r="G211" s="87">
        <v>45</v>
      </c>
      <c r="H211" s="87">
        <v>20</v>
      </c>
      <c r="I211">
        <v>10.440229685053071</v>
      </c>
      <c r="J211" s="102"/>
      <c r="K211" s="106">
        <v>600</v>
      </c>
      <c r="L211" s="96" t="s">
        <v>926</v>
      </c>
      <c r="M211" s="96">
        <v>1</v>
      </c>
      <c r="N211" s="97">
        <f>VLOOKUP(L211,[1]道具表!$C:$I,7,FALSE)*M211*IF(VLOOKUP(L211,[1]道具表!$C:$I,4,FALSE)="USD",C210,1)</f>
        <v>150000000</v>
      </c>
      <c r="O211" s="119" t="s">
        <v>941</v>
      </c>
      <c r="P211" s="108">
        <v>1</v>
      </c>
      <c r="Q211" s="97">
        <f>VLOOKUP(O211,[1]道具表!$C:$I,7,FALSE)*P211*IF(VLOOKUP(O211,[1]道具表!$C:$I,4,FALSE)="USD",C210,1)</f>
        <v>9972000000</v>
      </c>
      <c r="R211" s="81"/>
    </row>
    <row r="212" spans="2:22" x14ac:dyDescent="0.25">
      <c r="E212" s="115"/>
      <c r="I212">
        <v>13.05028710631634</v>
      </c>
      <c r="J212" s="103" t="s">
        <v>682</v>
      </c>
      <c r="K212" s="104">
        <v>720</v>
      </c>
      <c r="L212" s="93" t="s">
        <v>666</v>
      </c>
      <c r="M212" s="93">
        <v>1</v>
      </c>
      <c r="N212" s="94">
        <f>VLOOKUP(L212,[1]道具表!$C:$I,7,FALSE)*M212*IF(VLOOKUP(L212,[1]道具表!$C:$I,4,FALSE)="USD",C210,1)</f>
        <v>83333333</v>
      </c>
      <c r="O212" s="93" t="s">
        <v>665</v>
      </c>
      <c r="P212" s="93">
        <v>1</v>
      </c>
      <c r="Q212" s="94">
        <f>VLOOKUP(O212,[1]道具表!$C:$I,7,FALSE)*P212*IF(VLOOKUP(O212,[1]道具表!$C:$I,4,FALSE)="USD",C210,1)</f>
        <v>83333333</v>
      </c>
      <c r="R212" s="81"/>
    </row>
    <row r="213" spans="2:22" x14ac:dyDescent="0.25">
      <c r="B213" s="82"/>
      <c r="C213" s="82" t="s">
        <v>434</v>
      </c>
      <c r="D213" s="82" t="s">
        <v>523</v>
      </c>
      <c r="E213" s="82" t="s">
        <v>655</v>
      </c>
      <c r="F213" s="82" t="s">
        <v>518</v>
      </c>
      <c r="G213" s="82" t="s">
        <v>656</v>
      </c>
      <c r="H213" s="82" t="s">
        <v>519</v>
      </c>
      <c r="I213">
        <v>15.660344527579607</v>
      </c>
      <c r="J213" s="101"/>
      <c r="K213" s="105">
        <v>880</v>
      </c>
      <c r="L213" s="120" t="s">
        <v>923</v>
      </c>
      <c r="M213" s="78">
        <v>1</v>
      </c>
      <c r="N213" s="95">
        <f>VLOOKUP(L213,[1]道具表!$C:$I,7,FALSE)*M213*IF(VLOOKUP(L213,[1]道具表!$C:$I,4,FALSE)="USD",C210,1)</f>
        <v>125000000</v>
      </c>
      <c r="O213" s="87" t="s">
        <v>438</v>
      </c>
      <c r="P213" s="78">
        <v>1</v>
      </c>
      <c r="Q213" s="95">
        <f>VLOOKUP(O213,[1]道具表!$C:$I,7,FALSE)*P213*IF(VLOOKUP(O213,[1]道具表!$C:$I,4,FALSE)="USD",C210,1)</f>
        <v>119600000</v>
      </c>
      <c r="U213" s="81"/>
      <c r="V213" s="81"/>
    </row>
    <row r="214" spans="2:22" x14ac:dyDescent="0.25">
      <c r="B214" s="82" t="s">
        <v>520</v>
      </c>
      <c r="C214" s="92">
        <v>100</v>
      </c>
      <c r="D214" s="79">
        <f>MAX(K206:K211)/C208*100</f>
        <v>461.53846153846149</v>
      </c>
      <c r="E214" s="86">
        <f>SUM(N206:N211)</f>
        <v>411166667</v>
      </c>
      <c r="F214" s="83">
        <f>E214/(VLOOKUP(3000,商城可購買幣!$B:$K,3+C209,FALSE)/3000*C214)-1</f>
        <v>2.9790322612903224</v>
      </c>
      <c r="G214" s="86">
        <f>SUM(Q206:Q211)</f>
        <v>12876389688.364563</v>
      </c>
      <c r="H214" s="83">
        <f>G214/(VLOOKUP(3000,商城可購買幣!$B:$K,3+C209,FALSE)/3000*C214)-1</f>
        <v>123.61022279062479</v>
      </c>
      <c r="I214">
        <v>19.140421089263963</v>
      </c>
      <c r="J214" s="101"/>
      <c r="K214" s="105">
        <v>1120</v>
      </c>
      <c r="L214" s="78" t="s">
        <v>659</v>
      </c>
      <c r="M214" s="78">
        <v>1</v>
      </c>
      <c r="N214" s="95">
        <f>VLOOKUP(L214,[1]道具表!$C:$I,7,FALSE)*M214*IF(VLOOKUP(L214,[1]道具表!$C:$I,4,FALSE)="USD",C210,1)</f>
        <v>25000000</v>
      </c>
      <c r="O214" s="78" t="s">
        <v>661</v>
      </c>
      <c r="P214" s="78">
        <v>1</v>
      </c>
      <c r="Q214" s="95">
        <f>VLOOKUP(O214,[1]道具表!$C:$I,7,FALSE)*P214*IF(VLOOKUP(O214,[1]道具表!$C:$I,4,FALSE)="USD",C210,1)</f>
        <v>41666667</v>
      </c>
      <c r="U214" s="81"/>
      <c r="V214" s="81"/>
    </row>
    <row r="215" spans="2:22" x14ac:dyDescent="0.25">
      <c r="B215" s="82" t="s">
        <v>521</v>
      </c>
      <c r="C215" s="92">
        <v>150</v>
      </c>
      <c r="D215" s="79">
        <f>MAX(K206:K217)/C208*100</f>
        <v>1323.0769230769231</v>
      </c>
      <c r="E215" s="86">
        <f>SUM(N212:N217)</f>
        <v>1087933333</v>
      </c>
      <c r="F215" s="83">
        <f>E215/(VLOOKUP(3000,商城可購買幣!$B:$K,3+C209,FALSE)/3000*C215)-1</f>
        <v>6.0189247290322578</v>
      </c>
      <c r="G215" s="86">
        <f>SUM(Q212:Q217)</f>
        <v>22931056354.364563</v>
      </c>
      <c r="H215" s="83">
        <f>G215/(VLOOKUP(3000,商城可購買幣!$B:$K,3+C209,FALSE)/3000*C215)-1</f>
        <v>146.94229906041653</v>
      </c>
      <c r="I215">
        <v>22.62049765094832</v>
      </c>
      <c r="J215" s="101"/>
      <c r="K215" s="105">
        <v>1280</v>
      </c>
      <c r="L215" s="89" t="s">
        <v>713</v>
      </c>
      <c r="M215" s="89">
        <v>20</v>
      </c>
      <c r="N215" s="95">
        <f>VLOOKUP(L215,[1]道具表!$C:$I,7,FALSE)*M215*IF(VLOOKUP(L215,[1]道具表!$C:$I,4,FALSE)="USD",C210,1)</f>
        <v>50000000</v>
      </c>
      <c r="O215" s="89" t="s">
        <v>676</v>
      </c>
      <c r="P215" s="89">
        <v>1</v>
      </c>
      <c r="Q215" s="95">
        <f>VLOOKUP(O215,[1]道具表!$C:$I,7,FALSE)*P215*IF(VLOOKUP(O215,[1]道具表!$C:$I,4,FALSE)="USD",C210,1)</f>
        <v>50000000</v>
      </c>
      <c r="U215" s="81"/>
      <c r="V215" s="81"/>
    </row>
    <row r="216" spans="2:22" x14ac:dyDescent="0.25">
      <c r="B216" s="82" t="s">
        <v>522</v>
      </c>
      <c r="C216" s="92">
        <v>300</v>
      </c>
      <c r="D216" s="79">
        <f>MAX(K206:K223)/C208*100</f>
        <v>2400</v>
      </c>
      <c r="E216" s="86">
        <f>SUM(N218:N223)</f>
        <v>2054600000</v>
      </c>
      <c r="F216" s="83">
        <f>E216/(VLOOKUP(3000,商城可購買幣!$B:$K,3+C209,FALSE)/3000*C216)-1</f>
        <v>5.6277419354838711</v>
      </c>
      <c r="G216" s="86">
        <f>SUM(Q218:Q223)</f>
        <v>45494179375.729126</v>
      </c>
      <c r="H216" s="83">
        <f>G216/(VLOOKUP(3000,商城可購買幣!$B:$K,3+C209,FALSE)/3000*C216)-1</f>
        <v>145.7554173410617</v>
      </c>
      <c r="I216">
        <v>26.100574212632679</v>
      </c>
      <c r="J216" s="101"/>
      <c r="K216" s="105">
        <v>1520</v>
      </c>
      <c r="L216" s="78" t="s">
        <v>471</v>
      </c>
      <c r="M216" s="78">
        <v>1</v>
      </c>
      <c r="N216" s="95">
        <f>VLOOKUP(L216,[1]道具表!$C:$I,7,FALSE)*M216*IF(VLOOKUP(L216,[1]道具表!$C:$I,4,FALSE)="USD",C210,1)</f>
        <v>54600000</v>
      </c>
      <c r="O216" s="107" t="s">
        <v>946</v>
      </c>
      <c r="P216" s="107">
        <v>1</v>
      </c>
      <c r="Q216" s="95">
        <f>VLOOKUP(O216,[1]道具表!$C:$I,7,FALSE)*P216*IF(VLOOKUP(O216,[1]道具表!$C:$I,4,FALSE)="USD",C210,1)</f>
        <v>2716456354.3645635</v>
      </c>
    </row>
    <row r="217" spans="2:22" ht="16.5" thickBot="1" x14ac:dyDescent="0.3">
      <c r="B217" s="82" t="s">
        <v>657</v>
      </c>
      <c r="C217" s="92">
        <v>450</v>
      </c>
      <c r="D217" s="79">
        <f>MAX(K206:K229)/C208*100</f>
        <v>4615.3846153846152</v>
      </c>
      <c r="E217" s="86">
        <f>SUM(N224:N229)</f>
        <v>3762600000</v>
      </c>
      <c r="F217" s="83">
        <f>E217/(VLOOKUP(3000,商城可購買幣!$B:$K,3+C209,FALSE)/3000*C217)-1</f>
        <v>7.0916129032258066</v>
      </c>
      <c r="G217" s="86">
        <f>SUM(Q224:Q229)</f>
        <v>69402035729.093689</v>
      </c>
      <c r="H217" s="83">
        <f>G217/(VLOOKUP(3000,商城可購買幣!$B:$K,3+C209,FALSE)/3000*C217)-1</f>
        <v>148.25168973998643</v>
      </c>
      <c r="I217">
        <v>30.450669914738125</v>
      </c>
      <c r="J217" s="102"/>
      <c r="K217" s="106">
        <v>1720</v>
      </c>
      <c r="L217" s="96" t="s">
        <v>938</v>
      </c>
      <c r="M217" s="96">
        <v>1</v>
      </c>
      <c r="N217" s="97">
        <f>VLOOKUP(L217,[1]道具表!$C:$I,7,FALSE)*M217*IF(VLOOKUP(L217,[1]道具表!$C:$I,4,FALSE)="USD",C210,1)</f>
        <v>750000000</v>
      </c>
      <c r="O217" s="119" t="s">
        <v>942</v>
      </c>
      <c r="P217" s="108">
        <v>1</v>
      </c>
      <c r="Q217" s="97">
        <f>VLOOKUP(O217,[1]道具表!$C:$I,7,FALSE)*P217*IF(VLOOKUP(O217,[1]道具表!$C:$I,4,FALSE)="USD",C210,1)</f>
        <v>19920000000</v>
      </c>
    </row>
    <row r="218" spans="2:22" x14ac:dyDescent="0.25">
      <c r="B218" s="82" t="s">
        <v>794</v>
      </c>
      <c r="C218" s="92">
        <v>450</v>
      </c>
      <c r="D218" s="79">
        <f>MAX(K206:K235)/C208*100</f>
        <v>8923.076923076922</v>
      </c>
      <c r="E218" s="86">
        <f>SUM(N230:N235)</f>
        <v>6532666666</v>
      </c>
      <c r="F218" s="83">
        <f>E218/(VLOOKUP(3000,商城可購買幣!$B:$K,3+C209,FALSE)/3000*C218)-1</f>
        <v>13.048745518279571</v>
      </c>
      <c r="G218" s="86">
        <f>SUM(Q230:Q235)</f>
        <v>129582702396.09369</v>
      </c>
      <c r="H218" s="83">
        <f>G218/(VLOOKUP(3000,商城可購買幣!$B:$K,3+C209,FALSE)/3000*C218)-1</f>
        <v>277.67247827116921</v>
      </c>
      <c r="I218">
        <v>33.930746476422485</v>
      </c>
      <c r="J218" s="103" t="s">
        <v>683</v>
      </c>
      <c r="K218" s="104">
        <v>1920</v>
      </c>
      <c r="L218" s="93" t="s">
        <v>668</v>
      </c>
      <c r="M218" s="93">
        <v>1</v>
      </c>
      <c r="N218" s="94">
        <f>VLOOKUP(L218,[1]道具表!$C:$I,7,FALSE)*M218*IF(VLOOKUP(L218,[1]道具表!$C:$I,4,FALSE)="USD",C210,1)</f>
        <v>250000000</v>
      </c>
      <c r="O218" s="93" t="s">
        <v>667</v>
      </c>
      <c r="P218" s="93">
        <v>1</v>
      </c>
      <c r="Q218" s="94">
        <f>VLOOKUP(O218,[1]道具表!$C:$I,7,FALSE)*P218*IF(VLOOKUP(O218,[1]道具表!$C:$I,4,FALSE)="USD",C210,1)</f>
        <v>250000000</v>
      </c>
    </row>
    <row r="219" spans="2:22" x14ac:dyDescent="0.25">
      <c r="B219" s="81" t="s">
        <v>707</v>
      </c>
      <c r="I219">
        <v>36.540803897685748</v>
      </c>
      <c r="J219" s="101"/>
      <c r="K219" s="105">
        <v>2080</v>
      </c>
      <c r="L219" s="120" t="s">
        <v>924</v>
      </c>
      <c r="M219" s="78">
        <v>1</v>
      </c>
      <c r="N219" s="95">
        <f>VLOOKUP(L219,[1]道具表!$C:$I,7,FALSE)*M219*IF(VLOOKUP(L219,[1]道具表!$C:$I,4,FALSE)="USD",C210,1)</f>
        <v>125000000</v>
      </c>
      <c r="O219" s="87" t="s">
        <v>438</v>
      </c>
      <c r="P219" s="78">
        <v>1</v>
      </c>
      <c r="Q219" s="95">
        <f>VLOOKUP(O219,[1]道具表!$C:$I,7,FALSE)*P219*IF(VLOOKUP(O219,[1]道具表!$C:$I,4,FALSE)="USD",C210,1)</f>
        <v>119600000</v>
      </c>
    </row>
    <row r="220" spans="2:22" x14ac:dyDescent="0.25">
      <c r="B220" s="81" t="s">
        <v>694</v>
      </c>
      <c r="C220" s="1"/>
      <c r="D220" s="1"/>
      <c r="E220" s="1"/>
      <c r="F220" s="1"/>
      <c r="G220" s="1"/>
      <c r="H220" s="1"/>
      <c r="I220">
        <v>39.150861318949019</v>
      </c>
      <c r="J220" s="101"/>
      <c r="K220" s="105">
        <v>2240</v>
      </c>
      <c r="L220" s="78" t="s">
        <v>658</v>
      </c>
      <c r="M220" s="78">
        <v>1</v>
      </c>
      <c r="N220" s="95">
        <f>VLOOKUP(L220,[1]道具表!$C:$I,7,FALSE)*M220*IF(VLOOKUP(L220,[1]道具表!$C:$I,4,FALSE)="USD",C210,1)</f>
        <v>25000000</v>
      </c>
      <c r="O220" s="78" t="s">
        <v>660</v>
      </c>
      <c r="P220" s="78">
        <v>1</v>
      </c>
      <c r="Q220" s="95">
        <f>VLOOKUP(O220,[1]道具表!$C:$I,7,FALSE)*P220*IF(VLOOKUP(O220,[1]道具表!$C:$I,4,FALSE)="USD",C210,1)</f>
        <v>41666667</v>
      </c>
    </row>
    <row r="221" spans="2:22" x14ac:dyDescent="0.25">
      <c r="B221" s="81" t="s">
        <v>795</v>
      </c>
      <c r="I221">
        <v>45.240995301896639</v>
      </c>
      <c r="J221" s="101"/>
      <c r="K221" s="105">
        <v>2560</v>
      </c>
      <c r="L221" s="89" t="s">
        <v>713</v>
      </c>
      <c r="M221" s="89">
        <v>40</v>
      </c>
      <c r="N221" s="95">
        <f>VLOOKUP(L221,[1]道具表!$C:$I,7,FALSE)*M221*IF(VLOOKUP(L221,[1]道具表!$C:$I,4,FALSE)="USD",C210,1)</f>
        <v>100000000</v>
      </c>
      <c r="O221" s="89" t="s">
        <v>676</v>
      </c>
      <c r="P221" s="89">
        <v>1</v>
      </c>
      <c r="Q221" s="95">
        <f>VLOOKUP(O221,[1]道具表!$C:$I,7,FALSE)*P221*IF(VLOOKUP(O221,[1]道具表!$C:$I,4,FALSE)="USD",C210,1)</f>
        <v>50000000</v>
      </c>
    </row>
    <row r="222" spans="2:22" x14ac:dyDescent="0.25">
      <c r="B222" s="81" t="s">
        <v>526</v>
      </c>
      <c r="I222">
        <v>47.85105272315991</v>
      </c>
      <c r="J222" s="101"/>
      <c r="K222" s="105">
        <v>2720</v>
      </c>
      <c r="L222" s="78" t="s">
        <v>471</v>
      </c>
      <c r="M222" s="78">
        <v>1</v>
      </c>
      <c r="N222" s="95">
        <f>VLOOKUP(L222,[1]道具表!$C:$I,7,FALSE)*M222*IF(VLOOKUP(L222,[1]道具表!$C:$I,4,FALSE)="USD",C210,1)</f>
        <v>54600000</v>
      </c>
      <c r="O222" s="107" t="s">
        <v>946</v>
      </c>
      <c r="P222" s="107">
        <v>2</v>
      </c>
      <c r="Q222" s="95">
        <f>VLOOKUP(O222,[1]道具表!$C:$I,7,FALSE)*P222*IF(VLOOKUP(O222,[1]道具表!$C:$I,4,FALSE)="USD",C210,1)</f>
        <v>5432912708.7291269</v>
      </c>
    </row>
    <row r="223" spans="2:22" ht="16.5" thickBot="1" x14ac:dyDescent="0.3">
      <c r="B223" s="81" t="s">
        <v>553</v>
      </c>
      <c r="I223">
        <v>54.811205846528622</v>
      </c>
      <c r="J223" s="102"/>
      <c r="K223" s="106">
        <v>3120</v>
      </c>
      <c r="L223" s="96" t="s">
        <v>945</v>
      </c>
      <c r="M223" s="96">
        <v>1</v>
      </c>
      <c r="N223" s="97">
        <f>VLOOKUP(L223,[1]道具表!$C:$I,7,FALSE)*M223*IF(VLOOKUP(L223,[1]道具表!$C:$I,4,FALSE)="USD",C210,1)</f>
        <v>1500000000</v>
      </c>
      <c r="O223" s="119" t="s">
        <v>943</v>
      </c>
      <c r="P223" s="108">
        <v>1</v>
      </c>
      <c r="Q223" s="97">
        <f>VLOOKUP(O223,[1]道具表!$C:$I,7,FALSE)*P223*IF(VLOOKUP(O223,[1]道具表!$C:$I,4,FALSE)="USD",C210,1)</f>
        <v>39600000000</v>
      </c>
    </row>
    <row r="224" spans="2:22" x14ac:dyDescent="0.25">
      <c r="B224" s="123" t="s">
        <v>947</v>
      </c>
      <c r="C224" s="88"/>
      <c r="E224" s="112"/>
      <c r="F224" s="112"/>
      <c r="G224" s="112"/>
      <c r="H224" s="80"/>
      <c r="I224">
        <v>60.90133982947625</v>
      </c>
      <c r="J224" s="103" t="s">
        <v>684</v>
      </c>
      <c r="K224" s="104">
        <v>3520</v>
      </c>
      <c r="L224" s="93" t="s">
        <v>670</v>
      </c>
      <c r="M224" s="93">
        <v>1</v>
      </c>
      <c r="N224" s="94">
        <f>VLOOKUP(L224,[1]道具表!$C:$I,7,FALSE)*M224*IF(VLOOKUP(L224,[1]道具表!$C:$I,4,FALSE)="USD",C210,1)</f>
        <v>833333333</v>
      </c>
      <c r="O224" s="93" t="s">
        <v>669</v>
      </c>
      <c r="P224" s="93">
        <v>1</v>
      </c>
      <c r="Q224" s="94">
        <f>VLOOKUP(O224,[1]道具表!$C:$I,7,FALSE)*P224*IF(VLOOKUP(O224,[1]道具表!$C:$I,4,FALSE)="USD",C210,1)</f>
        <v>833333333</v>
      </c>
      <c r="R224" s="81"/>
    </row>
    <row r="225" spans="2:22" x14ac:dyDescent="0.25">
      <c r="H225" s="80"/>
      <c r="I225">
        <v>67.861492952844969</v>
      </c>
      <c r="J225" s="101"/>
      <c r="K225" s="105">
        <v>3840</v>
      </c>
      <c r="L225" s="120" t="s">
        <v>923</v>
      </c>
      <c r="M225" s="78">
        <v>1</v>
      </c>
      <c r="N225" s="95">
        <f>VLOOKUP(L225,[1]道具表!$C:$I,7,FALSE)*M225*IF(VLOOKUP(L225,[1]道具表!$C:$I,4,FALSE)="USD",C210,1)</f>
        <v>125000000</v>
      </c>
      <c r="O225" s="87" t="s">
        <v>439</v>
      </c>
      <c r="P225" s="78">
        <v>1</v>
      </c>
      <c r="Q225" s="95">
        <f>VLOOKUP(O225,[1]道具表!$C:$I,7,FALSE)*P225*IF(VLOOKUP(O225,[1]道具表!$C:$I,4,FALSE)="USD",C210,1)</f>
        <v>286000000</v>
      </c>
    </row>
    <row r="226" spans="2:22" x14ac:dyDescent="0.25">
      <c r="B226" s="81"/>
      <c r="H226" s="80"/>
      <c r="I226">
        <v>78.301722637898038</v>
      </c>
      <c r="J226" s="101"/>
      <c r="K226" s="105">
        <v>4480</v>
      </c>
      <c r="L226" s="78" t="s">
        <v>661</v>
      </c>
      <c r="M226" s="78">
        <v>1</v>
      </c>
      <c r="N226" s="95">
        <f>VLOOKUP(L226,[1]道具表!$C:$I,7,FALSE)*M226*IF(VLOOKUP(L226,[1]道具表!$C:$I,4,FALSE)="USD",C210,1)</f>
        <v>41666667</v>
      </c>
      <c r="O226" s="78" t="s">
        <v>662</v>
      </c>
      <c r="P226" s="78">
        <v>1</v>
      </c>
      <c r="Q226" s="95">
        <f>VLOOKUP(O226,[1]道具表!$C:$I,7,FALSE)*P226*IF(VLOOKUP(O226,[1]道具表!$C:$I,4,FALSE)="USD",C210,1)</f>
        <v>83333333</v>
      </c>
    </row>
    <row r="227" spans="2:22" x14ac:dyDescent="0.25">
      <c r="H227" s="80"/>
      <c r="I227">
        <v>90.829998259961727</v>
      </c>
      <c r="J227" s="101"/>
      <c r="K227" s="105">
        <v>5200</v>
      </c>
      <c r="L227" s="89" t="s">
        <v>713</v>
      </c>
      <c r="M227" s="89">
        <v>60</v>
      </c>
      <c r="N227" s="95">
        <f>VLOOKUP(L227,[1]道具表!$C:$I,7,FALSE)*M227*IF(VLOOKUP(L227,[1]道具表!$C:$I,4,FALSE)="USD",C210,1)</f>
        <v>150000000</v>
      </c>
      <c r="O227" s="89" t="s">
        <v>676</v>
      </c>
      <c r="P227" s="89">
        <v>1</v>
      </c>
      <c r="Q227" s="95">
        <f>VLOOKUP(O227,[1]道具表!$C:$I,7,FALSE)*P227*IF(VLOOKUP(O227,[1]道具表!$C:$I,4,FALSE)="USD",C210,1)</f>
        <v>50000000</v>
      </c>
    </row>
    <row r="228" spans="2:22" x14ac:dyDescent="0.25">
      <c r="H228" s="80"/>
      <c r="I228">
        <v>97.442143727162005</v>
      </c>
      <c r="J228" s="101"/>
      <c r="K228" s="105">
        <v>5600</v>
      </c>
      <c r="L228" s="78" t="s">
        <v>438</v>
      </c>
      <c r="M228" s="78">
        <v>1</v>
      </c>
      <c r="N228" s="95">
        <f>VLOOKUP(L228,[1]道具表!$C:$I,7,FALSE)*M228*IF(VLOOKUP(L228,[1]道具表!$C:$I,4,FALSE)="USD",C210,1)</f>
        <v>119600000</v>
      </c>
      <c r="O228" s="107" t="s">
        <v>946</v>
      </c>
      <c r="P228" s="107">
        <v>3</v>
      </c>
      <c r="Q228" s="95">
        <f>VLOOKUP(O228,[1]道具表!$C:$I,7,FALSE)*P228*IF(VLOOKUP(O228,[1]道具表!$C:$I,4,FALSE)="USD",C210,1)</f>
        <v>8149369063.0936909</v>
      </c>
    </row>
    <row r="229" spans="2:22" ht="16.5" thickBot="1" x14ac:dyDescent="0.3">
      <c r="H229" s="80"/>
      <c r="I229">
        <v>104.40229685053072</v>
      </c>
      <c r="J229" s="102"/>
      <c r="K229" s="106">
        <v>6000</v>
      </c>
      <c r="L229" s="96" t="s">
        <v>939</v>
      </c>
      <c r="M229" s="96">
        <v>1</v>
      </c>
      <c r="N229" s="97">
        <f>VLOOKUP(L229,[1]道具表!$C:$I,7,FALSE)*M229*IF(VLOOKUP(L229,[1]道具表!$C:$I,4,FALSE)="USD",C210,1)</f>
        <v>2493000000</v>
      </c>
      <c r="O229" s="119" t="s">
        <v>937</v>
      </c>
      <c r="P229" s="108">
        <v>1</v>
      </c>
      <c r="Q229" s="97">
        <f>VLOOKUP(O229,[1]道具表!$C:$I,7,FALSE)*P229*IF(VLOOKUP(O229,[1]道具表!$C:$I,4,FALSE)="USD",C210,1)</f>
        <v>60000000000</v>
      </c>
    </row>
    <row r="230" spans="2:22" x14ac:dyDescent="0.25">
      <c r="I230">
        <v>123.54271793979468</v>
      </c>
      <c r="J230" s="103" t="s">
        <v>793</v>
      </c>
      <c r="K230" s="104">
        <v>7000</v>
      </c>
      <c r="L230" s="93" t="s">
        <v>670</v>
      </c>
      <c r="M230" s="93">
        <v>1</v>
      </c>
      <c r="N230" s="94">
        <f>VLOOKUP(L230,[1]道具表!$C:$I,7,FALSE)*M230*IF(VLOOKUP(L230,[1]道具表!$C:$I,4,FALSE)="USD",C210,1)</f>
        <v>833333333</v>
      </c>
      <c r="O230" s="93" t="s">
        <v>669</v>
      </c>
      <c r="P230" s="93">
        <v>1</v>
      </c>
      <c r="Q230" s="94">
        <f>VLOOKUP(O230,[1]道具表!$C:$I,7,FALSE)*P230*IF(VLOOKUP(O230,[1]道具表!$C:$I,4,FALSE)="USD",C216,1)</f>
        <v>833333333</v>
      </c>
      <c r="S230"/>
      <c r="T230"/>
    </row>
    <row r="231" spans="2:22" x14ac:dyDescent="0.25">
      <c r="I231">
        <v>132.24290934400557</v>
      </c>
      <c r="J231" s="101"/>
      <c r="K231" s="105">
        <v>7600</v>
      </c>
      <c r="L231" s="107" t="s">
        <v>923</v>
      </c>
      <c r="M231" s="78">
        <v>1</v>
      </c>
      <c r="N231" s="95">
        <f>VLOOKUP(L231,[1]道具表!$C:$I,7,FALSE)*M231*IF(VLOOKUP(L231,[1]道具表!$C:$I,4,FALSE)="USD",C210,1)</f>
        <v>125000000</v>
      </c>
      <c r="O231" s="87" t="s">
        <v>799</v>
      </c>
      <c r="P231" s="78">
        <v>1</v>
      </c>
      <c r="Q231" s="95">
        <f>VLOOKUP(O231,[1]道具表!$C:$I,7,FALSE)*P231*IF(VLOOKUP(O231,[1]道具表!$C:$I,4,FALSE)="USD",C216,1)</f>
        <v>20700000000</v>
      </c>
    </row>
    <row r="232" spans="2:22" x14ac:dyDescent="0.25">
      <c r="I232">
        <v>147.90325387158518</v>
      </c>
      <c r="J232" s="101"/>
      <c r="K232" s="105">
        <v>8400</v>
      </c>
      <c r="L232" s="78" t="s">
        <v>662</v>
      </c>
      <c r="M232" s="78">
        <v>1</v>
      </c>
      <c r="N232" s="95">
        <f>VLOOKUP(L232,[1]道具表!$C:$I,7,FALSE)*M232*IF(VLOOKUP(L232,[1]道具表!$C:$I,4,FALSE)="USD",C210,1)</f>
        <v>83333333</v>
      </c>
      <c r="O232" s="78" t="s">
        <v>797</v>
      </c>
      <c r="P232" s="78">
        <v>1</v>
      </c>
      <c r="Q232" s="95">
        <f>VLOOKUP(O232,[1]道具表!$C:$I,7,FALSE)*P232*IF(VLOOKUP(O232,[1]道具表!$C:$I,4,FALSE)="USD",C216,1)</f>
        <v>250000000</v>
      </c>
    </row>
    <row r="233" spans="2:22" x14ac:dyDescent="0.25">
      <c r="I233">
        <v>164.43361753958587</v>
      </c>
      <c r="J233" s="101"/>
      <c r="K233" s="105">
        <v>9600</v>
      </c>
      <c r="L233" s="89" t="s">
        <v>713</v>
      </c>
      <c r="M233" s="89">
        <v>90</v>
      </c>
      <c r="N233" s="95">
        <f>VLOOKUP(L233,[1]道具表!$C:$I,7,FALSE)*M233*IF(VLOOKUP(L233,[1]道具表!$C:$I,4,FALSE)="USD",C210,1)</f>
        <v>225000000</v>
      </c>
      <c r="O233" s="89" t="s">
        <v>676</v>
      </c>
      <c r="P233" s="89">
        <v>1</v>
      </c>
      <c r="Q233" s="95">
        <f>VLOOKUP(O233,[1]道具表!$C:$I,7,FALSE)*P233*IF(VLOOKUP(O233,[1]道具表!$C:$I,4,FALSE)="USD",C216,1)</f>
        <v>50000000</v>
      </c>
    </row>
    <row r="234" spans="2:22" x14ac:dyDescent="0.25">
      <c r="I234">
        <v>180.96398120758656</v>
      </c>
      <c r="J234" s="101"/>
      <c r="K234" s="105">
        <v>10400</v>
      </c>
      <c r="L234" s="78" t="s">
        <v>439</v>
      </c>
      <c r="M234" s="78">
        <v>1</v>
      </c>
      <c r="N234" s="95">
        <f>VLOOKUP(L234,[1]道具表!$C:$I,7,FALSE)*M234*IF(VLOOKUP(L234,[1]道具表!$C:$I,4,FALSE)="USD",C210,1)</f>
        <v>286000000</v>
      </c>
      <c r="O234" s="107" t="s">
        <v>946</v>
      </c>
      <c r="P234" s="107">
        <v>3</v>
      </c>
      <c r="Q234" s="95">
        <f>VLOOKUP(O234,[1]道具表!$C:$I,7,FALSE)*P234*IF(VLOOKUP(O234,[1]道具表!$C:$I,4,FALSE)="USD",C216,1)</f>
        <v>8149369063.0936909</v>
      </c>
    </row>
    <row r="235" spans="2:22" ht="16.5" thickBot="1" x14ac:dyDescent="0.3">
      <c r="I235">
        <v>204.45449799895599</v>
      </c>
      <c r="J235" s="102"/>
      <c r="K235" s="106">
        <v>11600</v>
      </c>
      <c r="L235" s="96" t="s">
        <v>940</v>
      </c>
      <c r="M235" s="96">
        <v>1</v>
      </c>
      <c r="N235" s="97">
        <f>VLOOKUP(L235,[1]道具表!$C:$I,7,FALSE)*M235*IF(VLOOKUP(L235,[1]道具表!$C:$I,4,FALSE)="USD",C210,1)</f>
        <v>4980000000</v>
      </c>
      <c r="O235" s="119" t="s">
        <v>944</v>
      </c>
      <c r="P235" s="108">
        <v>1</v>
      </c>
      <c r="Q235" s="97">
        <f>VLOOKUP(O235,[1]道具表!$C:$I,7,FALSE)*P235*IF(VLOOKUP(O235,[1]道具表!$C:$I,4,FALSE)="USD",C216,1)</f>
        <v>99600000000</v>
      </c>
    </row>
    <row r="236" spans="2:22" x14ac:dyDescent="0.25">
      <c r="S236"/>
      <c r="T236"/>
    </row>
    <row r="237" spans="2:22" ht="16.5" thickBot="1" x14ac:dyDescent="0.3">
      <c r="B237" s="81" t="s">
        <v>510</v>
      </c>
      <c r="C237" s="113"/>
      <c r="D237" s="81"/>
      <c r="E237" s="81"/>
      <c r="F237" s="81"/>
      <c r="G237" s="81"/>
      <c r="H237" s="81"/>
      <c r="J237" s="81" t="s">
        <v>513</v>
      </c>
      <c r="L237" s="81"/>
      <c r="M237" s="81"/>
      <c r="N237" s="81"/>
      <c r="O237" s="81"/>
      <c r="P237" s="81"/>
      <c r="Q237" s="81"/>
      <c r="R237" s="81"/>
      <c r="S237" s="84"/>
      <c r="T237" s="84"/>
      <c r="U237" s="81"/>
      <c r="V237" s="81"/>
    </row>
    <row r="238" spans="2:22" ht="16.5" thickBot="1" x14ac:dyDescent="0.3">
      <c r="B238" s="82" t="s">
        <v>514</v>
      </c>
      <c r="C238" s="90">
        <v>44713</v>
      </c>
      <c r="E238" s="109" t="s">
        <v>722</v>
      </c>
      <c r="F238" s="109" t="s">
        <v>723</v>
      </c>
      <c r="G238" s="110" t="s">
        <v>725</v>
      </c>
      <c r="H238" s="110" t="s">
        <v>724</v>
      </c>
      <c r="J238" s="98" t="s">
        <v>491</v>
      </c>
      <c r="K238" s="98" t="s">
        <v>491</v>
      </c>
      <c r="L238" s="99" t="s">
        <v>0</v>
      </c>
      <c r="M238" s="99" t="s">
        <v>433</v>
      </c>
      <c r="N238" s="99" t="s">
        <v>424</v>
      </c>
      <c r="O238" s="99" t="s">
        <v>515</v>
      </c>
      <c r="P238" s="99" t="s">
        <v>433</v>
      </c>
      <c r="Q238" s="100" t="s">
        <v>424</v>
      </c>
      <c r="R238" s="81"/>
    </row>
    <row r="239" spans="2:22" x14ac:dyDescent="0.25">
      <c r="B239" s="82" t="s">
        <v>516</v>
      </c>
      <c r="C239" s="91" t="s">
        <v>925</v>
      </c>
      <c r="E239" s="109" t="s">
        <v>726</v>
      </c>
      <c r="F239" s="109" t="s">
        <v>727</v>
      </c>
      <c r="G239" s="110" t="s">
        <v>728</v>
      </c>
      <c r="H239" s="110" t="s">
        <v>729</v>
      </c>
      <c r="I239">
        <v>1.3050287106316301</v>
      </c>
      <c r="J239" s="103" t="s">
        <v>681</v>
      </c>
      <c r="K239" s="104">
        <v>20</v>
      </c>
      <c r="L239" s="93" t="s">
        <v>664</v>
      </c>
      <c r="M239" s="93">
        <v>1</v>
      </c>
      <c r="N239" s="94">
        <f>VLOOKUP(L239,[1]道具表!$C:$I,7,FALSE)*M239*IF(VLOOKUP(L239,[1]道具表!$C:$I,4,FALSE)="USD",C243,1)</f>
        <v>41666667</v>
      </c>
      <c r="O239" s="93" t="s">
        <v>663</v>
      </c>
      <c r="P239" s="93">
        <v>1</v>
      </c>
      <c r="Q239" s="94">
        <f>VLOOKUP(O239,[1]道具表!$C:$I,7,FALSE)*P239*IF(VLOOKUP(O239,[1]道具表!$C:$I,4,FALSE)="USD",C243,1)</f>
        <v>41666667</v>
      </c>
      <c r="R239" s="81"/>
    </row>
    <row r="240" spans="2:22" x14ac:dyDescent="0.25">
      <c r="B240" s="82" t="s">
        <v>511</v>
      </c>
      <c r="C240" s="78" t="str">
        <f>VLOOKUP(C239,[1]Sybol表!$B:$E,2,FALSE)</f>
        <v>Wild</v>
      </c>
      <c r="E240" s="118">
        <v>20</v>
      </c>
      <c r="F240" s="118">
        <v>10</v>
      </c>
      <c r="G240" s="87">
        <v>10</v>
      </c>
      <c r="H240" s="87">
        <v>5</v>
      </c>
      <c r="I240">
        <v>2.1750478510527231</v>
      </c>
      <c r="J240" s="101"/>
      <c r="K240" s="105">
        <v>30</v>
      </c>
      <c r="L240" s="120" t="s">
        <v>924</v>
      </c>
      <c r="M240" s="78">
        <v>1</v>
      </c>
      <c r="N240" s="95">
        <f>VLOOKUP(L240,[1]道具表!$C:$I,7,FALSE)*M240*IF(VLOOKUP(L240,[1]道具表!$C:$I,4,FALSE)="USD",C243,1)</f>
        <v>125000000</v>
      </c>
      <c r="O240" s="87" t="s">
        <v>471</v>
      </c>
      <c r="P240" s="78">
        <v>1</v>
      </c>
      <c r="Q240" s="95">
        <f>VLOOKUP(O240,[1]道具表!$C:$I,7,FALSE)*P240*IF(VLOOKUP(O240,[1]道具表!$C:$I,4,FALSE)="USD",C243,1)</f>
        <v>54600000</v>
      </c>
      <c r="R240" s="81"/>
    </row>
    <row r="241" spans="2:22" x14ac:dyDescent="0.25">
      <c r="B241" s="82" t="s">
        <v>517</v>
      </c>
      <c r="C241" s="78">
        <f>VLOOKUP(C239,[1]Sybol表!$B:$E,3,FALSE)</f>
        <v>130</v>
      </c>
      <c r="D241" s="122">
        <v>14.28</v>
      </c>
      <c r="E241" s="118">
        <v>20</v>
      </c>
      <c r="F241" s="118">
        <v>10</v>
      </c>
      <c r="G241" s="87">
        <v>10</v>
      </c>
      <c r="H241" s="87">
        <v>5</v>
      </c>
      <c r="I241">
        <v>3.9150861318949017</v>
      </c>
      <c r="J241" s="101"/>
      <c r="K241" s="105">
        <v>60</v>
      </c>
      <c r="L241" s="78" t="s">
        <v>659</v>
      </c>
      <c r="M241" s="78">
        <v>1</v>
      </c>
      <c r="N241" s="95">
        <f>VLOOKUP(L241,[1]道具表!$C:$I,7,FALSE)*M241*IF(VLOOKUP(L241,[1]道具表!$C:$I,4,FALSE)="USD",C243,1)</f>
        <v>25000000</v>
      </c>
      <c r="O241" s="78" t="s">
        <v>661</v>
      </c>
      <c r="P241" s="78">
        <v>1</v>
      </c>
      <c r="Q241" s="95">
        <f>VLOOKUP(O241,[1]道具表!$C:$I,7,FALSE)*P241*IF(VLOOKUP(O241,[1]道具表!$C:$I,4,FALSE)="USD",C243,1)</f>
        <v>41666667</v>
      </c>
      <c r="R241" s="81"/>
    </row>
    <row r="242" spans="2:22" x14ac:dyDescent="0.25">
      <c r="B242" s="82" t="s">
        <v>423</v>
      </c>
      <c r="C242" s="78">
        <v>4</v>
      </c>
      <c r="E242" s="118">
        <v>40</v>
      </c>
      <c r="F242" s="118">
        <v>20</v>
      </c>
      <c r="G242" s="87">
        <v>20</v>
      </c>
      <c r="H242" s="87">
        <v>10</v>
      </c>
      <c r="I242">
        <v>5.6551244127370799</v>
      </c>
      <c r="J242" s="101"/>
      <c r="K242" s="105">
        <v>80</v>
      </c>
      <c r="L242" s="89" t="s">
        <v>697</v>
      </c>
      <c r="M242" s="89">
        <v>10</v>
      </c>
      <c r="N242" s="95">
        <f>VLOOKUP(L242,[1]道具表!$C:$I,7,FALSE)*M242*IF(VLOOKUP(L242,[1]道具表!$C:$I,4,FALSE)="USD",C243,1)</f>
        <v>125000000</v>
      </c>
      <c r="O242" s="89" t="s">
        <v>676</v>
      </c>
      <c r="P242" s="89">
        <v>1</v>
      </c>
      <c r="Q242" s="95">
        <f>VLOOKUP(O242,[1]道具表!$C:$I,7,FALSE)*P242*IF(VLOOKUP(O242,[1]道具表!$C:$I,4,FALSE)="USD",C243,1)</f>
        <v>50000000</v>
      </c>
      <c r="R242" s="81"/>
    </row>
    <row r="243" spans="2:22" x14ac:dyDescent="0.25">
      <c r="B243" s="82" t="s">
        <v>527</v>
      </c>
      <c r="C243" s="78">
        <v>13</v>
      </c>
      <c r="E243" s="118">
        <v>60</v>
      </c>
      <c r="F243" s="118">
        <v>30</v>
      </c>
      <c r="G243" s="87">
        <v>30</v>
      </c>
      <c r="H243" s="87">
        <v>15</v>
      </c>
      <c r="I243">
        <v>8.265181834000348</v>
      </c>
      <c r="J243" s="101"/>
      <c r="K243" s="105">
        <v>100</v>
      </c>
      <c r="L243" s="78" t="s">
        <v>524</v>
      </c>
      <c r="M243" s="78">
        <v>1</v>
      </c>
      <c r="N243" s="95">
        <f>VLOOKUP(L243,[1]道具表!$C:$I,7,FALSE)*M243*IF(VLOOKUP(L243,[1]道具表!$C:$I,4,FALSE)="USD",C243,1)</f>
        <v>19500000</v>
      </c>
      <c r="O243" s="107" t="s">
        <v>922</v>
      </c>
      <c r="P243" s="107">
        <v>1</v>
      </c>
      <c r="Q243" s="95">
        <f>VLOOKUP(O243,[1]道具表!$C:$I,7,FALSE)*P243*IF(VLOOKUP(O243,[1]道具表!$C:$I,4,FALSE)="USD",C243,1)</f>
        <v>2879460809.1908092</v>
      </c>
      <c r="R243" s="81"/>
    </row>
    <row r="244" spans="2:22" ht="16.5" thickBot="1" x14ac:dyDescent="0.3">
      <c r="B244" s="82" t="s">
        <v>559</v>
      </c>
      <c r="C244" s="78" t="s">
        <v>560</v>
      </c>
      <c r="E244" s="118">
        <v>90</v>
      </c>
      <c r="F244" s="118">
        <v>45</v>
      </c>
      <c r="G244" s="87">
        <v>45</v>
      </c>
      <c r="H244" s="87">
        <v>20</v>
      </c>
      <c r="I244">
        <v>10.440229685053071</v>
      </c>
      <c r="J244" s="102"/>
      <c r="K244" s="106">
        <v>150</v>
      </c>
      <c r="L244" s="96" t="s">
        <v>926</v>
      </c>
      <c r="M244" s="96">
        <v>1</v>
      </c>
      <c r="N244" s="97">
        <f>VLOOKUP(L244,[1]道具表!$C:$I,7,FALSE)*M244*IF(VLOOKUP(L244,[1]道具表!$C:$I,4,FALSE)="USD",C243,1)</f>
        <v>150000000</v>
      </c>
      <c r="O244" s="119" t="s">
        <v>941</v>
      </c>
      <c r="P244" s="108">
        <v>1</v>
      </c>
      <c r="Q244" s="97">
        <f>VLOOKUP(O244,[1]道具表!$C:$I,7,FALSE)*P244*IF(VLOOKUP(O244,[1]道具表!$C:$I,4,FALSE)="USD",C243,1)</f>
        <v>9972000000</v>
      </c>
      <c r="R244" s="81"/>
    </row>
    <row r="245" spans="2:22" x14ac:dyDescent="0.25">
      <c r="E245" s="115"/>
      <c r="I245">
        <v>13.05028710631634</v>
      </c>
      <c r="J245" s="103" t="s">
        <v>682</v>
      </c>
      <c r="K245" s="104">
        <v>180</v>
      </c>
      <c r="L245" s="93" t="s">
        <v>666</v>
      </c>
      <c r="M245" s="93">
        <v>1</v>
      </c>
      <c r="N245" s="94">
        <f>VLOOKUP(L245,[1]道具表!$C:$I,7,FALSE)*M245*IF(VLOOKUP(L245,[1]道具表!$C:$I,4,FALSE)="USD",C243,1)</f>
        <v>83333333</v>
      </c>
      <c r="O245" s="93" t="s">
        <v>665</v>
      </c>
      <c r="P245" s="93">
        <v>1</v>
      </c>
      <c r="Q245" s="94">
        <f>VLOOKUP(O245,[1]道具表!$C:$I,7,FALSE)*P245*IF(VLOOKUP(O245,[1]道具表!$C:$I,4,FALSE)="USD",C243,1)</f>
        <v>83333333</v>
      </c>
      <c r="R245" s="81"/>
    </row>
    <row r="246" spans="2:22" x14ac:dyDescent="0.25">
      <c r="B246" s="82"/>
      <c r="C246" s="82" t="s">
        <v>434</v>
      </c>
      <c r="D246" s="82" t="s">
        <v>523</v>
      </c>
      <c r="E246" s="82" t="s">
        <v>655</v>
      </c>
      <c r="F246" s="82" t="s">
        <v>518</v>
      </c>
      <c r="G246" s="82" t="s">
        <v>656</v>
      </c>
      <c r="H246" s="82" t="s">
        <v>519</v>
      </c>
      <c r="I246">
        <v>15.660344527579607</v>
      </c>
      <c r="J246" s="101"/>
      <c r="K246" s="105">
        <v>220</v>
      </c>
      <c r="L246" s="120" t="s">
        <v>923</v>
      </c>
      <c r="M246" s="78">
        <v>1</v>
      </c>
      <c r="N246" s="95">
        <f>VLOOKUP(L246,[1]道具表!$C:$I,7,FALSE)*M246*IF(VLOOKUP(L246,[1]道具表!$C:$I,4,FALSE)="USD",C243,1)</f>
        <v>125000000</v>
      </c>
      <c r="O246" s="87" t="s">
        <v>438</v>
      </c>
      <c r="P246" s="78">
        <v>1</v>
      </c>
      <c r="Q246" s="95">
        <f>VLOOKUP(O246,[1]道具表!$C:$I,7,FALSE)*P246*IF(VLOOKUP(O246,[1]道具表!$C:$I,4,FALSE)="USD",C243,1)</f>
        <v>119600000</v>
      </c>
      <c r="U246" s="81"/>
      <c r="V246" s="81"/>
    </row>
    <row r="247" spans="2:22" x14ac:dyDescent="0.25">
      <c r="B247" s="82" t="s">
        <v>520</v>
      </c>
      <c r="C247" s="92">
        <v>100</v>
      </c>
      <c r="D247" s="79">
        <f>MAX(K239:K244)/C241*100</f>
        <v>115.38461538461537</v>
      </c>
      <c r="E247" s="86">
        <f>SUM(N239:N244)</f>
        <v>486166667</v>
      </c>
      <c r="F247" s="83">
        <f>E247/(VLOOKUP(3000,商城可購買幣!$B:$K,3+C242,FALSE)/3000*C247)-1</f>
        <v>3.704838712903225</v>
      </c>
      <c r="G247" s="86">
        <f>SUM(Q239:Q244)</f>
        <v>13039394143.190809</v>
      </c>
      <c r="H247" s="83">
        <f>G247/(VLOOKUP(3000,商城可購買幣!$B:$K,3+C242,FALSE)/3000*C247)-1</f>
        <v>125.18768525668524</v>
      </c>
      <c r="I247">
        <v>19.140421089263963</v>
      </c>
      <c r="J247" s="101"/>
      <c r="K247" s="105">
        <v>280</v>
      </c>
      <c r="L247" s="78" t="s">
        <v>659</v>
      </c>
      <c r="M247" s="78">
        <v>1</v>
      </c>
      <c r="N247" s="95">
        <f>VLOOKUP(L247,[1]道具表!$C:$I,7,FALSE)*M247*IF(VLOOKUP(L247,[1]道具表!$C:$I,4,FALSE)="USD",C243,1)</f>
        <v>25000000</v>
      </c>
      <c r="O247" s="78" t="s">
        <v>661</v>
      </c>
      <c r="P247" s="78">
        <v>1</v>
      </c>
      <c r="Q247" s="95">
        <f>VLOOKUP(O247,[1]道具表!$C:$I,7,FALSE)*P247*IF(VLOOKUP(O247,[1]道具表!$C:$I,4,FALSE)="USD",C243,1)</f>
        <v>41666667</v>
      </c>
      <c r="U247" s="81"/>
      <c r="V247" s="81"/>
    </row>
    <row r="248" spans="2:22" x14ac:dyDescent="0.25">
      <c r="B248" s="82" t="s">
        <v>521</v>
      </c>
      <c r="C248" s="92">
        <v>150</v>
      </c>
      <c r="D248" s="79">
        <f>MAX(K239:K250)/C241*100</f>
        <v>330.76923076923077</v>
      </c>
      <c r="E248" s="86">
        <f>SUM(N245:N250)</f>
        <v>1162933333</v>
      </c>
      <c r="F248" s="83">
        <f>E248/(VLOOKUP(3000,商城可購買幣!$B:$K,3+C242,FALSE)/3000*C248)-1</f>
        <v>6.5027956967741938</v>
      </c>
      <c r="G248" s="86">
        <f>SUM(Q245:Q250)</f>
        <v>23094060809.190811</v>
      </c>
      <c r="H248" s="83">
        <f>G248/(VLOOKUP(3000,商城可購買幣!$B:$K,3+C242,FALSE)/3000*C248)-1</f>
        <v>147.99394070445683</v>
      </c>
      <c r="I248">
        <v>22.62049765094832</v>
      </c>
      <c r="J248" s="101"/>
      <c r="K248" s="105">
        <v>320</v>
      </c>
      <c r="L248" s="89" t="s">
        <v>697</v>
      </c>
      <c r="M248" s="89">
        <v>10</v>
      </c>
      <c r="N248" s="95">
        <f>VLOOKUP(L248,[1]道具表!$C:$I,7,FALSE)*M248*IF(VLOOKUP(L248,[1]道具表!$C:$I,4,FALSE)="USD",C243,1)</f>
        <v>125000000</v>
      </c>
      <c r="O248" s="89" t="s">
        <v>676</v>
      </c>
      <c r="P248" s="89">
        <v>1</v>
      </c>
      <c r="Q248" s="95">
        <f>VLOOKUP(O248,[1]道具表!$C:$I,7,FALSE)*P248*IF(VLOOKUP(O248,[1]道具表!$C:$I,4,FALSE)="USD",C243,1)</f>
        <v>50000000</v>
      </c>
      <c r="U248" s="81"/>
      <c r="V248" s="81"/>
    </row>
    <row r="249" spans="2:22" x14ac:dyDescent="0.25">
      <c r="B249" s="82" t="s">
        <v>522</v>
      </c>
      <c r="C249" s="92">
        <v>300</v>
      </c>
      <c r="D249" s="79">
        <f>MAX(K239:K256)/C241*100</f>
        <v>600</v>
      </c>
      <c r="E249" s="86">
        <f>SUM(N251:N256)</f>
        <v>2204600000</v>
      </c>
      <c r="F249" s="83">
        <f>E249/(VLOOKUP(3000,商城可購買幣!$B:$K,3+C242,FALSE)/3000*C249)-1</f>
        <v>6.1116129032258062</v>
      </c>
      <c r="G249" s="86">
        <f>SUM(Q251:Q256)</f>
        <v>45820188285.381622</v>
      </c>
      <c r="H249" s="83">
        <f>G249/(VLOOKUP(3000,商城可購買幣!$B:$K,3+C242,FALSE)/3000*C249)-1</f>
        <v>146.807058985102</v>
      </c>
      <c r="I249">
        <v>26.100574212632679</v>
      </c>
      <c r="J249" s="101"/>
      <c r="K249" s="105">
        <v>380</v>
      </c>
      <c r="L249" s="78" t="s">
        <v>471</v>
      </c>
      <c r="M249" s="78">
        <v>1</v>
      </c>
      <c r="N249" s="95">
        <f>VLOOKUP(L249,[1]道具表!$C:$I,7,FALSE)*M249*IF(VLOOKUP(L249,[1]道具表!$C:$I,4,FALSE)="USD",C243,1)</f>
        <v>54600000</v>
      </c>
      <c r="O249" s="107" t="s">
        <v>922</v>
      </c>
      <c r="P249" s="107">
        <v>1</v>
      </c>
      <c r="Q249" s="95">
        <f>VLOOKUP(O249,[1]道具表!$C:$I,7,FALSE)*P249*IF(VLOOKUP(O249,[1]道具表!$C:$I,4,FALSE)="USD",C243,1)</f>
        <v>2879460809.1908092</v>
      </c>
    </row>
    <row r="250" spans="2:22" ht="16.5" thickBot="1" x14ac:dyDescent="0.3">
      <c r="B250" s="82" t="s">
        <v>657</v>
      </c>
      <c r="C250" s="92">
        <v>450</v>
      </c>
      <c r="D250" s="79">
        <f>MAX(K239:K262)/C241*100</f>
        <v>1153.8461538461538</v>
      </c>
      <c r="E250" s="86">
        <f>SUM(N257:N262)</f>
        <v>3987600000</v>
      </c>
      <c r="F250" s="83">
        <f>E250/(VLOOKUP(3000,商城可購買幣!$B:$K,3+C242,FALSE)/3000*C250)-1</f>
        <v>7.5754838709677426</v>
      </c>
      <c r="G250" s="86">
        <f>SUM(Q257:Q262)</f>
        <v>69891049093.572433</v>
      </c>
      <c r="H250" s="83">
        <f>G250/(VLOOKUP(3000,商城可購買幣!$B:$K,3+C242,FALSE)/3000*C250)-1</f>
        <v>149.30333138402673</v>
      </c>
      <c r="I250">
        <v>30.450669914738125</v>
      </c>
      <c r="J250" s="102"/>
      <c r="K250" s="106">
        <v>430</v>
      </c>
      <c r="L250" s="96" t="s">
        <v>938</v>
      </c>
      <c r="M250" s="96">
        <v>1</v>
      </c>
      <c r="N250" s="97">
        <f>VLOOKUP(L250,[1]道具表!$C:$I,7,FALSE)*M250*IF(VLOOKUP(L250,[1]道具表!$C:$I,4,FALSE)="USD",C243,1)</f>
        <v>750000000</v>
      </c>
      <c r="O250" s="119" t="s">
        <v>942</v>
      </c>
      <c r="P250" s="108">
        <v>1</v>
      </c>
      <c r="Q250" s="97">
        <f>VLOOKUP(O250,[1]道具表!$C:$I,7,FALSE)*P250*IF(VLOOKUP(O250,[1]道具表!$C:$I,4,FALSE)="USD",C243,1)</f>
        <v>19920000000</v>
      </c>
    </row>
    <row r="251" spans="2:22" x14ac:dyDescent="0.25">
      <c r="B251" s="82" t="s">
        <v>794</v>
      </c>
      <c r="C251" s="92">
        <v>450</v>
      </c>
      <c r="D251" s="79">
        <f>MAX(K239:K268)/C241*100</f>
        <v>2230.7692307692305</v>
      </c>
      <c r="E251" s="86">
        <f>SUM(N263:N268)</f>
        <v>6870166666</v>
      </c>
      <c r="F251" s="83">
        <f>E251/(VLOOKUP(3000,商城可購買幣!$B:$K,3+C242,FALSE)/3000*C251)-1</f>
        <v>13.774551969892473</v>
      </c>
      <c r="G251" s="86">
        <f>SUM(Q263:Q268)</f>
        <v>130071715760.57242</v>
      </c>
      <c r="H251" s="83">
        <f>G251/(VLOOKUP(3000,商城可購買幣!$B:$K,3+C242,FALSE)/3000*C251)-1</f>
        <v>278.72411991520949</v>
      </c>
      <c r="I251">
        <v>33.930746476422485</v>
      </c>
      <c r="J251" s="103" t="s">
        <v>683</v>
      </c>
      <c r="K251" s="104">
        <v>480</v>
      </c>
      <c r="L251" s="93" t="s">
        <v>668</v>
      </c>
      <c r="M251" s="93">
        <v>1</v>
      </c>
      <c r="N251" s="94">
        <f>VLOOKUP(L251,[1]道具表!$C:$I,7,FALSE)*M251*IF(VLOOKUP(L251,[1]道具表!$C:$I,4,FALSE)="USD",C243,1)</f>
        <v>250000000</v>
      </c>
      <c r="O251" s="93" t="s">
        <v>667</v>
      </c>
      <c r="P251" s="93">
        <v>1</v>
      </c>
      <c r="Q251" s="94">
        <f>VLOOKUP(O251,[1]道具表!$C:$I,7,FALSE)*P251*IF(VLOOKUP(O251,[1]道具表!$C:$I,4,FALSE)="USD",C243,1)</f>
        <v>250000000</v>
      </c>
    </row>
    <row r="252" spans="2:22" x14ac:dyDescent="0.25">
      <c r="B252" s="81" t="s">
        <v>707</v>
      </c>
      <c r="I252">
        <v>36.540803897685748</v>
      </c>
      <c r="J252" s="101"/>
      <c r="K252" s="105">
        <v>520</v>
      </c>
      <c r="L252" s="120" t="s">
        <v>924</v>
      </c>
      <c r="M252" s="78">
        <v>1</v>
      </c>
      <c r="N252" s="95">
        <f>VLOOKUP(L252,[1]道具表!$C:$I,7,FALSE)*M252*IF(VLOOKUP(L252,[1]道具表!$C:$I,4,FALSE)="USD",C243,1)</f>
        <v>125000000</v>
      </c>
      <c r="O252" s="87" t="s">
        <v>438</v>
      </c>
      <c r="P252" s="78">
        <v>1</v>
      </c>
      <c r="Q252" s="95">
        <f>VLOOKUP(O252,[1]道具表!$C:$I,7,FALSE)*P252*IF(VLOOKUP(O252,[1]道具表!$C:$I,4,FALSE)="USD",C243,1)</f>
        <v>119600000</v>
      </c>
    </row>
    <row r="253" spans="2:22" x14ac:dyDescent="0.25">
      <c r="B253" s="81" t="s">
        <v>694</v>
      </c>
      <c r="C253" s="1"/>
      <c r="D253" s="1"/>
      <c r="E253" s="1"/>
      <c r="F253" s="1"/>
      <c r="G253" s="1"/>
      <c r="H253" s="1"/>
      <c r="I253">
        <v>39.150861318949019</v>
      </c>
      <c r="J253" s="101"/>
      <c r="K253" s="105">
        <v>560</v>
      </c>
      <c r="L253" s="78" t="s">
        <v>658</v>
      </c>
      <c r="M253" s="78">
        <v>1</v>
      </c>
      <c r="N253" s="95">
        <f>VLOOKUP(L253,[1]道具表!$C:$I,7,FALSE)*M253*IF(VLOOKUP(L253,[1]道具表!$C:$I,4,FALSE)="USD",C243,1)</f>
        <v>25000000</v>
      </c>
      <c r="O253" s="78" t="s">
        <v>660</v>
      </c>
      <c r="P253" s="78">
        <v>1</v>
      </c>
      <c r="Q253" s="95">
        <f>VLOOKUP(O253,[1]道具表!$C:$I,7,FALSE)*P253*IF(VLOOKUP(O253,[1]道具表!$C:$I,4,FALSE)="USD",C243,1)</f>
        <v>41666667</v>
      </c>
    </row>
    <row r="254" spans="2:22" x14ac:dyDescent="0.25">
      <c r="B254" s="81" t="s">
        <v>795</v>
      </c>
      <c r="I254">
        <v>45.240995301896639</v>
      </c>
      <c r="J254" s="101"/>
      <c r="K254" s="105">
        <v>640</v>
      </c>
      <c r="L254" s="89" t="s">
        <v>697</v>
      </c>
      <c r="M254" s="89">
        <v>20</v>
      </c>
      <c r="N254" s="95">
        <f>VLOOKUP(L254,[1]道具表!$C:$I,7,FALSE)*M254*IF(VLOOKUP(L254,[1]道具表!$C:$I,4,FALSE)="USD",C243,1)</f>
        <v>250000000</v>
      </c>
      <c r="O254" s="89" t="s">
        <v>676</v>
      </c>
      <c r="P254" s="89">
        <v>1</v>
      </c>
      <c r="Q254" s="95">
        <f>VLOOKUP(O254,[1]道具表!$C:$I,7,FALSE)*P254*IF(VLOOKUP(O254,[1]道具表!$C:$I,4,FALSE)="USD",C243,1)</f>
        <v>50000000</v>
      </c>
    </row>
    <row r="255" spans="2:22" x14ac:dyDescent="0.25">
      <c r="B255" s="81" t="s">
        <v>526</v>
      </c>
      <c r="I255">
        <v>47.85105272315991</v>
      </c>
      <c r="J255" s="101"/>
      <c r="K255" s="105">
        <v>680</v>
      </c>
      <c r="L255" s="78" t="s">
        <v>471</v>
      </c>
      <c r="M255" s="78">
        <v>1</v>
      </c>
      <c r="N255" s="95">
        <f>VLOOKUP(L255,[1]道具表!$C:$I,7,FALSE)*M255*IF(VLOOKUP(L255,[1]道具表!$C:$I,4,FALSE)="USD",C243,1)</f>
        <v>54600000</v>
      </c>
      <c r="O255" s="107" t="s">
        <v>922</v>
      </c>
      <c r="P255" s="107">
        <v>2</v>
      </c>
      <c r="Q255" s="95">
        <f>VLOOKUP(O255,[1]道具表!$C:$I,7,FALSE)*P255*IF(VLOOKUP(O255,[1]道具表!$C:$I,4,FALSE)="USD",C243,1)</f>
        <v>5758921618.3816185</v>
      </c>
    </row>
    <row r="256" spans="2:22" ht="16.5" thickBot="1" x14ac:dyDescent="0.3">
      <c r="B256" s="81" t="s">
        <v>553</v>
      </c>
      <c r="I256">
        <v>54.811205846528622</v>
      </c>
      <c r="J256" s="102"/>
      <c r="K256" s="106">
        <v>780</v>
      </c>
      <c r="L256" s="96" t="s">
        <v>945</v>
      </c>
      <c r="M256" s="96">
        <v>1</v>
      </c>
      <c r="N256" s="97">
        <f>VLOOKUP(L256,[1]道具表!$C:$I,7,FALSE)*M256*IF(VLOOKUP(L256,[1]道具表!$C:$I,4,FALSE)="USD",C243,1)</f>
        <v>1500000000</v>
      </c>
      <c r="O256" s="119" t="s">
        <v>943</v>
      </c>
      <c r="P256" s="108">
        <v>1</v>
      </c>
      <c r="Q256" s="97">
        <f>VLOOKUP(O256,[1]道具表!$C:$I,7,FALSE)*P256*IF(VLOOKUP(O256,[1]道具表!$C:$I,4,FALSE)="USD",C243,1)</f>
        <v>39600000000</v>
      </c>
    </row>
    <row r="257" spans="2:22" x14ac:dyDescent="0.25">
      <c r="B257" s="88"/>
      <c r="C257" s="88"/>
      <c r="E257" s="112"/>
      <c r="F257" s="112"/>
      <c r="G257" s="112"/>
      <c r="H257" s="80"/>
      <c r="I257">
        <v>60.90133982947625</v>
      </c>
      <c r="J257" s="103" t="s">
        <v>684</v>
      </c>
      <c r="K257" s="104">
        <v>880</v>
      </c>
      <c r="L257" s="93" t="s">
        <v>670</v>
      </c>
      <c r="M257" s="93">
        <v>1</v>
      </c>
      <c r="N257" s="94">
        <f>VLOOKUP(L257,[1]道具表!$C:$I,7,FALSE)*M257*IF(VLOOKUP(L257,[1]道具表!$C:$I,4,FALSE)="USD",C243,1)</f>
        <v>833333333</v>
      </c>
      <c r="O257" s="93" t="s">
        <v>669</v>
      </c>
      <c r="P257" s="93">
        <v>1</v>
      </c>
      <c r="Q257" s="94">
        <f>VLOOKUP(O257,[1]道具表!$C:$I,7,FALSE)*P257*IF(VLOOKUP(O257,[1]道具表!$C:$I,4,FALSE)="USD",C243,1)</f>
        <v>833333333</v>
      </c>
      <c r="R257" s="81"/>
    </row>
    <row r="258" spans="2:22" x14ac:dyDescent="0.25">
      <c r="H258" s="80"/>
      <c r="I258">
        <v>67.861492952844969</v>
      </c>
      <c r="J258" s="101"/>
      <c r="K258" s="105">
        <v>960</v>
      </c>
      <c r="L258" s="120" t="s">
        <v>923</v>
      </c>
      <c r="M258" s="78">
        <v>1</v>
      </c>
      <c r="N258" s="95">
        <f>VLOOKUP(L258,[1]道具表!$C:$I,7,FALSE)*M258*IF(VLOOKUP(L258,[1]道具表!$C:$I,4,FALSE)="USD",C243,1)</f>
        <v>125000000</v>
      </c>
      <c r="O258" s="87" t="s">
        <v>439</v>
      </c>
      <c r="P258" s="78">
        <v>1</v>
      </c>
      <c r="Q258" s="95">
        <f>VLOOKUP(O258,[1]道具表!$C:$I,7,FALSE)*P258*IF(VLOOKUP(O258,[1]道具表!$C:$I,4,FALSE)="USD",C243,1)</f>
        <v>286000000</v>
      </c>
    </row>
    <row r="259" spans="2:22" x14ac:dyDescent="0.25">
      <c r="H259" s="80"/>
      <c r="I259">
        <v>78.301722637898038</v>
      </c>
      <c r="J259" s="101"/>
      <c r="K259" s="105">
        <v>1120</v>
      </c>
      <c r="L259" s="78" t="s">
        <v>661</v>
      </c>
      <c r="M259" s="78">
        <v>1</v>
      </c>
      <c r="N259" s="95">
        <f>VLOOKUP(L259,[1]道具表!$C:$I,7,FALSE)*M259*IF(VLOOKUP(L259,[1]道具表!$C:$I,4,FALSE)="USD",C243,1)</f>
        <v>41666667</v>
      </c>
      <c r="O259" s="78" t="s">
        <v>662</v>
      </c>
      <c r="P259" s="78">
        <v>1</v>
      </c>
      <c r="Q259" s="95">
        <f>VLOOKUP(O259,[1]道具表!$C:$I,7,FALSE)*P259*IF(VLOOKUP(O259,[1]道具表!$C:$I,4,FALSE)="USD",C243,1)</f>
        <v>83333333</v>
      </c>
    </row>
    <row r="260" spans="2:22" x14ac:dyDescent="0.25">
      <c r="H260" s="80"/>
      <c r="I260">
        <v>90.829998259961727</v>
      </c>
      <c r="J260" s="101"/>
      <c r="K260" s="105">
        <v>1300</v>
      </c>
      <c r="L260" s="89" t="s">
        <v>697</v>
      </c>
      <c r="M260" s="89">
        <v>30</v>
      </c>
      <c r="N260" s="95">
        <f>VLOOKUP(L260,[1]道具表!$C:$I,7,FALSE)*M260*IF(VLOOKUP(L260,[1]道具表!$C:$I,4,FALSE)="USD",C243,1)</f>
        <v>375000000</v>
      </c>
      <c r="O260" s="89" t="s">
        <v>676</v>
      </c>
      <c r="P260" s="89">
        <v>1</v>
      </c>
      <c r="Q260" s="95">
        <f>VLOOKUP(O260,[1]道具表!$C:$I,7,FALSE)*P260*IF(VLOOKUP(O260,[1]道具表!$C:$I,4,FALSE)="USD",C243,1)</f>
        <v>50000000</v>
      </c>
    </row>
    <row r="261" spans="2:22" x14ac:dyDescent="0.25">
      <c r="H261" s="80"/>
      <c r="I261">
        <v>97.442143727162005</v>
      </c>
      <c r="J261" s="101"/>
      <c r="K261" s="105">
        <v>1400</v>
      </c>
      <c r="L261" s="78" t="s">
        <v>438</v>
      </c>
      <c r="M261" s="78">
        <v>1</v>
      </c>
      <c r="N261" s="95">
        <f>VLOOKUP(L261,[1]道具表!$C:$I,7,FALSE)*M261*IF(VLOOKUP(L261,[1]道具表!$C:$I,4,FALSE)="USD",C243,1)</f>
        <v>119600000</v>
      </c>
      <c r="O261" s="107" t="s">
        <v>922</v>
      </c>
      <c r="P261" s="107">
        <v>3</v>
      </c>
      <c r="Q261" s="95">
        <f>VLOOKUP(O261,[1]道具表!$C:$I,7,FALSE)*P261*IF(VLOOKUP(O261,[1]道具表!$C:$I,4,FALSE)="USD",C243,1)</f>
        <v>8638382427.5724277</v>
      </c>
    </row>
    <row r="262" spans="2:22" ht="16.5" thickBot="1" x14ac:dyDescent="0.3">
      <c r="H262" s="80"/>
      <c r="I262">
        <v>104.40229685053072</v>
      </c>
      <c r="J262" s="102"/>
      <c r="K262" s="106">
        <v>1500</v>
      </c>
      <c r="L262" s="96" t="s">
        <v>939</v>
      </c>
      <c r="M262" s="96">
        <v>1</v>
      </c>
      <c r="N262" s="97">
        <f>VLOOKUP(L262,[1]道具表!$C:$I,7,FALSE)*M262*IF(VLOOKUP(L262,[1]道具表!$C:$I,4,FALSE)="USD",C243,1)</f>
        <v>2493000000</v>
      </c>
      <c r="O262" s="119" t="s">
        <v>937</v>
      </c>
      <c r="P262" s="108">
        <v>1</v>
      </c>
      <c r="Q262" s="97">
        <f>VLOOKUP(O262,[1]道具表!$C:$I,7,FALSE)*P262*IF(VLOOKUP(O262,[1]道具表!$C:$I,4,FALSE)="USD",C243,1)</f>
        <v>60000000000</v>
      </c>
    </row>
    <row r="263" spans="2:22" x14ac:dyDescent="0.25">
      <c r="I263">
        <v>123.54271793979468</v>
      </c>
      <c r="J263" s="103" t="s">
        <v>793</v>
      </c>
      <c r="K263" s="104">
        <v>1750</v>
      </c>
      <c r="L263" s="93" t="s">
        <v>670</v>
      </c>
      <c r="M263" s="93">
        <v>1</v>
      </c>
      <c r="N263" s="94">
        <f>VLOOKUP(L263,[1]道具表!$C:$I,7,FALSE)*M263*IF(VLOOKUP(L263,[1]道具表!$C:$I,4,FALSE)="USD",C243,1)</f>
        <v>833333333</v>
      </c>
      <c r="O263" s="93" t="s">
        <v>669</v>
      </c>
      <c r="P263" s="93">
        <v>1</v>
      </c>
      <c r="Q263" s="94">
        <f>VLOOKUP(O263,[1]道具表!$C:$I,7,FALSE)*P263*IF(VLOOKUP(O263,[1]道具表!$C:$I,4,FALSE)="USD",C249,1)</f>
        <v>833333333</v>
      </c>
      <c r="S263"/>
      <c r="T263"/>
    </row>
    <row r="264" spans="2:22" x14ac:dyDescent="0.25">
      <c r="I264">
        <v>132.24290934400557</v>
      </c>
      <c r="J264" s="101"/>
      <c r="K264" s="105">
        <v>1900</v>
      </c>
      <c r="L264" s="107" t="s">
        <v>923</v>
      </c>
      <c r="M264" s="78">
        <v>1</v>
      </c>
      <c r="N264" s="95">
        <f>VLOOKUP(L264,[1]道具表!$C:$I,7,FALSE)*M264*IF(VLOOKUP(L264,[1]道具表!$C:$I,4,FALSE)="USD",C243,1)</f>
        <v>125000000</v>
      </c>
      <c r="O264" s="87" t="s">
        <v>799</v>
      </c>
      <c r="P264" s="78">
        <v>1</v>
      </c>
      <c r="Q264" s="95">
        <f>VLOOKUP(O264,[1]道具表!$C:$I,7,FALSE)*P264*IF(VLOOKUP(O264,[1]道具表!$C:$I,4,FALSE)="USD",C249,1)</f>
        <v>20700000000</v>
      </c>
    </row>
    <row r="265" spans="2:22" x14ac:dyDescent="0.25">
      <c r="I265">
        <v>147.90325387158518</v>
      </c>
      <c r="J265" s="101"/>
      <c r="K265" s="105">
        <v>2100</v>
      </c>
      <c r="L265" s="78" t="s">
        <v>662</v>
      </c>
      <c r="M265" s="78">
        <v>1</v>
      </c>
      <c r="N265" s="95">
        <f>VLOOKUP(L265,[1]道具表!$C:$I,7,FALSE)*M265*IF(VLOOKUP(L265,[1]道具表!$C:$I,4,FALSE)="USD",C243,1)</f>
        <v>83333333</v>
      </c>
      <c r="O265" s="78" t="s">
        <v>797</v>
      </c>
      <c r="P265" s="78">
        <v>1</v>
      </c>
      <c r="Q265" s="95">
        <f>VLOOKUP(O265,[1]道具表!$C:$I,7,FALSE)*P265*IF(VLOOKUP(O265,[1]道具表!$C:$I,4,FALSE)="USD",C249,1)</f>
        <v>250000000</v>
      </c>
    </row>
    <row r="266" spans="2:22" x14ac:dyDescent="0.25">
      <c r="I266">
        <v>164.43361753958587</v>
      </c>
      <c r="J266" s="101"/>
      <c r="K266" s="105">
        <v>2400</v>
      </c>
      <c r="L266" s="89" t="s">
        <v>697</v>
      </c>
      <c r="M266" s="89">
        <v>45</v>
      </c>
      <c r="N266" s="95">
        <f>VLOOKUP(L266,[1]道具表!$C:$I,7,FALSE)*M266*IF(VLOOKUP(L266,[1]道具表!$C:$I,4,FALSE)="USD",C243,1)</f>
        <v>562500000</v>
      </c>
      <c r="O266" s="89" t="s">
        <v>676</v>
      </c>
      <c r="P266" s="89">
        <v>1</v>
      </c>
      <c r="Q266" s="95">
        <f>VLOOKUP(O266,[1]道具表!$C:$I,7,FALSE)*P266*IF(VLOOKUP(O266,[1]道具表!$C:$I,4,FALSE)="USD",C249,1)</f>
        <v>50000000</v>
      </c>
    </row>
    <row r="267" spans="2:22" x14ac:dyDescent="0.25">
      <c r="I267">
        <v>180.96398120758656</v>
      </c>
      <c r="J267" s="101"/>
      <c r="K267" s="105">
        <v>2600</v>
      </c>
      <c r="L267" s="78" t="s">
        <v>439</v>
      </c>
      <c r="M267" s="78">
        <v>1</v>
      </c>
      <c r="N267" s="95">
        <f>VLOOKUP(L267,[1]道具表!$C:$I,7,FALSE)*M267*IF(VLOOKUP(L267,[1]道具表!$C:$I,4,FALSE)="USD",C243,1)</f>
        <v>286000000</v>
      </c>
      <c r="O267" s="107" t="s">
        <v>922</v>
      </c>
      <c r="P267" s="107">
        <v>3</v>
      </c>
      <c r="Q267" s="95">
        <f>VLOOKUP(O267,[1]道具表!$C:$I,7,FALSE)*P267*IF(VLOOKUP(O267,[1]道具表!$C:$I,4,FALSE)="USD",C249,1)</f>
        <v>8638382427.5724277</v>
      </c>
    </row>
    <row r="268" spans="2:22" ht="16.5" thickBot="1" x14ac:dyDescent="0.3">
      <c r="I268">
        <v>204.45449799895599</v>
      </c>
      <c r="J268" s="102"/>
      <c r="K268" s="106">
        <v>2900</v>
      </c>
      <c r="L268" s="96" t="s">
        <v>940</v>
      </c>
      <c r="M268" s="96">
        <v>1</v>
      </c>
      <c r="N268" s="97">
        <f>VLOOKUP(L268,[1]道具表!$C:$I,7,FALSE)*M268*IF(VLOOKUP(L268,[1]道具表!$C:$I,4,FALSE)="USD",C243,1)</f>
        <v>4980000000</v>
      </c>
      <c r="O268" s="119" t="s">
        <v>944</v>
      </c>
      <c r="P268" s="108">
        <v>1</v>
      </c>
      <c r="Q268" s="97">
        <f>VLOOKUP(O268,[1]道具表!$C:$I,7,FALSE)*P268*IF(VLOOKUP(O268,[1]道具表!$C:$I,4,FALSE)="USD",C249,1)</f>
        <v>99600000000</v>
      </c>
    </row>
    <row r="269" spans="2:22" x14ac:dyDescent="0.25">
      <c r="S269"/>
      <c r="T269"/>
    </row>
    <row r="270" spans="2:22" ht="16.5" thickBot="1" x14ac:dyDescent="0.3">
      <c r="B270" s="81" t="s">
        <v>510</v>
      </c>
      <c r="C270" s="113"/>
      <c r="D270" s="81"/>
      <c r="E270" s="81"/>
      <c r="F270" s="81"/>
      <c r="G270" s="81"/>
      <c r="H270" s="81"/>
      <c r="J270" s="81" t="s">
        <v>513</v>
      </c>
      <c r="L270" s="81"/>
      <c r="M270" s="81"/>
      <c r="N270" s="81"/>
      <c r="O270" s="81"/>
      <c r="P270" s="81"/>
      <c r="Q270" s="81"/>
      <c r="R270" s="81"/>
      <c r="S270" s="84"/>
      <c r="T270" s="84"/>
      <c r="U270" s="81"/>
      <c r="V270" s="81"/>
    </row>
    <row r="271" spans="2:22" ht="16.5" thickBot="1" x14ac:dyDescent="0.3">
      <c r="B271" s="82" t="s">
        <v>514</v>
      </c>
      <c r="C271" s="90">
        <v>44706</v>
      </c>
      <c r="E271" s="109" t="s">
        <v>722</v>
      </c>
      <c r="F271" s="109" t="s">
        <v>723</v>
      </c>
      <c r="G271" s="110" t="s">
        <v>725</v>
      </c>
      <c r="H271" s="110" t="s">
        <v>724</v>
      </c>
      <c r="J271" s="98" t="s">
        <v>491</v>
      </c>
      <c r="K271" s="98" t="s">
        <v>491</v>
      </c>
      <c r="L271" s="99" t="s">
        <v>0</v>
      </c>
      <c r="M271" s="99" t="s">
        <v>433</v>
      </c>
      <c r="N271" s="99" t="s">
        <v>424</v>
      </c>
      <c r="O271" s="99" t="s">
        <v>515</v>
      </c>
      <c r="P271" s="99" t="s">
        <v>433</v>
      </c>
      <c r="Q271" s="100" t="s">
        <v>424</v>
      </c>
      <c r="R271" s="81"/>
    </row>
    <row r="272" spans="2:22" x14ac:dyDescent="0.25">
      <c r="B272" s="82" t="s">
        <v>516</v>
      </c>
      <c r="C272" s="91" t="s">
        <v>458</v>
      </c>
      <c r="E272" s="109" t="s">
        <v>726</v>
      </c>
      <c r="F272" s="109" t="s">
        <v>727</v>
      </c>
      <c r="G272" s="110" t="s">
        <v>728</v>
      </c>
      <c r="H272" s="110" t="s">
        <v>729</v>
      </c>
      <c r="I272">
        <v>1.3050287106316338</v>
      </c>
      <c r="J272" s="103" t="s">
        <v>681</v>
      </c>
      <c r="K272" s="104">
        <v>300</v>
      </c>
      <c r="L272" s="93" t="s">
        <v>664</v>
      </c>
      <c r="M272" s="93">
        <v>1</v>
      </c>
      <c r="N272" s="94">
        <f>VLOOKUP(L272,[1]道具表!$C:$I,7,FALSE)*M272*IF(VLOOKUP(L272,[1]道具表!$C:$I,4,FALSE)="USD",C276,1)</f>
        <v>41666667</v>
      </c>
      <c r="O272" s="93" t="s">
        <v>663</v>
      </c>
      <c r="P272" s="93">
        <v>1</v>
      </c>
      <c r="Q272" s="94">
        <f>VLOOKUP(O272,[1]道具表!$C:$I,7,FALSE)*P272*IF(VLOOKUP(O272,[1]道具表!$C:$I,4,FALSE)="USD",C276,1)</f>
        <v>41666667</v>
      </c>
      <c r="R272" s="81"/>
    </row>
    <row r="273" spans="2:22" x14ac:dyDescent="0.25">
      <c r="B273" s="82" t="s">
        <v>511</v>
      </c>
      <c r="C273" s="78" t="str">
        <f>VLOOKUP(C272,[1]Sybol表!$B:$E,2,FALSE)</f>
        <v>枚數</v>
      </c>
      <c r="E273" s="118">
        <v>20</v>
      </c>
      <c r="F273" s="118">
        <v>10</v>
      </c>
      <c r="G273" s="87">
        <v>10</v>
      </c>
      <c r="H273" s="87">
        <v>5</v>
      </c>
      <c r="I273">
        <v>2.1750478510527231</v>
      </c>
      <c r="J273" s="101"/>
      <c r="K273" s="105">
        <v>500</v>
      </c>
      <c r="L273" s="120" t="s">
        <v>924</v>
      </c>
      <c r="M273" s="78">
        <v>1</v>
      </c>
      <c r="N273" s="95">
        <f>VLOOKUP(L273,[1]道具表!$C:$I,7,FALSE)*M273*IF(VLOOKUP(L273,[1]道具表!$C:$I,4,FALSE)="USD",C276,1)</f>
        <v>125000000</v>
      </c>
      <c r="O273" s="87" t="s">
        <v>471</v>
      </c>
      <c r="P273" s="78">
        <v>1</v>
      </c>
      <c r="Q273" s="95">
        <f>VLOOKUP(O273,[1]道具表!$C:$I,7,FALSE)*P273*IF(VLOOKUP(O273,[1]道具表!$C:$I,4,FALSE)="USD",C276,1)</f>
        <v>54600000</v>
      </c>
      <c r="R273" s="81"/>
    </row>
    <row r="274" spans="2:22" x14ac:dyDescent="0.25">
      <c r="B274" s="82" t="s">
        <v>517</v>
      </c>
      <c r="C274" s="78">
        <f>VLOOKUP(C272,[1]Sybol表!$B:$E,3,FALSE)</f>
        <v>116.4</v>
      </c>
      <c r="E274" s="118">
        <v>20</v>
      </c>
      <c r="F274" s="118">
        <v>10</v>
      </c>
      <c r="G274" s="87">
        <v>10</v>
      </c>
      <c r="H274" s="87">
        <v>5</v>
      </c>
      <c r="I274">
        <v>3.9150861318949017</v>
      </c>
      <c r="J274" s="101"/>
      <c r="K274" s="105">
        <v>1000</v>
      </c>
      <c r="L274" s="78" t="s">
        <v>659</v>
      </c>
      <c r="M274" s="78">
        <v>1</v>
      </c>
      <c r="N274" s="95">
        <f>VLOOKUP(L274,[1]道具表!$C:$I,7,FALSE)*M274*IF(VLOOKUP(L274,[1]道具表!$C:$I,4,FALSE)="USD",C276,1)</f>
        <v>25000000</v>
      </c>
      <c r="O274" s="78" t="s">
        <v>661</v>
      </c>
      <c r="P274" s="78">
        <v>1</v>
      </c>
      <c r="Q274" s="95">
        <f>VLOOKUP(O274,[1]道具表!$C:$I,7,FALSE)*P274*IF(VLOOKUP(O274,[1]道具表!$C:$I,4,FALSE)="USD",C276,1)</f>
        <v>41666667</v>
      </c>
      <c r="R274" s="81"/>
    </row>
    <row r="275" spans="2:22" x14ac:dyDescent="0.25">
      <c r="B275" s="82" t="s">
        <v>423</v>
      </c>
      <c r="C275" s="78">
        <v>4</v>
      </c>
      <c r="E275" s="118">
        <v>40</v>
      </c>
      <c r="F275" s="118">
        <v>20</v>
      </c>
      <c r="G275" s="87">
        <v>20</v>
      </c>
      <c r="H275" s="87">
        <v>10</v>
      </c>
      <c r="I275">
        <v>5.6551244127370799</v>
      </c>
      <c r="J275" s="101"/>
      <c r="K275" s="105">
        <v>1500</v>
      </c>
      <c r="L275" s="89" t="s">
        <v>773</v>
      </c>
      <c r="M275" s="89">
        <v>5</v>
      </c>
      <c r="N275" s="95">
        <f>VLOOKUP(L275,[1]道具表!$C:$I,7,FALSE)*M275*IF(VLOOKUP(L275,[1]道具表!$C:$I,4,FALSE)="USD",C276,1)</f>
        <v>83333335</v>
      </c>
      <c r="O275" s="89" t="s">
        <v>676</v>
      </c>
      <c r="P275" s="89">
        <v>1</v>
      </c>
      <c r="Q275" s="95">
        <f>VLOOKUP(O275,[1]道具表!$C:$I,7,FALSE)*P275*IF(VLOOKUP(O275,[1]道具表!$C:$I,4,FALSE)="USD",C276,1)</f>
        <v>50000000</v>
      </c>
      <c r="R275" s="81"/>
    </row>
    <row r="276" spans="2:22" x14ac:dyDescent="0.25">
      <c r="B276" s="82" t="s">
        <v>527</v>
      </c>
      <c r="C276" s="78">
        <v>13</v>
      </c>
      <c r="E276" s="118">
        <v>60</v>
      </c>
      <c r="F276" s="118">
        <v>30</v>
      </c>
      <c r="G276" s="87">
        <v>30</v>
      </c>
      <c r="H276" s="87">
        <v>15</v>
      </c>
      <c r="I276">
        <v>8.265181834000348</v>
      </c>
      <c r="J276" s="101"/>
      <c r="K276" s="105">
        <v>2500</v>
      </c>
      <c r="L276" s="78" t="s">
        <v>524</v>
      </c>
      <c r="M276" s="78">
        <v>1</v>
      </c>
      <c r="N276" s="95">
        <f>VLOOKUP(L276,[1]道具表!$C:$I,7,FALSE)*M276*IF(VLOOKUP(L276,[1]道具表!$C:$I,4,FALSE)="USD",C276,1)</f>
        <v>19500000</v>
      </c>
      <c r="O276" s="107" t="s">
        <v>922</v>
      </c>
      <c r="P276" s="107">
        <v>1</v>
      </c>
      <c r="Q276" s="95">
        <f>VLOOKUP(O276,[1]道具表!$C:$I,7,FALSE)*P276*IF(VLOOKUP(O276,[1]道具表!$C:$I,4,FALSE)="USD",C276,1)</f>
        <v>2879460809.1908092</v>
      </c>
      <c r="R276" s="81"/>
    </row>
    <row r="277" spans="2:22" ht="16.5" thickBot="1" x14ac:dyDescent="0.3">
      <c r="B277" s="82" t="s">
        <v>559</v>
      </c>
      <c r="C277" s="78" t="s">
        <v>560</v>
      </c>
      <c r="E277" s="118">
        <v>90</v>
      </c>
      <c r="F277" s="118">
        <v>45</v>
      </c>
      <c r="G277" s="87">
        <v>45</v>
      </c>
      <c r="H277" s="87">
        <v>20</v>
      </c>
      <c r="I277">
        <v>10.440229685053071</v>
      </c>
      <c r="J277" s="102"/>
      <c r="K277" s="106">
        <v>3000</v>
      </c>
      <c r="L277" s="96" t="s">
        <v>912</v>
      </c>
      <c r="M277" s="96">
        <v>1</v>
      </c>
      <c r="N277" s="97">
        <f>VLOOKUP(L277,[1]道具表!$C:$I,7,FALSE)*M277*IF(VLOOKUP(L277,[1]道具表!$C:$I,4,FALSE)="USD",C276,1)</f>
        <v>153000000</v>
      </c>
      <c r="O277" s="119" t="s">
        <v>916</v>
      </c>
      <c r="P277" s="108">
        <v>1</v>
      </c>
      <c r="Q277" s="97">
        <f>VLOOKUP(O277,[1]道具表!$C:$I,7,FALSE)*P277*IF(VLOOKUP(O277,[1]道具表!$C:$I,4,FALSE)="USD",C276,1)</f>
        <v>9405000000</v>
      </c>
      <c r="R277" s="81"/>
    </row>
    <row r="278" spans="2:22" x14ac:dyDescent="0.25">
      <c r="E278" s="115"/>
      <c r="I278">
        <v>13.05028710631634</v>
      </c>
      <c r="J278" s="103" t="s">
        <v>682</v>
      </c>
      <c r="K278" s="104">
        <v>3500</v>
      </c>
      <c r="L278" s="93" t="s">
        <v>666</v>
      </c>
      <c r="M278" s="93">
        <v>1</v>
      </c>
      <c r="N278" s="94">
        <f>VLOOKUP(L278,[1]道具表!$C:$I,7,FALSE)*M278*IF(VLOOKUP(L278,[1]道具表!$C:$I,4,FALSE)="USD",C276,1)</f>
        <v>83333333</v>
      </c>
      <c r="O278" s="93" t="s">
        <v>665</v>
      </c>
      <c r="P278" s="93">
        <v>1</v>
      </c>
      <c r="Q278" s="94">
        <f>VLOOKUP(O278,[1]道具表!$C:$I,7,FALSE)*P278*IF(VLOOKUP(O278,[1]道具表!$C:$I,4,FALSE)="USD",C276,1)</f>
        <v>83333333</v>
      </c>
      <c r="R278" s="81"/>
    </row>
    <row r="279" spans="2:22" x14ac:dyDescent="0.25">
      <c r="B279" s="82"/>
      <c r="C279" s="82" t="s">
        <v>434</v>
      </c>
      <c r="D279" s="82" t="s">
        <v>523</v>
      </c>
      <c r="E279" s="82" t="s">
        <v>655</v>
      </c>
      <c r="F279" s="82" t="s">
        <v>518</v>
      </c>
      <c r="G279" s="82" t="s">
        <v>656</v>
      </c>
      <c r="H279" s="82" t="s">
        <v>519</v>
      </c>
      <c r="I279">
        <v>15.660344527579607</v>
      </c>
      <c r="J279" s="101"/>
      <c r="K279" s="105">
        <v>4500</v>
      </c>
      <c r="L279" s="120" t="s">
        <v>923</v>
      </c>
      <c r="M279" s="78">
        <v>1</v>
      </c>
      <c r="N279" s="95">
        <f>VLOOKUP(L279,[1]道具表!$C:$I,7,FALSE)*M279*IF(VLOOKUP(L279,[1]道具表!$C:$I,4,FALSE)="USD",C276,1)</f>
        <v>125000000</v>
      </c>
      <c r="O279" s="87" t="s">
        <v>438</v>
      </c>
      <c r="P279" s="78">
        <v>1</v>
      </c>
      <c r="Q279" s="95">
        <f>VLOOKUP(O279,[1]道具表!$C:$I,7,FALSE)*P279*IF(VLOOKUP(O279,[1]道具表!$C:$I,4,FALSE)="USD",C276,1)</f>
        <v>119600000</v>
      </c>
      <c r="U279" s="81"/>
      <c r="V279" s="81"/>
    </row>
    <row r="280" spans="2:22" x14ac:dyDescent="0.25">
      <c r="B280" s="82" t="s">
        <v>520</v>
      </c>
      <c r="C280" s="92">
        <v>100</v>
      </c>
      <c r="D280" s="79">
        <f>MAX(K272:K277)/C274*100</f>
        <v>2577.3195876288655</v>
      </c>
      <c r="E280" s="86">
        <f>SUM(N272:N277)</f>
        <v>447500002</v>
      </c>
      <c r="F280" s="83">
        <f>E280/(VLOOKUP(3000,商城可購買幣!$B:$K,3+C275,FALSE)/3000*C280)-1</f>
        <v>3.3306451806451607</v>
      </c>
      <c r="G280" s="86">
        <f>SUM(Q272:Q277)</f>
        <v>12472394143.190809</v>
      </c>
      <c r="H280" s="83">
        <f>G280/(VLOOKUP(3000,商城可購買幣!$B:$K,3+C275,FALSE)/3000*C280)-1</f>
        <v>119.7005884824917</v>
      </c>
      <c r="I280">
        <v>19.140421089263963</v>
      </c>
      <c r="J280" s="101"/>
      <c r="K280" s="105">
        <v>5500</v>
      </c>
      <c r="L280" s="78" t="s">
        <v>659</v>
      </c>
      <c r="M280" s="78">
        <v>1</v>
      </c>
      <c r="N280" s="95">
        <f>VLOOKUP(L280,[1]道具表!$C:$I,7,FALSE)*M280*IF(VLOOKUP(L280,[1]道具表!$C:$I,4,FALSE)="USD",C276,1)</f>
        <v>25000000</v>
      </c>
      <c r="O280" s="78" t="s">
        <v>661</v>
      </c>
      <c r="P280" s="78">
        <v>1</v>
      </c>
      <c r="Q280" s="95">
        <f>VLOOKUP(O280,[1]道具表!$C:$I,7,FALSE)*P280*IF(VLOOKUP(O280,[1]道具表!$C:$I,4,FALSE)="USD",C276,1)</f>
        <v>41666667</v>
      </c>
      <c r="U280" s="81"/>
      <c r="V280" s="81"/>
    </row>
    <row r="281" spans="2:22" x14ac:dyDescent="0.25">
      <c r="B281" s="82" t="s">
        <v>521</v>
      </c>
      <c r="C281" s="92">
        <v>150</v>
      </c>
      <c r="D281" s="79">
        <f>MAX(K272:K283)/C274*100</f>
        <v>7302.405498281787</v>
      </c>
      <c r="E281" s="86">
        <f>SUM(N278:N283)</f>
        <v>1136266668</v>
      </c>
      <c r="F281" s="83">
        <f>E281/(VLOOKUP(3000,商城可購買幣!$B:$K,3+C275,FALSE)/3000*C281)-1</f>
        <v>6.3307526967741934</v>
      </c>
      <c r="G281" s="86">
        <f>SUM(Q278:Q283)</f>
        <v>21984060809.190811</v>
      </c>
      <c r="H281" s="83">
        <f>G281/(VLOOKUP(3000,商城可購買幣!$B:$K,3+C275,FALSE)/3000*C281)-1</f>
        <v>140.83265038187619</v>
      </c>
      <c r="I281">
        <v>22.62049765094832</v>
      </c>
      <c r="J281" s="101"/>
      <c r="K281" s="105">
        <v>6500</v>
      </c>
      <c r="L281" s="89" t="s">
        <v>773</v>
      </c>
      <c r="M281" s="89">
        <v>5</v>
      </c>
      <c r="N281" s="95">
        <f>VLOOKUP(L281,[1]道具表!$C:$I,7,FALSE)*M281*IF(VLOOKUP(L281,[1]道具表!$C:$I,4,FALSE)="USD",C276,1)</f>
        <v>83333335</v>
      </c>
      <c r="O281" s="89" t="s">
        <v>676</v>
      </c>
      <c r="P281" s="89">
        <v>1</v>
      </c>
      <c r="Q281" s="95">
        <f>VLOOKUP(O281,[1]道具表!$C:$I,7,FALSE)*P281*IF(VLOOKUP(O281,[1]道具表!$C:$I,4,FALSE)="USD",C276,1)</f>
        <v>50000000</v>
      </c>
      <c r="U281" s="81"/>
      <c r="V281" s="81"/>
    </row>
    <row r="282" spans="2:22" x14ac:dyDescent="0.25">
      <c r="B282" s="82" t="s">
        <v>522</v>
      </c>
      <c r="C282" s="92">
        <v>300</v>
      </c>
      <c r="D282" s="79">
        <f>MAX(K272:K289)/C274*100</f>
        <v>13316.151202749139</v>
      </c>
      <c r="E282" s="86">
        <f>SUM(N284:N289)</f>
        <v>2151266670</v>
      </c>
      <c r="F282" s="83">
        <f>E282/(VLOOKUP(3000,商城可購買幣!$B:$K,3+C275,FALSE)/3000*C282)-1</f>
        <v>5.9395699032258067</v>
      </c>
      <c r="G282" s="86">
        <f>SUM(Q284:Q289)</f>
        <v>37570188285.381622</v>
      </c>
      <c r="H282" s="83">
        <f>G282/(VLOOKUP(3000,商城可購買幣!$B:$K,3+C275,FALSE)/3000*C282)-1</f>
        <v>120.19415575929555</v>
      </c>
      <c r="I282">
        <v>26.100574212632679</v>
      </c>
      <c r="J282" s="101"/>
      <c r="K282" s="105">
        <v>7500</v>
      </c>
      <c r="L282" s="78" t="s">
        <v>471</v>
      </c>
      <c r="M282" s="78">
        <v>1</v>
      </c>
      <c r="N282" s="95">
        <f>VLOOKUP(L282,[1]道具表!$C:$I,7,FALSE)*M282*IF(VLOOKUP(L282,[1]道具表!$C:$I,4,FALSE)="USD",C276,1)</f>
        <v>54600000</v>
      </c>
      <c r="O282" s="107" t="s">
        <v>922</v>
      </c>
      <c r="P282" s="107">
        <v>1</v>
      </c>
      <c r="Q282" s="95">
        <f>VLOOKUP(O282,[1]道具表!$C:$I,7,FALSE)*P282*IF(VLOOKUP(O282,[1]道具表!$C:$I,4,FALSE)="USD",C276,1)</f>
        <v>2879460809.1908092</v>
      </c>
    </row>
    <row r="283" spans="2:22" ht="16.5" thickBot="1" x14ac:dyDescent="0.3">
      <c r="B283" s="82" t="s">
        <v>657</v>
      </c>
      <c r="C283" s="92">
        <v>450</v>
      </c>
      <c r="D283" s="79">
        <f>MAX(K272:K295)/C274*100</f>
        <v>26202.749140893469</v>
      </c>
      <c r="E283" s="86">
        <f>SUM(N290:N295)</f>
        <v>3664600005</v>
      </c>
      <c r="F283" s="83">
        <f>E283/(VLOOKUP(3000,商城可購買幣!$B:$K,3+C275,FALSE)/3000*C283)-1</f>
        <v>6.880860225806452</v>
      </c>
      <c r="G283" s="86">
        <f>SUM(Q290:Q295)</f>
        <v>72591049093.572433</v>
      </c>
      <c r="H283" s="83">
        <f>G283/(VLOOKUP(3000,商城可購買幣!$B:$K,3+C275,FALSE)/3000*C283)-1</f>
        <v>155.10978299692997</v>
      </c>
      <c r="I283">
        <v>30.450669914738125</v>
      </c>
      <c r="J283" s="102"/>
      <c r="K283" s="106">
        <v>8500</v>
      </c>
      <c r="L283" s="96" t="s">
        <v>913</v>
      </c>
      <c r="M283" s="96">
        <v>1</v>
      </c>
      <c r="N283" s="97">
        <f>VLOOKUP(L283,[1]道具表!$C:$I,7,FALSE)*M283*IF(VLOOKUP(L283,[1]道具表!$C:$I,4,FALSE)="USD",C276,1)</f>
        <v>765000000</v>
      </c>
      <c r="O283" s="119" t="s">
        <v>917</v>
      </c>
      <c r="P283" s="108">
        <v>1</v>
      </c>
      <c r="Q283" s="97">
        <f>VLOOKUP(O283,[1]道具表!$C:$I,7,FALSE)*P283*IF(VLOOKUP(O283,[1]道具表!$C:$I,4,FALSE)="USD",C276,1)</f>
        <v>18810000000</v>
      </c>
    </row>
    <row r="284" spans="2:22" x14ac:dyDescent="0.25">
      <c r="B284" s="82" t="s">
        <v>794</v>
      </c>
      <c r="C284" s="92">
        <v>450</v>
      </c>
      <c r="D284" s="79">
        <f>MAX(K272:K301)/C274*100</f>
        <v>50687.285223367697</v>
      </c>
      <c r="E284" s="86">
        <f>SUM(N296:N301)</f>
        <v>6251000006</v>
      </c>
      <c r="F284" s="83">
        <f>E284/(VLOOKUP(3000,商城可購買幣!$B:$K,3+C275,FALSE)/3000*C284)-1</f>
        <v>12.443010765591398</v>
      </c>
      <c r="G284" s="86">
        <f>SUM(Q296:Q301)</f>
        <v>155871715760.57242</v>
      </c>
      <c r="H284" s="83">
        <f>G284/(VLOOKUP(3000,商城可購買幣!$B:$K,3+C275,FALSE)/3000*C284)-1</f>
        <v>334.20799088295144</v>
      </c>
      <c r="I284">
        <v>33.930746476422485</v>
      </c>
      <c r="J284" s="103" t="s">
        <v>683</v>
      </c>
      <c r="K284" s="104">
        <v>9500</v>
      </c>
      <c r="L284" s="93" t="s">
        <v>668</v>
      </c>
      <c r="M284" s="93">
        <v>1</v>
      </c>
      <c r="N284" s="94">
        <f>VLOOKUP(L284,[1]道具表!$C:$I,7,FALSE)*M284*IF(VLOOKUP(L284,[1]道具表!$C:$I,4,FALSE)="USD",C276,1)</f>
        <v>250000000</v>
      </c>
      <c r="O284" s="93" t="s">
        <v>667</v>
      </c>
      <c r="P284" s="93">
        <v>1</v>
      </c>
      <c r="Q284" s="94">
        <f>VLOOKUP(O284,[1]道具表!$C:$I,7,FALSE)*P284*IF(VLOOKUP(O284,[1]道具表!$C:$I,4,FALSE)="USD",C276,1)</f>
        <v>250000000</v>
      </c>
    </row>
    <row r="285" spans="2:22" x14ac:dyDescent="0.25">
      <c r="B285" s="81" t="s">
        <v>707</v>
      </c>
      <c r="I285">
        <v>36.540803897685748</v>
      </c>
      <c r="J285" s="101"/>
      <c r="K285" s="105">
        <v>10500</v>
      </c>
      <c r="L285" s="120" t="s">
        <v>923</v>
      </c>
      <c r="M285" s="78">
        <v>1</v>
      </c>
      <c r="N285" s="95">
        <f>VLOOKUP(L285,[1]道具表!$C:$I,7,FALSE)*M285*IF(VLOOKUP(L285,[1]道具表!$C:$I,4,FALSE)="USD",C276,1)</f>
        <v>125000000</v>
      </c>
      <c r="O285" s="87" t="s">
        <v>438</v>
      </c>
      <c r="P285" s="78">
        <v>1</v>
      </c>
      <c r="Q285" s="95">
        <f>VLOOKUP(O285,[1]道具表!$C:$I,7,FALSE)*P285*IF(VLOOKUP(O285,[1]道具表!$C:$I,4,FALSE)="USD",C276,1)</f>
        <v>119600000</v>
      </c>
    </row>
    <row r="286" spans="2:22" x14ac:dyDescent="0.25">
      <c r="B286" s="81" t="s">
        <v>694</v>
      </c>
      <c r="C286" s="1"/>
      <c r="D286" s="1"/>
      <c r="E286" s="1"/>
      <c r="F286" s="1"/>
      <c r="G286" s="1"/>
      <c r="H286" s="1"/>
      <c r="I286">
        <v>39.150861318949019</v>
      </c>
      <c r="J286" s="101"/>
      <c r="K286" s="105">
        <v>11500</v>
      </c>
      <c r="L286" s="78" t="s">
        <v>658</v>
      </c>
      <c r="M286" s="78">
        <v>1</v>
      </c>
      <c r="N286" s="95">
        <f>VLOOKUP(L286,[1]道具表!$C:$I,7,FALSE)*M286*IF(VLOOKUP(L286,[1]道具表!$C:$I,4,FALSE)="USD",C276,1)</f>
        <v>25000000</v>
      </c>
      <c r="O286" s="78" t="s">
        <v>660</v>
      </c>
      <c r="P286" s="78">
        <v>1</v>
      </c>
      <c r="Q286" s="95">
        <f>VLOOKUP(O286,[1]道具表!$C:$I,7,FALSE)*P286*IF(VLOOKUP(O286,[1]道具表!$C:$I,4,FALSE)="USD",C276,1)</f>
        <v>41666667</v>
      </c>
    </row>
    <row r="287" spans="2:22" x14ac:dyDescent="0.25">
      <c r="B287" s="81" t="s">
        <v>795</v>
      </c>
      <c r="I287">
        <v>45.240995301896639</v>
      </c>
      <c r="J287" s="101"/>
      <c r="K287" s="105">
        <v>12500</v>
      </c>
      <c r="L287" s="89" t="s">
        <v>773</v>
      </c>
      <c r="M287" s="89">
        <v>10</v>
      </c>
      <c r="N287" s="95">
        <f>VLOOKUP(L287,[1]道具表!$C:$I,7,FALSE)*M287*IF(VLOOKUP(L287,[1]道具表!$C:$I,4,FALSE)="USD",C276,1)</f>
        <v>166666670</v>
      </c>
      <c r="O287" s="89" t="s">
        <v>676</v>
      </c>
      <c r="P287" s="89">
        <v>1</v>
      </c>
      <c r="Q287" s="95">
        <f>VLOOKUP(O287,[1]道具表!$C:$I,7,FALSE)*P287*IF(VLOOKUP(O287,[1]道具表!$C:$I,4,FALSE)="USD",C276,1)</f>
        <v>50000000</v>
      </c>
    </row>
    <row r="288" spans="2:22" x14ac:dyDescent="0.25">
      <c r="B288" s="81" t="s">
        <v>526</v>
      </c>
      <c r="I288">
        <v>47.85105272315991</v>
      </c>
      <c r="J288" s="101"/>
      <c r="K288" s="105">
        <v>14000</v>
      </c>
      <c r="L288" s="78" t="s">
        <v>471</v>
      </c>
      <c r="M288" s="78">
        <v>1</v>
      </c>
      <c r="N288" s="95">
        <f>VLOOKUP(L288,[1]道具表!$C:$I,7,FALSE)*M288*IF(VLOOKUP(L288,[1]道具表!$C:$I,4,FALSE)="USD",C276,1)</f>
        <v>54600000</v>
      </c>
      <c r="O288" s="107" t="s">
        <v>922</v>
      </c>
      <c r="P288" s="107">
        <v>2</v>
      </c>
      <c r="Q288" s="95">
        <f>VLOOKUP(O288,[1]道具表!$C:$I,7,FALSE)*P288*IF(VLOOKUP(O288,[1]道具表!$C:$I,4,FALSE)="USD",C276,1)</f>
        <v>5758921618.3816185</v>
      </c>
    </row>
    <row r="289" spans="2:22" ht="16.5" thickBot="1" x14ac:dyDescent="0.3">
      <c r="B289" s="81" t="s">
        <v>553</v>
      </c>
      <c r="I289">
        <v>54.811205846528622</v>
      </c>
      <c r="J289" s="102"/>
      <c r="K289" s="106">
        <v>15500</v>
      </c>
      <c r="L289" s="96" t="s">
        <v>921</v>
      </c>
      <c r="M289" s="96">
        <v>1</v>
      </c>
      <c r="N289" s="97">
        <f>VLOOKUP(L289,[1]道具表!$C:$I,7,FALSE)*M289*IF(VLOOKUP(L289,[1]道具表!$C:$I,4,FALSE)="USD",C276,1)</f>
        <v>1530000000</v>
      </c>
      <c r="O289" s="119" t="s">
        <v>918</v>
      </c>
      <c r="P289" s="108">
        <v>1</v>
      </c>
      <c r="Q289" s="97">
        <f>VLOOKUP(O289,[1]道具表!$C:$I,7,FALSE)*P289*IF(VLOOKUP(O289,[1]道具表!$C:$I,4,FALSE)="USD",C276,1)</f>
        <v>31350000000</v>
      </c>
    </row>
    <row r="290" spans="2:22" x14ac:dyDescent="0.25">
      <c r="B290" s="88"/>
      <c r="C290" s="88"/>
      <c r="E290" s="112"/>
      <c r="F290" s="112"/>
      <c r="G290" s="112"/>
      <c r="H290" s="80"/>
      <c r="I290">
        <v>60.90133982947625</v>
      </c>
      <c r="J290" s="103" t="s">
        <v>684</v>
      </c>
      <c r="K290" s="104">
        <v>17500</v>
      </c>
      <c r="L290" s="93" t="s">
        <v>670</v>
      </c>
      <c r="M290" s="93">
        <v>1</v>
      </c>
      <c r="N290" s="94">
        <f>VLOOKUP(L290,[1]道具表!$C:$I,7,FALSE)*M290*IF(VLOOKUP(L290,[1]道具表!$C:$I,4,FALSE)="USD",C276,1)</f>
        <v>833333333</v>
      </c>
      <c r="O290" s="93" t="s">
        <v>669</v>
      </c>
      <c r="P290" s="93">
        <v>1</v>
      </c>
      <c r="Q290" s="94">
        <f>VLOOKUP(O290,[1]道具表!$C:$I,7,FALSE)*P290*IF(VLOOKUP(O290,[1]道具表!$C:$I,4,FALSE)="USD",C276,1)</f>
        <v>833333333</v>
      </c>
      <c r="R290" s="81"/>
    </row>
    <row r="291" spans="2:22" x14ac:dyDescent="0.25">
      <c r="H291" s="80"/>
      <c r="I291">
        <v>67.861492952844969</v>
      </c>
      <c r="J291" s="101"/>
      <c r="K291" s="105">
        <v>19500</v>
      </c>
      <c r="L291" s="120" t="s">
        <v>923</v>
      </c>
      <c r="M291" s="78">
        <v>1</v>
      </c>
      <c r="N291" s="95">
        <f>VLOOKUP(L291,[1]道具表!$C:$I,7,FALSE)*M291*IF(VLOOKUP(L291,[1]道具表!$C:$I,4,FALSE)="USD",C276,1)</f>
        <v>125000000</v>
      </c>
      <c r="O291" s="87" t="s">
        <v>439</v>
      </c>
      <c r="P291" s="78">
        <v>1</v>
      </c>
      <c r="Q291" s="95">
        <f>VLOOKUP(O291,[1]道具表!$C:$I,7,FALSE)*P291*IF(VLOOKUP(O291,[1]道具表!$C:$I,4,FALSE)="USD",C276,1)</f>
        <v>286000000</v>
      </c>
    </row>
    <row r="292" spans="2:22" x14ac:dyDescent="0.25">
      <c r="H292" s="80"/>
      <c r="I292">
        <v>78.301722637898038</v>
      </c>
      <c r="J292" s="101"/>
      <c r="K292" s="105">
        <v>22500</v>
      </c>
      <c r="L292" s="78" t="s">
        <v>661</v>
      </c>
      <c r="M292" s="78">
        <v>1</v>
      </c>
      <c r="N292" s="95">
        <f>VLOOKUP(L292,[1]道具表!$C:$I,7,FALSE)*M292*IF(VLOOKUP(L292,[1]道具表!$C:$I,4,FALSE)="USD",C276,1)</f>
        <v>41666667</v>
      </c>
      <c r="O292" s="78" t="s">
        <v>662</v>
      </c>
      <c r="P292" s="78">
        <v>1</v>
      </c>
      <c r="Q292" s="95">
        <f>VLOOKUP(O292,[1]道具表!$C:$I,7,FALSE)*P292*IF(VLOOKUP(O292,[1]道具表!$C:$I,4,FALSE)="USD",C276,1)</f>
        <v>83333333</v>
      </c>
    </row>
    <row r="293" spans="2:22" x14ac:dyDescent="0.25">
      <c r="H293" s="80"/>
      <c r="I293">
        <v>90.829998259961727</v>
      </c>
      <c r="J293" s="101"/>
      <c r="K293" s="105">
        <v>25500</v>
      </c>
      <c r="L293" s="89" t="s">
        <v>773</v>
      </c>
      <c r="M293" s="89">
        <v>15</v>
      </c>
      <c r="N293" s="95">
        <f>VLOOKUP(L293,[1]道具表!$C:$I,7,FALSE)*M293*IF(VLOOKUP(L293,[1]道具表!$C:$I,4,FALSE)="USD",C276,1)</f>
        <v>250000005</v>
      </c>
      <c r="O293" s="89" t="s">
        <v>676</v>
      </c>
      <c r="P293" s="89">
        <v>1</v>
      </c>
      <c r="Q293" s="95">
        <f>VLOOKUP(O293,[1]道具表!$C:$I,7,FALSE)*P293*IF(VLOOKUP(O293,[1]道具表!$C:$I,4,FALSE)="USD",C276,1)</f>
        <v>50000000</v>
      </c>
    </row>
    <row r="294" spans="2:22" x14ac:dyDescent="0.25">
      <c r="H294" s="80"/>
      <c r="I294">
        <v>97.442143727162005</v>
      </c>
      <c r="J294" s="101"/>
      <c r="K294" s="105">
        <v>28000</v>
      </c>
      <c r="L294" s="78" t="s">
        <v>438</v>
      </c>
      <c r="M294" s="78">
        <v>1</v>
      </c>
      <c r="N294" s="95">
        <f>VLOOKUP(L294,[1]道具表!$C:$I,7,FALSE)*M294*IF(VLOOKUP(L294,[1]道具表!$C:$I,4,FALSE)="USD",C276,1)</f>
        <v>119600000</v>
      </c>
      <c r="O294" s="107" t="s">
        <v>922</v>
      </c>
      <c r="P294" s="107">
        <v>3</v>
      </c>
      <c r="Q294" s="95">
        <f>VLOOKUP(O294,[1]道具表!$C:$I,7,FALSE)*P294*IF(VLOOKUP(O294,[1]道具表!$C:$I,4,FALSE)="USD",C276,1)</f>
        <v>8638382427.5724277</v>
      </c>
    </row>
    <row r="295" spans="2:22" ht="16.5" thickBot="1" x14ac:dyDescent="0.3">
      <c r="H295" s="80"/>
      <c r="I295">
        <v>104.40229685053072</v>
      </c>
      <c r="J295" s="102"/>
      <c r="K295" s="106">
        <v>30500</v>
      </c>
      <c r="L295" s="96" t="s">
        <v>914</v>
      </c>
      <c r="M295" s="96">
        <v>1</v>
      </c>
      <c r="N295" s="97">
        <f>VLOOKUP(L295,[1]道具表!$C:$I,7,FALSE)*M295*IF(VLOOKUP(L295,[1]道具表!$C:$I,4,FALSE)="USD",C276,1)</f>
        <v>2295000000</v>
      </c>
      <c r="O295" s="119" t="s">
        <v>919</v>
      </c>
      <c r="P295" s="108">
        <v>1</v>
      </c>
      <c r="Q295" s="97">
        <f>VLOOKUP(O295,[1]道具表!$C:$I,7,FALSE)*P295*IF(VLOOKUP(O295,[1]道具表!$C:$I,4,FALSE)="USD",C276,1)</f>
        <v>62700000000</v>
      </c>
    </row>
    <row r="296" spans="2:22" x14ac:dyDescent="0.25">
      <c r="I296">
        <v>123.54271793979468</v>
      </c>
      <c r="J296" s="103" t="s">
        <v>793</v>
      </c>
      <c r="K296" s="104">
        <v>35500</v>
      </c>
      <c r="L296" s="93" t="s">
        <v>670</v>
      </c>
      <c r="M296" s="93">
        <v>1</v>
      </c>
      <c r="N296" s="94">
        <f>VLOOKUP(L296,[1]道具表!$C:$I,7,FALSE)*M296*IF(VLOOKUP(L296,[1]道具表!$C:$I,4,FALSE)="USD",C276,1)</f>
        <v>833333333</v>
      </c>
      <c r="O296" s="93" t="s">
        <v>669</v>
      </c>
      <c r="P296" s="93">
        <v>1</v>
      </c>
      <c r="Q296" s="94">
        <f>VLOOKUP(O296,[1]道具表!$C:$I,7,FALSE)*P296*IF(VLOOKUP(O296,[1]道具表!$C:$I,4,FALSE)="USD",C282,1)</f>
        <v>833333333</v>
      </c>
      <c r="S296"/>
      <c r="T296"/>
    </row>
    <row r="297" spans="2:22" x14ac:dyDescent="0.25">
      <c r="I297">
        <v>132.24290934400557</v>
      </c>
      <c r="J297" s="101"/>
      <c r="K297" s="105">
        <v>38500</v>
      </c>
      <c r="L297" s="107" t="s">
        <v>923</v>
      </c>
      <c r="M297" s="78">
        <v>1</v>
      </c>
      <c r="N297" s="95">
        <f>VLOOKUP(L297,[1]道具表!$C:$I,7,FALSE)*M297*IF(VLOOKUP(L297,[1]道具表!$C:$I,4,FALSE)="USD",C276,1)</f>
        <v>125000000</v>
      </c>
      <c r="O297" s="87" t="s">
        <v>799</v>
      </c>
      <c r="P297" s="78">
        <v>1</v>
      </c>
      <c r="Q297" s="95">
        <f>VLOOKUP(O297,[1]道具表!$C:$I,7,FALSE)*P297*IF(VLOOKUP(O297,[1]道具表!$C:$I,4,FALSE)="USD",C282,1)</f>
        <v>20700000000</v>
      </c>
    </row>
    <row r="298" spans="2:22" x14ac:dyDescent="0.25">
      <c r="I298">
        <v>147.90325387158518</v>
      </c>
      <c r="J298" s="101"/>
      <c r="K298" s="105">
        <v>43000</v>
      </c>
      <c r="L298" s="78" t="s">
        <v>662</v>
      </c>
      <c r="M298" s="78">
        <v>1</v>
      </c>
      <c r="N298" s="95">
        <f>VLOOKUP(L298,[1]道具表!$C:$I,7,FALSE)*M298*IF(VLOOKUP(L298,[1]道具表!$C:$I,4,FALSE)="USD",C276,1)</f>
        <v>83333333</v>
      </c>
      <c r="O298" s="78" t="s">
        <v>797</v>
      </c>
      <c r="P298" s="78">
        <v>1</v>
      </c>
      <c r="Q298" s="95">
        <f>VLOOKUP(O298,[1]道具表!$C:$I,7,FALSE)*P298*IF(VLOOKUP(O298,[1]道具表!$C:$I,4,FALSE)="USD",C282,1)</f>
        <v>250000000</v>
      </c>
    </row>
    <row r="299" spans="2:22" x14ac:dyDescent="0.25">
      <c r="I299">
        <v>164.43361753958587</v>
      </c>
      <c r="J299" s="101"/>
      <c r="K299" s="105">
        <v>47500</v>
      </c>
      <c r="L299" s="89" t="s">
        <v>773</v>
      </c>
      <c r="M299" s="89">
        <v>20</v>
      </c>
      <c r="N299" s="95">
        <f>VLOOKUP(L299,[1]道具表!$C:$I,7,FALSE)*M299*IF(VLOOKUP(L299,[1]道具表!$C:$I,4,FALSE)="USD",C276,1)</f>
        <v>333333340</v>
      </c>
      <c r="O299" s="89" t="s">
        <v>676</v>
      </c>
      <c r="P299" s="89">
        <v>1</v>
      </c>
      <c r="Q299" s="95">
        <f>VLOOKUP(O299,[1]道具表!$C:$I,7,FALSE)*P299*IF(VLOOKUP(O299,[1]道具表!$C:$I,4,FALSE)="USD",C282,1)</f>
        <v>50000000</v>
      </c>
    </row>
    <row r="300" spans="2:22" x14ac:dyDescent="0.25">
      <c r="I300">
        <v>180.96398120758656</v>
      </c>
      <c r="J300" s="101"/>
      <c r="K300" s="105">
        <v>52500</v>
      </c>
      <c r="L300" s="78" t="s">
        <v>439</v>
      </c>
      <c r="M300" s="78">
        <v>1</v>
      </c>
      <c r="N300" s="95">
        <f>VLOOKUP(L300,[1]道具表!$C:$I,7,FALSE)*M300*IF(VLOOKUP(L300,[1]道具表!$C:$I,4,FALSE)="USD",C276,1)</f>
        <v>286000000</v>
      </c>
      <c r="O300" s="107" t="s">
        <v>922</v>
      </c>
      <c r="P300" s="107">
        <v>3</v>
      </c>
      <c r="Q300" s="95">
        <f>VLOOKUP(O300,[1]道具表!$C:$I,7,FALSE)*P300*IF(VLOOKUP(O300,[1]道具表!$C:$I,4,FALSE)="USD",C282,1)</f>
        <v>8638382427.5724277</v>
      </c>
    </row>
    <row r="301" spans="2:22" ht="16.5" thickBot="1" x14ac:dyDescent="0.3">
      <c r="I301">
        <v>204.45449799895599</v>
      </c>
      <c r="J301" s="102"/>
      <c r="K301" s="106">
        <v>59000</v>
      </c>
      <c r="L301" s="96" t="s">
        <v>915</v>
      </c>
      <c r="M301" s="96">
        <v>1</v>
      </c>
      <c r="N301" s="97">
        <f>VLOOKUP(L301,[1]道具表!$C:$I,7,FALSE)*M301*IF(VLOOKUP(L301,[1]道具表!$C:$I,4,FALSE)="USD",C276,1)</f>
        <v>4590000000</v>
      </c>
      <c r="O301" s="119" t="s">
        <v>920</v>
      </c>
      <c r="P301" s="108">
        <v>1</v>
      </c>
      <c r="Q301" s="97">
        <f>VLOOKUP(O301,[1]道具表!$C:$I,7,FALSE)*P301*IF(VLOOKUP(O301,[1]道具表!$C:$I,4,FALSE)="USD",C282,1)</f>
        <v>125400000000</v>
      </c>
    </row>
    <row r="302" spans="2:22" x14ac:dyDescent="0.25">
      <c r="S302"/>
      <c r="T302"/>
    </row>
    <row r="303" spans="2:22" ht="16.5" thickBot="1" x14ac:dyDescent="0.3">
      <c r="B303" s="81" t="s">
        <v>510</v>
      </c>
      <c r="C303" s="113"/>
      <c r="D303" s="81"/>
      <c r="E303" s="81"/>
      <c r="F303" s="81"/>
      <c r="G303" s="81"/>
      <c r="H303" s="81"/>
      <c r="J303" s="81" t="s">
        <v>513</v>
      </c>
      <c r="L303" s="81"/>
      <c r="M303" s="81"/>
      <c r="N303" s="81"/>
      <c r="O303" s="81"/>
      <c r="P303" s="81"/>
      <c r="Q303" s="81"/>
      <c r="R303" s="81"/>
      <c r="S303" s="84"/>
      <c r="T303" s="84"/>
      <c r="U303" s="81"/>
      <c r="V303" s="81"/>
    </row>
    <row r="304" spans="2:22" ht="16.5" thickBot="1" x14ac:dyDescent="0.3">
      <c r="B304" s="82" t="s">
        <v>514</v>
      </c>
      <c r="C304" s="90">
        <v>44699</v>
      </c>
      <c r="E304" s="109" t="s">
        <v>722</v>
      </c>
      <c r="F304" s="109" t="s">
        <v>723</v>
      </c>
      <c r="G304" s="110" t="s">
        <v>725</v>
      </c>
      <c r="H304" s="110" t="s">
        <v>724</v>
      </c>
      <c r="J304" s="98" t="s">
        <v>491</v>
      </c>
      <c r="K304" s="98" t="s">
        <v>491</v>
      </c>
      <c r="L304" s="99" t="s">
        <v>0</v>
      </c>
      <c r="M304" s="99" t="s">
        <v>433</v>
      </c>
      <c r="N304" s="99" t="s">
        <v>424</v>
      </c>
      <c r="O304" s="99" t="s">
        <v>515</v>
      </c>
      <c r="P304" s="99" t="s">
        <v>433</v>
      </c>
      <c r="Q304" s="100" t="s">
        <v>424</v>
      </c>
      <c r="R304" s="81"/>
    </row>
    <row r="305" spans="2:22" x14ac:dyDescent="0.25">
      <c r="B305" s="82" t="s">
        <v>516</v>
      </c>
      <c r="C305" s="91" t="s">
        <v>900</v>
      </c>
      <c r="E305" s="109" t="s">
        <v>726</v>
      </c>
      <c r="F305" s="109" t="s">
        <v>727</v>
      </c>
      <c r="G305" s="110" t="s">
        <v>728</v>
      </c>
      <c r="H305" s="110" t="s">
        <v>729</v>
      </c>
      <c r="J305" s="103" t="s">
        <v>681</v>
      </c>
      <c r="K305" s="104">
        <v>100</v>
      </c>
      <c r="L305" s="93" t="s">
        <v>664</v>
      </c>
      <c r="M305" s="93">
        <v>1</v>
      </c>
      <c r="N305" s="94">
        <f>VLOOKUP(L305,[1]道具表!$C:$I,7,FALSE)*M305*IF(VLOOKUP(L305,[1]道具表!$C:$I,4,FALSE)="USD",C309,1)</f>
        <v>41666667</v>
      </c>
      <c r="O305" s="93" t="s">
        <v>663</v>
      </c>
      <c r="P305" s="93">
        <v>1</v>
      </c>
      <c r="Q305" s="94">
        <f>VLOOKUP(O305,[1]道具表!$C:$I,7,FALSE)*P305*IF(VLOOKUP(O305,[1]道具表!$C:$I,4,FALSE)="USD",C309,1)</f>
        <v>41666667</v>
      </c>
      <c r="R305" s="81"/>
    </row>
    <row r="306" spans="2:22" x14ac:dyDescent="0.25">
      <c r="B306" s="82" t="s">
        <v>511</v>
      </c>
      <c r="C306" s="78" t="str">
        <f>VLOOKUP(C305,[1]Sybol表!$B:$E,2,FALSE)</f>
        <v>枚數</v>
      </c>
      <c r="E306" s="118">
        <v>20</v>
      </c>
      <c r="F306" s="118">
        <v>10</v>
      </c>
      <c r="G306" s="87">
        <v>10</v>
      </c>
      <c r="H306" s="87">
        <v>5</v>
      </c>
      <c r="J306" s="101"/>
      <c r="K306" s="105">
        <v>200</v>
      </c>
      <c r="L306" s="87" t="s">
        <v>760</v>
      </c>
      <c r="M306" s="78">
        <v>1</v>
      </c>
      <c r="N306" s="95">
        <f>VLOOKUP(L306,[1]道具表!$C:$I,7,FALSE)*M306*IF(VLOOKUP(L306,[1]道具表!$C:$I,4,FALSE)="USD",C309,1)</f>
        <v>19500000</v>
      </c>
      <c r="O306" s="87" t="s">
        <v>471</v>
      </c>
      <c r="P306" s="78">
        <v>1</v>
      </c>
      <c r="Q306" s="95">
        <f>VLOOKUP(O306,[1]道具表!$C:$I,7,FALSE)*P306*IF(VLOOKUP(O306,[1]道具表!$C:$I,4,FALSE)="USD",C309,1)</f>
        <v>54600000</v>
      </c>
      <c r="R306" s="81"/>
    </row>
    <row r="307" spans="2:22" x14ac:dyDescent="0.25">
      <c r="B307" s="82" t="s">
        <v>517</v>
      </c>
      <c r="C307" s="78">
        <f>VLOOKUP(C305,[1]Sybol表!$B:$E,3,FALSE)</f>
        <v>74.099999999999994</v>
      </c>
      <c r="E307" s="118">
        <v>20</v>
      </c>
      <c r="F307" s="118">
        <v>10</v>
      </c>
      <c r="G307" s="87">
        <v>10</v>
      </c>
      <c r="H307" s="87">
        <v>5</v>
      </c>
      <c r="J307" s="101"/>
      <c r="K307" s="105">
        <v>300</v>
      </c>
      <c r="L307" s="78" t="s">
        <v>659</v>
      </c>
      <c r="M307" s="78">
        <v>1</v>
      </c>
      <c r="N307" s="95">
        <f>VLOOKUP(L307,[1]道具表!$C:$I,7,FALSE)*M307*IF(VLOOKUP(L307,[1]道具表!$C:$I,4,FALSE)="USD",C309,1)</f>
        <v>25000000</v>
      </c>
      <c r="O307" s="78" t="s">
        <v>661</v>
      </c>
      <c r="P307" s="78">
        <v>1</v>
      </c>
      <c r="Q307" s="95">
        <f>VLOOKUP(O307,[1]道具表!$C:$I,7,FALSE)*P307*IF(VLOOKUP(O307,[1]道具表!$C:$I,4,FALSE)="USD",C309,1)</f>
        <v>41666667</v>
      </c>
      <c r="R307" s="81"/>
    </row>
    <row r="308" spans="2:22" x14ac:dyDescent="0.25">
      <c r="B308" s="82" t="s">
        <v>423</v>
      </c>
      <c r="C308" s="78">
        <v>4</v>
      </c>
      <c r="E308" s="118">
        <v>40</v>
      </c>
      <c r="F308" s="118">
        <v>20</v>
      </c>
      <c r="G308" s="87">
        <v>20</v>
      </c>
      <c r="H308" s="87">
        <v>10</v>
      </c>
      <c r="J308" s="101"/>
      <c r="K308" s="105">
        <v>400</v>
      </c>
      <c r="L308" s="89" t="s">
        <v>697</v>
      </c>
      <c r="M308" s="89">
        <v>10</v>
      </c>
      <c r="N308" s="95">
        <f>VLOOKUP(L308,[1]道具表!$C:$I,7,FALSE)*M308*IF(VLOOKUP(L308,[1]道具表!$C:$I,4,FALSE)="USD",C309,1)</f>
        <v>125000000</v>
      </c>
      <c r="O308" s="89" t="s">
        <v>676</v>
      </c>
      <c r="P308" s="89">
        <v>1</v>
      </c>
      <c r="Q308" s="95">
        <f>VLOOKUP(O308,[1]道具表!$C:$I,7,FALSE)*P308*IF(VLOOKUP(O308,[1]道具表!$C:$I,4,FALSE)="USD",C309,1)</f>
        <v>50000000</v>
      </c>
      <c r="R308" s="81"/>
    </row>
    <row r="309" spans="2:22" x14ac:dyDescent="0.25">
      <c r="B309" s="82" t="s">
        <v>527</v>
      </c>
      <c r="C309" s="78">
        <v>13</v>
      </c>
      <c r="E309" s="118">
        <v>60</v>
      </c>
      <c r="F309" s="118">
        <v>30</v>
      </c>
      <c r="G309" s="87">
        <v>30</v>
      </c>
      <c r="H309" s="87">
        <v>15</v>
      </c>
      <c r="J309" s="101"/>
      <c r="K309" s="105">
        <v>600</v>
      </c>
      <c r="L309" s="78" t="s">
        <v>524</v>
      </c>
      <c r="M309" s="78">
        <v>1</v>
      </c>
      <c r="N309" s="95">
        <f>VLOOKUP(L309,[1]道具表!$C:$I,7,FALSE)*M309*IF(VLOOKUP(L309,[1]道具表!$C:$I,4,FALSE)="USD",C309,1)</f>
        <v>19500000</v>
      </c>
      <c r="O309" s="107" t="s">
        <v>901</v>
      </c>
      <c r="P309" s="107">
        <v>1</v>
      </c>
      <c r="Q309" s="95">
        <f>VLOOKUP(O309,[1]道具表!$C:$I,7,FALSE)*P309*IF(VLOOKUP(O309,[1]道具表!$C:$I,4,FALSE)="USD",C309,1)</f>
        <v>2229167083.2916708</v>
      </c>
      <c r="R309" s="81"/>
    </row>
    <row r="310" spans="2:22" ht="16.5" thickBot="1" x14ac:dyDescent="0.3">
      <c r="B310" s="82" t="s">
        <v>559</v>
      </c>
      <c r="C310" s="78" t="s">
        <v>560</v>
      </c>
      <c r="E310" s="118">
        <v>90</v>
      </c>
      <c r="F310" s="118">
        <v>45</v>
      </c>
      <c r="G310" s="87">
        <v>45</v>
      </c>
      <c r="H310" s="87">
        <v>20</v>
      </c>
      <c r="J310" s="102"/>
      <c r="K310" s="106">
        <v>800</v>
      </c>
      <c r="L310" s="96" t="s">
        <v>902</v>
      </c>
      <c r="M310" s="96">
        <v>1</v>
      </c>
      <c r="N310" s="97">
        <f>VLOOKUP(L310,[1]道具表!$C:$I,7,FALSE)*M310*IF(VLOOKUP(L310,[1]道具表!$C:$I,4,FALSE)="USD",C309,1)</f>
        <v>132000000</v>
      </c>
      <c r="O310" s="119" t="s">
        <v>907</v>
      </c>
      <c r="P310" s="108">
        <v>1</v>
      </c>
      <c r="Q310" s="97">
        <f>VLOOKUP(O310,[1]道具表!$C:$I,7,FALSE)*P310*IF(VLOOKUP(O310,[1]道具表!$C:$I,4,FALSE)="USD",C309,1)</f>
        <v>9045000000</v>
      </c>
      <c r="R310" s="81"/>
    </row>
    <row r="311" spans="2:22" x14ac:dyDescent="0.25">
      <c r="E311" s="115"/>
      <c r="J311" s="103" t="s">
        <v>682</v>
      </c>
      <c r="K311" s="104">
        <v>1000</v>
      </c>
      <c r="L311" s="93" t="s">
        <v>666</v>
      </c>
      <c r="M311" s="93">
        <v>1</v>
      </c>
      <c r="N311" s="94">
        <f>VLOOKUP(L311,[1]道具表!$C:$I,7,FALSE)*M311*IF(VLOOKUP(L311,[1]道具表!$C:$I,4,FALSE)="USD",C309,1)</f>
        <v>83333333</v>
      </c>
      <c r="O311" s="93" t="s">
        <v>665</v>
      </c>
      <c r="P311" s="93">
        <v>1</v>
      </c>
      <c r="Q311" s="94">
        <f>VLOOKUP(O311,[1]道具表!$C:$I,7,FALSE)*P311*IF(VLOOKUP(O311,[1]道具表!$C:$I,4,FALSE)="USD",C309,1)</f>
        <v>83333333</v>
      </c>
      <c r="R311" s="81"/>
    </row>
    <row r="312" spans="2:22" x14ac:dyDescent="0.25">
      <c r="B312" s="82"/>
      <c r="C312" s="82" t="s">
        <v>434</v>
      </c>
      <c r="D312" s="82" t="s">
        <v>523</v>
      </c>
      <c r="E312" s="82" t="s">
        <v>655</v>
      </c>
      <c r="F312" s="82" t="s">
        <v>518</v>
      </c>
      <c r="G312" s="82" t="s">
        <v>656</v>
      </c>
      <c r="H312" s="82" t="s">
        <v>519</v>
      </c>
      <c r="J312" s="101"/>
      <c r="K312" s="105">
        <v>1200</v>
      </c>
      <c r="L312" s="87" t="s">
        <v>471</v>
      </c>
      <c r="M312" s="78">
        <v>1</v>
      </c>
      <c r="N312" s="95">
        <f>VLOOKUP(L312,[1]道具表!$C:$I,7,FALSE)*M312*IF(VLOOKUP(L312,[1]道具表!$C:$I,4,FALSE)="USD",C309,1)</f>
        <v>54600000</v>
      </c>
      <c r="O312" s="87" t="s">
        <v>438</v>
      </c>
      <c r="P312" s="78">
        <v>1</v>
      </c>
      <c r="Q312" s="95">
        <f>VLOOKUP(O312,[1]道具表!$C:$I,7,FALSE)*P312*IF(VLOOKUP(O312,[1]道具表!$C:$I,4,FALSE)="USD",C309,1)</f>
        <v>119600000</v>
      </c>
      <c r="U312" s="81"/>
      <c r="V312" s="81"/>
    </row>
    <row r="313" spans="2:22" x14ac:dyDescent="0.25">
      <c r="B313" s="82" t="s">
        <v>520</v>
      </c>
      <c r="C313" s="92">
        <v>100</v>
      </c>
      <c r="D313" s="79">
        <f>MAX(K305:K310)/C307*100</f>
        <v>1079.6221322537112</v>
      </c>
      <c r="E313" s="86">
        <f>SUM(N305:N310)</f>
        <v>362666667</v>
      </c>
      <c r="F313" s="83">
        <f>E313/(VLOOKUP(3000,商城可購買幣!$B:$K,3+C308,FALSE)/3000*C313)-1</f>
        <v>2.5096774225806446</v>
      </c>
      <c r="G313" s="86">
        <f>SUM(Q305:Q310)</f>
        <v>11462100417.291672</v>
      </c>
      <c r="H313" s="83">
        <f>G313/(VLOOKUP(3000,商城可購買幣!$B:$K,3+C308,FALSE)/3000*C313)-1</f>
        <v>109.92355242540326</v>
      </c>
      <c r="J313" s="101"/>
      <c r="K313" s="105">
        <v>1400</v>
      </c>
      <c r="L313" s="78" t="s">
        <v>659</v>
      </c>
      <c r="M313" s="78">
        <v>1</v>
      </c>
      <c r="N313" s="95">
        <f>VLOOKUP(L313,[1]道具表!$C:$I,7,FALSE)*M313*IF(VLOOKUP(L313,[1]道具表!$C:$I,4,FALSE)="USD",C309,1)</f>
        <v>25000000</v>
      </c>
      <c r="O313" s="78" t="s">
        <v>661</v>
      </c>
      <c r="P313" s="78">
        <v>1</v>
      </c>
      <c r="Q313" s="95">
        <f>VLOOKUP(O313,[1]道具表!$C:$I,7,FALSE)*P313*IF(VLOOKUP(O313,[1]道具表!$C:$I,4,FALSE)="USD",C309,1)</f>
        <v>41666667</v>
      </c>
      <c r="U313" s="81"/>
      <c r="V313" s="81"/>
    </row>
    <row r="314" spans="2:22" x14ac:dyDescent="0.25">
      <c r="B314" s="82" t="s">
        <v>521</v>
      </c>
      <c r="C314" s="92">
        <v>150</v>
      </c>
      <c r="D314" s="79">
        <f>MAX(K305:K316)/C307*100</f>
        <v>2968.9608636977059</v>
      </c>
      <c r="E314" s="86">
        <f>SUM(N311:N316)</f>
        <v>1002533333</v>
      </c>
      <c r="F314" s="83">
        <f>E314/(VLOOKUP(3000,商城可購買幣!$B:$K,3+C308,FALSE)/3000*C314)-1</f>
        <v>5.4679569870967741</v>
      </c>
      <c r="G314" s="86">
        <f>SUM(Q311:Q316)</f>
        <v>20613767083.291672</v>
      </c>
      <c r="H314" s="83">
        <f>G314/(VLOOKUP(3000,商城可購買幣!$B:$K,3+C308,FALSE)/3000*C314)-1</f>
        <v>131.99204569865594</v>
      </c>
      <c r="J314" s="101"/>
      <c r="K314" s="105">
        <v>1600</v>
      </c>
      <c r="L314" s="89" t="s">
        <v>697</v>
      </c>
      <c r="M314" s="89">
        <v>10</v>
      </c>
      <c r="N314" s="95">
        <f>VLOOKUP(L314,[1]道具表!$C:$I,7,FALSE)*M314*IF(VLOOKUP(L314,[1]道具表!$C:$I,4,FALSE)="USD",C309,1)</f>
        <v>125000000</v>
      </c>
      <c r="O314" s="89" t="s">
        <v>676</v>
      </c>
      <c r="P314" s="89">
        <v>1</v>
      </c>
      <c r="Q314" s="95">
        <f>VLOOKUP(O314,[1]道具表!$C:$I,7,FALSE)*P314*IF(VLOOKUP(O314,[1]道具表!$C:$I,4,FALSE)="USD",C309,1)</f>
        <v>50000000</v>
      </c>
      <c r="U314" s="81"/>
      <c r="V314" s="81"/>
    </row>
    <row r="315" spans="2:22" x14ac:dyDescent="0.25">
      <c r="B315" s="82" t="s">
        <v>522</v>
      </c>
      <c r="C315" s="92">
        <v>300</v>
      </c>
      <c r="D315" s="79">
        <f>MAX(K305:K322)/C307*100</f>
        <v>5398.1106612685562</v>
      </c>
      <c r="E315" s="86">
        <f>SUM(N317:N322)</f>
        <v>1954200000</v>
      </c>
      <c r="F315" s="83">
        <f>E315/(VLOOKUP(3000,商城可購買幣!$B:$K,3+C308,FALSE)/3000*C315)-1</f>
        <v>5.3038709677419353</v>
      </c>
      <c r="G315" s="86">
        <f>SUM(Q317:Q322)</f>
        <v>35069600833.583344</v>
      </c>
      <c r="H315" s="83">
        <f>G315/(VLOOKUP(3000,商城可購買幣!$B:$K,3+C308,FALSE)/3000*C315)-1</f>
        <v>112.12774462446239</v>
      </c>
      <c r="J315" s="101"/>
      <c r="K315" s="105">
        <v>1900</v>
      </c>
      <c r="L315" s="78" t="s">
        <v>471</v>
      </c>
      <c r="M315" s="78">
        <v>1</v>
      </c>
      <c r="N315" s="95">
        <f>VLOOKUP(L315,[1]道具表!$C:$I,7,FALSE)*M315*IF(VLOOKUP(L315,[1]道具表!$C:$I,4,FALSE)="USD",C309,1)</f>
        <v>54600000</v>
      </c>
      <c r="O315" s="107" t="s">
        <v>901</v>
      </c>
      <c r="P315" s="107">
        <v>1</v>
      </c>
      <c r="Q315" s="95">
        <f>VLOOKUP(O315,[1]道具表!$C:$I,7,FALSE)*P315*IF(VLOOKUP(O315,[1]道具表!$C:$I,4,FALSE)="USD",C309,1)</f>
        <v>2229167083.2916708</v>
      </c>
    </row>
    <row r="316" spans="2:22" ht="16.5" thickBot="1" x14ac:dyDescent="0.3">
      <c r="B316" s="82" t="s">
        <v>657</v>
      </c>
      <c r="C316" s="92">
        <v>450</v>
      </c>
      <c r="D316" s="79">
        <f>MAX(K305:K328)/C307*100</f>
        <v>10796.221322537112</v>
      </c>
      <c r="E316" s="86">
        <f>SUM(N323:N328)</f>
        <v>3469200000</v>
      </c>
      <c r="F316" s="83">
        <f>E316/(VLOOKUP(3000,商城可購買幣!$B:$K,3+C308,FALSE)/3000*C316)-1</f>
        <v>6.4606451612903228</v>
      </c>
      <c r="G316" s="86">
        <f>SUM(Q323:Q328)</f>
        <v>68240167915.875015</v>
      </c>
      <c r="H316" s="83">
        <f>G316/(VLOOKUP(3000,商城可購買幣!$B:$K,3+C308,FALSE)/3000*C316)-1</f>
        <v>145.75304928145164</v>
      </c>
      <c r="J316" s="102"/>
      <c r="K316" s="106">
        <v>2200</v>
      </c>
      <c r="L316" s="96" t="s">
        <v>903</v>
      </c>
      <c r="M316" s="96">
        <v>1</v>
      </c>
      <c r="N316" s="97">
        <f>VLOOKUP(L316,[1]道具表!$C:$I,7,FALSE)*M316*IF(VLOOKUP(L316,[1]道具表!$C:$I,4,FALSE)="USD",C309,1)</f>
        <v>660000000</v>
      </c>
      <c r="O316" s="119" t="s">
        <v>908</v>
      </c>
      <c r="P316" s="108">
        <v>1</v>
      </c>
      <c r="Q316" s="97">
        <f>VLOOKUP(O316,[1]道具表!$C:$I,7,FALSE)*P316*IF(VLOOKUP(O316,[1]道具表!$C:$I,4,FALSE)="USD",C309,1)</f>
        <v>18090000000</v>
      </c>
    </row>
    <row r="317" spans="2:22" x14ac:dyDescent="0.25">
      <c r="B317" s="82" t="s">
        <v>794</v>
      </c>
      <c r="C317" s="92">
        <v>450</v>
      </c>
      <c r="D317" s="79">
        <f>MAX(K305:K334)/C307*100</f>
        <v>20242.914979757086</v>
      </c>
      <c r="E317" s="86">
        <f>SUM(N329:N334)</f>
        <v>6011166666</v>
      </c>
      <c r="F317" s="83">
        <f>E317/(VLOOKUP(3000,商城可購買幣!$B:$K,3+C308,FALSE)/3000*C317)-1</f>
        <v>11.927240141935483</v>
      </c>
      <c r="G317" s="86">
        <f>SUM(Q329:Q334)</f>
        <v>149120834582.875</v>
      </c>
      <c r="H317" s="83">
        <f>G317/(VLOOKUP(3000,商城可購買幣!$B:$K,3+C308,FALSE)/3000*C317)-1</f>
        <v>319.68996684489247</v>
      </c>
      <c r="J317" s="103" t="s">
        <v>683</v>
      </c>
      <c r="K317" s="104">
        <v>2500</v>
      </c>
      <c r="L317" s="93" t="s">
        <v>668</v>
      </c>
      <c r="M317" s="93">
        <v>1</v>
      </c>
      <c r="N317" s="94">
        <f>VLOOKUP(L317,[1]道具表!$C:$I,7,FALSE)*M317*IF(VLOOKUP(L317,[1]道具表!$C:$I,4,FALSE)="USD",C309,1)</f>
        <v>250000000</v>
      </c>
      <c r="O317" s="93" t="s">
        <v>667</v>
      </c>
      <c r="P317" s="93">
        <v>1</v>
      </c>
      <c r="Q317" s="94">
        <f>VLOOKUP(O317,[1]道具表!$C:$I,7,FALSE)*P317*IF(VLOOKUP(O317,[1]道具表!$C:$I,4,FALSE)="USD",C309,1)</f>
        <v>250000000</v>
      </c>
    </row>
    <row r="318" spans="2:22" x14ac:dyDescent="0.25">
      <c r="B318" s="81" t="s">
        <v>707</v>
      </c>
      <c r="J318" s="101"/>
      <c r="K318" s="105">
        <v>2700</v>
      </c>
      <c r="L318" s="87" t="s">
        <v>471</v>
      </c>
      <c r="M318" s="78">
        <v>1</v>
      </c>
      <c r="N318" s="95">
        <f>VLOOKUP(L318,[1]道具表!$C:$I,7,FALSE)*M318*IF(VLOOKUP(L318,[1]道具表!$C:$I,4,FALSE)="USD",C309,1)</f>
        <v>54600000</v>
      </c>
      <c r="O318" s="87" t="s">
        <v>438</v>
      </c>
      <c r="P318" s="78">
        <v>1</v>
      </c>
      <c r="Q318" s="95">
        <f>VLOOKUP(O318,[1]道具表!$C:$I,7,FALSE)*P318*IF(VLOOKUP(O318,[1]道具表!$C:$I,4,FALSE)="USD",C309,1)</f>
        <v>119600000</v>
      </c>
    </row>
    <row r="319" spans="2:22" x14ac:dyDescent="0.25">
      <c r="B319" s="81" t="s">
        <v>694</v>
      </c>
      <c r="C319" s="1"/>
      <c r="D319" s="1"/>
      <c r="E319" s="1"/>
      <c r="F319" s="1"/>
      <c r="G319" s="1"/>
      <c r="H319" s="1"/>
      <c r="J319" s="101"/>
      <c r="K319" s="105">
        <v>2900</v>
      </c>
      <c r="L319" s="78" t="s">
        <v>658</v>
      </c>
      <c r="M319" s="78">
        <v>1</v>
      </c>
      <c r="N319" s="95">
        <f>VLOOKUP(L319,[1]道具表!$C:$I,7,FALSE)*M319*IF(VLOOKUP(L319,[1]道具表!$C:$I,4,FALSE)="USD",C309,1)</f>
        <v>25000000</v>
      </c>
      <c r="O319" s="78" t="s">
        <v>660</v>
      </c>
      <c r="P319" s="78">
        <v>1</v>
      </c>
      <c r="Q319" s="95">
        <f>VLOOKUP(O319,[1]道具表!$C:$I,7,FALSE)*P319*IF(VLOOKUP(O319,[1]道具表!$C:$I,4,FALSE)="USD",C309,1)</f>
        <v>41666667</v>
      </c>
    </row>
    <row r="320" spans="2:22" x14ac:dyDescent="0.25">
      <c r="B320" s="81" t="s">
        <v>795</v>
      </c>
      <c r="J320" s="101"/>
      <c r="K320" s="105">
        <v>3200</v>
      </c>
      <c r="L320" s="89" t="s">
        <v>697</v>
      </c>
      <c r="M320" s="89">
        <v>20</v>
      </c>
      <c r="N320" s="95">
        <f>VLOOKUP(L320,[1]道具表!$C:$I,7,FALSE)*M320*IF(VLOOKUP(L320,[1]道具表!$C:$I,4,FALSE)="USD",C309,1)</f>
        <v>250000000</v>
      </c>
      <c r="O320" s="89" t="s">
        <v>676</v>
      </c>
      <c r="P320" s="89">
        <v>1</v>
      </c>
      <c r="Q320" s="95">
        <f>VLOOKUP(O320,[1]道具表!$C:$I,7,FALSE)*P320*IF(VLOOKUP(O320,[1]道具表!$C:$I,4,FALSE)="USD",C309,1)</f>
        <v>50000000</v>
      </c>
    </row>
    <row r="321" spans="2:22" x14ac:dyDescent="0.25">
      <c r="B321" s="81" t="s">
        <v>526</v>
      </c>
      <c r="J321" s="101"/>
      <c r="K321" s="105">
        <v>3500</v>
      </c>
      <c r="L321" s="78" t="s">
        <v>471</v>
      </c>
      <c r="M321" s="78">
        <v>1</v>
      </c>
      <c r="N321" s="95">
        <f>VLOOKUP(L321,[1]道具表!$C:$I,7,FALSE)*M321*IF(VLOOKUP(L321,[1]道具表!$C:$I,4,FALSE)="USD",C309,1)</f>
        <v>54600000</v>
      </c>
      <c r="O321" s="107" t="s">
        <v>901</v>
      </c>
      <c r="P321" s="107">
        <v>2</v>
      </c>
      <c r="Q321" s="95">
        <f>VLOOKUP(O321,[1]道具表!$C:$I,7,FALSE)*P321*IF(VLOOKUP(O321,[1]道具表!$C:$I,4,FALSE)="USD",C309,1)</f>
        <v>4458334166.5833416</v>
      </c>
    </row>
    <row r="322" spans="2:22" ht="16.5" thickBot="1" x14ac:dyDescent="0.3">
      <c r="B322" s="81" t="s">
        <v>553</v>
      </c>
      <c r="J322" s="102"/>
      <c r="K322" s="106">
        <v>4000</v>
      </c>
      <c r="L322" s="96" t="s">
        <v>904</v>
      </c>
      <c r="M322" s="96">
        <v>1</v>
      </c>
      <c r="N322" s="97">
        <f>VLOOKUP(L322,[1]道具表!$C:$I,7,FALSE)*M322*IF(VLOOKUP(L322,[1]道具表!$C:$I,4,FALSE)="USD",C309,1)</f>
        <v>1320000000</v>
      </c>
      <c r="O322" s="119" t="s">
        <v>909</v>
      </c>
      <c r="P322" s="108">
        <v>1</v>
      </c>
      <c r="Q322" s="97">
        <f>VLOOKUP(O322,[1]道具表!$C:$I,7,FALSE)*P322*IF(VLOOKUP(O322,[1]道具表!$C:$I,4,FALSE)="USD",C309,1)</f>
        <v>30150000000</v>
      </c>
    </row>
    <row r="323" spans="2:22" x14ac:dyDescent="0.25">
      <c r="B323" s="88"/>
      <c r="C323" s="88"/>
      <c r="E323" s="112"/>
      <c r="F323" s="112"/>
      <c r="G323" s="112"/>
      <c r="H323" s="80"/>
      <c r="J323" s="103" t="s">
        <v>684</v>
      </c>
      <c r="K323" s="104">
        <v>4500</v>
      </c>
      <c r="L323" s="93" t="s">
        <v>670</v>
      </c>
      <c r="M323" s="93">
        <v>1</v>
      </c>
      <c r="N323" s="94">
        <f>VLOOKUP(L323,[1]道具表!$C:$I,7,FALSE)*M323*IF(VLOOKUP(L323,[1]道具表!$C:$I,4,FALSE)="USD",C309,1)</f>
        <v>833333333</v>
      </c>
      <c r="O323" s="93" t="s">
        <v>669</v>
      </c>
      <c r="P323" s="93">
        <v>1</v>
      </c>
      <c r="Q323" s="94">
        <f>VLOOKUP(O323,[1]道具表!$C:$I,7,FALSE)*P323*IF(VLOOKUP(O323,[1]道具表!$C:$I,4,FALSE)="USD",C309,1)</f>
        <v>833333333</v>
      </c>
      <c r="R323" s="81"/>
    </row>
    <row r="324" spans="2:22" x14ac:dyDescent="0.25">
      <c r="H324" s="80"/>
      <c r="J324" s="101"/>
      <c r="K324" s="105">
        <v>5000</v>
      </c>
      <c r="L324" s="87" t="s">
        <v>438</v>
      </c>
      <c r="M324" s="78">
        <v>1</v>
      </c>
      <c r="N324" s="95">
        <f>VLOOKUP(L324,[1]道具表!$C:$I,7,FALSE)*M324*IF(VLOOKUP(L324,[1]道具表!$C:$I,4,FALSE)="USD",C309,1)</f>
        <v>119600000</v>
      </c>
      <c r="O324" s="87" t="s">
        <v>439</v>
      </c>
      <c r="P324" s="78">
        <v>1</v>
      </c>
      <c r="Q324" s="95">
        <f>VLOOKUP(O324,[1]道具表!$C:$I,7,FALSE)*P324*IF(VLOOKUP(O324,[1]道具表!$C:$I,4,FALSE)="USD",C309,1)</f>
        <v>286000000</v>
      </c>
    </row>
    <row r="325" spans="2:22" x14ac:dyDescent="0.25">
      <c r="H325" s="80"/>
      <c r="J325" s="101"/>
      <c r="K325" s="105">
        <v>5500</v>
      </c>
      <c r="L325" s="78" t="s">
        <v>661</v>
      </c>
      <c r="M325" s="78">
        <v>1</v>
      </c>
      <c r="N325" s="95">
        <f>VLOOKUP(L325,[1]道具表!$C:$I,7,FALSE)*M325*IF(VLOOKUP(L325,[1]道具表!$C:$I,4,FALSE)="USD",C309,1)</f>
        <v>41666667</v>
      </c>
      <c r="O325" s="78" t="s">
        <v>662</v>
      </c>
      <c r="P325" s="78">
        <v>1</v>
      </c>
      <c r="Q325" s="95">
        <f>VLOOKUP(O325,[1]道具表!$C:$I,7,FALSE)*P325*IF(VLOOKUP(O325,[1]道具表!$C:$I,4,FALSE)="USD",C309,1)</f>
        <v>83333333</v>
      </c>
    </row>
    <row r="326" spans="2:22" x14ac:dyDescent="0.25">
      <c r="H326" s="80"/>
      <c r="J326" s="101"/>
      <c r="K326" s="105">
        <v>6000</v>
      </c>
      <c r="L326" s="89" t="s">
        <v>697</v>
      </c>
      <c r="M326" s="89">
        <v>30</v>
      </c>
      <c r="N326" s="95">
        <f>VLOOKUP(L326,[1]道具表!$C:$I,7,FALSE)*M326*IF(VLOOKUP(L326,[1]道具表!$C:$I,4,FALSE)="USD",C309,1)</f>
        <v>375000000</v>
      </c>
      <c r="O326" s="89" t="s">
        <v>676</v>
      </c>
      <c r="P326" s="89">
        <v>1</v>
      </c>
      <c r="Q326" s="95">
        <f>VLOOKUP(O326,[1]道具表!$C:$I,7,FALSE)*P326*IF(VLOOKUP(O326,[1]道具表!$C:$I,4,FALSE)="USD",C309,1)</f>
        <v>50000000</v>
      </c>
    </row>
    <row r="327" spans="2:22" x14ac:dyDescent="0.25">
      <c r="H327" s="80"/>
      <c r="J327" s="101"/>
      <c r="K327" s="105">
        <v>7000</v>
      </c>
      <c r="L327" s="78" t="s">
        <v>438</v>
      </c>
      <c r="M327" s="78">
        <v>1</v>
      </c>
      <c r="N327" s="95">
        <f>VLOOKUP(L327,[1]道具表!$C:$I,7,FALSE)*M327*IF(VLOOKUP(L327,[1]道具表!$C:$I,4,FALSE)="USD",C309,1)</f>
        <v>119600000</v>
      </c>
      <c r="O327" s="107" t="s">
        <v>901</v>
      </c>
      <c r="P327" s="107">
        <v>3</v>
      </c>
      <c r="Q327" s="95">
        <f>VLOOKUP(O327,[1]道具表!$C:$I,7,FALSE)*P327*IF(VLOOKUP(O327,[1]道具表!$C:$I,4,FALSE)="USD",C309,1)</f>
        <v>6687501249.8750124</v>
      </c>
    </row>
    <row r="328" spans="2:22" ht="16.5" thickBot="1" x14ac:dyDescent="0.3">
      <c r="H328" s="80"/>
      <c r="J328" s="102"/>
      <c r="K328" s="106">
        <v>8000</v>
      </c>
      <c r="L328" s="96" t="s">
        <v>905</v>
      </c>
      <c r="M328" s="96">
        <v>1</v>
      </c>
      <c r="N328" s="97">
        <f>VLOOKUP(L328,[1]道具表!$C:$I,7,FALSE)*M328*IF(VLOOKUP(L328,[1]道具表!$C:$I,4,FALSE)="USD",C309,1)</f>
        <v>1980000000</v>
      </c>
      <c r="O328" s="119" t="s">
        <v>910</v>
      </c>
      <c r="P328" s="108">
        <v>1</v>
      </c>
      <c r="Q328" s="97">
        <f>VLOOKUP(O328,[1]道具表!$C:$I,7,FALSE)*P328*IF(VLOOKUP(O328,[1]道具表!$C:$I,4,FALSE)="USD",C309,1)</f>
        <v>60300000000</v>
      </c>
    </row>
    <row r="329" spans="2:22" x14ac:dyDescent="0.25">
      <c r="J329" s="103" t="s">
        <v>793</v>
      </c>
      <c r="K329" s="104">
        <v>10000</v>
      </c>
      <c r="L329" s="93" t="s">
        <v>670</v>
      </c>
      <c r="M329" s="93">
        <v>1</v>
      </c>
      <c r="N329" s="94">
        <f>VLOOKUP(L329,[1]道具表!$C:$I,7,FALSE)*M329*IF(VLOOKUP(L329,[1]道具表!$C:$I,4,FALSE)="USD",C309,1)</f>
        <v>833333333</v>
      </c>
      <c r="O329" s="93" t="s">
        <v>669</v>
      </c>
      <c r="P329" s="93">
        <v>1</v>
      </c>
      <c r="Q329" s="94">
        <f>VLOOKUP(O329,[1]道具表!$C:$I,7,FALSE)*P329*IF(VLOOKUP(O329,[1]道具表!$C:$I,4,FALSE)="USD",C315,1)</f>
        <v>833333333</v>
      </c>
      <c r="S329"/>
      <c r="T329"/>
    </row>
    <row r="330" spans="2:22" x14ac:dyDescent="0.25">
      <c r="J330" s="101"/>
      <c r="K330" s="105">
        <v>10500</v>
      </c>
      <c r="L330" s="87" t="s">
        <v>439</v>
      </c>
      <c r="M330" s="78">
        <v>1</v>
      </c>
      <c r="N330" s="95">
        <f>VLOOKUP(L330,[1]道具表!$C:$I,7,FALSE)*M330*IF(VLOOKUP(L330,[1]道具表!$C:$I,4,FALSE)="USD",C309,1)</f>
        <v>286000000</v>
      </c>
      <c r="O330" s="87" t="s">
        <v>799</v>
      </c>
      <c r="P330" s="78">
        <v>1</v>
      </c>
      <c r="Q330" s="95">
        <f>VLOOKUP(O330,[1]道具表!$C:$I,7,FALSE)*P330*IF(VLOOKUP(O330,[1]道具表!$C:$I,4,FALSE)="USD",C315,1)</f>
        <v>20700000000</v>
      </c>
    </row>
    <row r="331" spans="2:22" x14ac:dyDescent="0.25">
      <c r="J331" s="101"/>
      <c r="K331" s="105">
        <v>11000</v>
      </c>
      <c r="L331" s="78" t="s">
        <v>662</v>
      </c>
      <c r="M331" s="78">
        <v>1</v>
      </c>
      <c r="N331" s="95">
        <f>VLOOKUP(L331,[1]道具表!$C:$I,7,FALSE)*M331*IF(VLOOKUP(L331,[1]道具表!$C:$I,4,FALSE)="USD",C309,1)</f>
        <v>83333333</v>
      </c>
      <c r="O331" s="78" t="s">
        <v>797</v>
      </c>
      <c r="P331" s="78">
        <v>1</v>
      </c>
      <c r="Q331" s="95">
        <f>VLOOKUP(O331,[1]道具表!$C:$I,7,FALSE)*P331*IF(VLOOKUP(O331,[1]道具表!$C:$I,4,FALSE)="USD",C315,1)</f>
        <v>250000000</v>
      </c>
    </row>
    <row r="332" spans="2:22" x14ac:dyDescent="0.25">
      <c r="J332" s="101"/>
      <c r="K332" s="105">
        <v>12000</v>
      </c>
      <c r="L332" s="89" t="s">
        <v>697</v>
      </c>
      <c r="M332" s="89">
        <v>45</v>
      </c>
      <c r="N332" s="95">
        <f>VLOOKUP(L332,[1]道具表!$C:$I,7,FALSE)*M332*IF(VLOOKUP(L332,[1]道具表!$C:$I,4,FALSE)="USD",C309,1)</f>
        <v>562500000</v>
      </c>
      <c r="O332" s="89" t="s">
        <v>676</v>
      </c>
      <c r="P332" s="89">
        <v>1</v>
      </c>
      <c r="Q332" s="95">
        <f>VLOOKUP(O332,[1]道具表!$C:$I,7,FALSE)*P332*IF(VLOOKUP(O332,[1]道具表!$C:$I,4,FALSE)="USD",C315,1)</f>
        <v>50000000</v>
      </c>
    </row>
    <row r="333" spans="2:22" x14ac:dyDescent="0.25">
      <c r="J333" s="101"/>
      <c r="K333" s="105">
        <v>13000</v>
      </c>
      <c r="L333" s="78" t="s">
        <v>439</v>
      </c>
      <c r="M333" s="78">
        <v>1</v>
      </c>
      <c r="N333" s="95">
        <f>VLOOKUP(L333,[1]道具表!$C:$I,7,FALSE)*M333*IF(VLOOKUP(L333,[1]道具表!$C:$I,4,FALSE)="USD",C309,1)</f>
        <v>286000000</v>
      </c>
      <c r="O333" s="107" t="s">
        <v>901</v>
      </c>
      <c r="P333" s="107">
        <v>3</v>
      </c>
      <c r="Q333" s="95">
        <f>VLOOKUP(O333,[1]道具表!$C:$I,7,FALSE)*P333*IF(VLOOKUP(O333,[1]道具表!$C:$I,4,FALSE)="USD",C315,1)</f>
        <v>6687501249.8750124</v>
      </c>
    </row>
    <row r="334" spans="2:22" ht="16.5" thickBot="1" x14ac:dyDescent="0.3">
      <c r="J334" s="102"/>
      <c r="K334" s="106">
        <v>15000</v>
      </c>
      <c r="L334" s="96" t="s">
        <v>906</v>
      </c>
      <c r="M334" s="96">
        <v>1</v>
      </c>
      <c r="N334" s="97">
        <f>VLOOKUP(L334,[1]道具表!$C:$I,7,FALSE)*M334*IF(VLOOKUP(L334,[1]道具表!$C:$I,4,FALSE)="USD",C309,1)</f>
        <v>3960000000</v>
      </c>
      <c r="O334" s="119" t="s">
        <v>911</v>
      </c>
      <c r="P334" s="108">
        <v>1</v>
      </c>
      <c r="Q334" s="97">
        <f>VLOOKUP(O334,[1]道具表!$C:$I,7,FALSE)*P334*IF(VLOOKUP(O334,[1]道具表!$C:$I,4,FALSE)="USD",C315,1)</f>
        <v>120600000000</v>
      </c>
    </row>
    <row r="335" spans="2:22" x14ac:dyDescent="0.25">
      <c r="S335"/>
      <c r="T335"/>
    </row>
    <row r="336" spans="2:22" ht="16.5" thickBot="1" x14ac:dyDescent="0.3">
      <c r="B336" s="81" t="s">
        <v>510</v>
      </c>
      <c r="C336" s="113"/>
      <c r="D336" s="81"/>
      <c r="E336" s="81"/>
      <c r="F336" s="81"/>
      <c r="G336" s="81"/>
      <c r="H336" s="81"/>
      <c r="J336" s="81" t="s">
        <v>513</v>
      </c>
      <c r="L336" s="81"/>
      <c r="M336" s="81"/>
      <c r="N336" s="81"/>
      <c r="O336" s="81"/>
      <c r="P336" s="81"/>
      <c r="Q336" s="81"/>
      <c r="R336" s="81"/>
      <c r="S336" s="84"/>
      <c r="T336" s="84"/>
      <c r="U336" s="81"/>
      <c r="V336" s="81"/>
    </row>
    <row r="337" spans="2:22" ht="16.5" thickBot="1" x14ac:dyDescent="0.3">
      <c r="B337" s="82" t="s">
        <v>514</v>
      </c>
      <c r="C337" s="90">
        <v>44692</v>
      </c>
      <c r="E337" s="109" t="s">
        <v>722</v>
      </c>
      <c r="F337" s="109" t="s">
        <v>723</v>
      </c>
      <c r="G337" s="110" t="s">
        <v>725</v>
      </c>
      <c r="H337" s="110" t="s">
        <v>724</v>
      </c>
      <c r="J337" s="98" t="s">
        <v>491</v>
      </c>
      <c r="K337" s="98" t="s">
        <v>491</v>
      </c>
      <c r="L337" s="99" t="s">
        <v>0</v>
      </c>
      <c r="M337" s="99" t="s">
        <v>433</v>
      </c>
      <c r="N337" s="99" t="s">
        <v>424</v>
      </c>
      <c r="O337" s="99" t="s">
        <v>515</v>
      </c>
      <c r="P337" s="99" t="s">
        <v>433</v>
      </c>
      <c r="Q337" s="100" t="s">
        <v>424</v>
      </c>
      <c r="R337" s="81"/>
    </row>
    <row r="338" spans="2:22" x14ac:dyDescent="0.25">
      <c r="B338" s="82" t="s">
        <v>516</v>
      </c>
      <c r="C338" s="91" t="s">
        <v>874</v>
      </c>
      <c r="E338" s="109" t="s">
        <v>726</v>
      </c>
      <c r="F338" s="109" t="s">
        <v>727</v>
      </c>
      <c r="G338" s="110" t="s">
        <v>728</v>
      </c>
      <c r="H338" s="110" t="s">
        <v>729</v>
      </c>
      <c r="I338">
        <f>K338/$C$373</f>
        <v>1.3050287106316338</v>
      </c>
      <c r="J338" s="103" t="s">
        <v>681</v>
      </c>
      <c r="K338" s="104">
        <v>150</v>
      </c>
      <c r="L338" s="93" t="s">
        <v>664</v>
      </c>
      <c r="M338" s="93">
        <v>1</v>
      </c>
      <c r="N338" s="94">
        <f>VLOOKUP(L338,[1]道具表!$C:$I,7,FALSE)*M338*IF(VLOOKUP(L338,[1]道具表!$C:$I,4,FALSE)="USD",C342,1)</f>
        <v>41666667</v>
      </c>
      <c r="O338" s="93" t="s">
        <v>663</v>
      </c>
      <c r="P338" s="93">
        <v>1</v>
      </c>
      <c r="Q338" s="94">
        <f>VLOOKUP(O338,[1]道具表!$C:$I,7,FALSE)*P338*IF(VLOOKUP(O338,[1]道具表!$C:$I,4,FALSE)="USD",C342,1)</f>
        <v>41666667</v>
      </c>
      <c r="R338" s="81"/>
    </row>
    <row r="339" spans="2:22" x14ac:dyDescent="0.25">
      <c r="B339" s="82" t="s">
        <v>511</v>
      </c>
      <c r="C339" s="78" t="str">
        <f>VLOOKUP(C338,[1]Sybol表!$B:$E,2,FALSE)</f>
        <v>Wild</v>
      </c>
      <c r="E339" s="118">
        <v>20</v>
      </c>
      <c r="F339" s="118">
        <v>10</v>
      </c>
      <c r="G339" s="87">
        <v>10</v>
      </c>
      <c r="H339" s="87">
        <v>5</v>
      </c>
      <c r="I339">
        <f t="shared" ref="I339:I367" si="2">K339/$C$373</f>
        <v>2.1750478510527231</v>
      </c>
      <c r="J339" s="101"/>
      <c r="K339" s="105">
        <v>250</v>
      </c>
      <c r="L339" s="87" t="s">
        <v>760</v>
      </c>
      <c r="M339" s="78">
        <v>1</v>
      </c>
      <c r="N339" s="95">
        <f>VLOOKUP(L339,[1]道具表!$C:$I,7,FALSE)*M339*IF(VLOOKUP(L339,[1]道具表!$C:$I,4,FALSE)="USD",C342,1)</f>
        <v>19500000</v>
      </c>
      <c r="O339" s="87" t="s">
        <v>471</v>
      </c>
      <c r="P339" s="78">
        <v>1</v>
      </c>
      <c r="Q339" s="95">
        <f>VLOOKUP(O339,[1]道具表!$C:$I,7,FALSE)*P339*IF(VLOOKUP(O339,[1]道具表!$C:$I,4,FALSE)="USD",C342,1)</f>
        <v>54600000</v>
      </c>
      <c r="R339" s="81"/>
    </row>
    <row r="340" spans="2:22" x14ac:dyDescent="0.25">
      <c r="B340" s="82" t="s">
        <v>517</v>
      </c>
      <c r="C340" s="78">
        <f>VLOOKUP(C338,[1]Sybol表!$B:$E,3,FALSE)</f>
        <v>114.94</v>
      </c>
      <c r="E340" s="118">
        <v>20</v>
      </c>
      <c r="F340" s="118">
        <v>10</v>
      </c>
      <c r="G340" s="87">
        <v>10</v>
      </c>
      <c r="H340" s="87">
        <v>5</v>
      </c>
      <c r="I340">
        <f t="shared" si="2"/>
        <v>3.9150861318949017</v>
      </c>
      <c r="J340" s="101"/>
      <c r="K340" s="105">
        <v>450</v>
      </c>
      <c r="L340" s="78" t="s">
        <v>659</v>
      </c>
      <c r="M340" s="78">
        <v>1</v>
      </c>
      <c r="N340" s="95">
        <f>VLOOKUP(L340,[1]道具表!$C:$I,7,FALSE)*M340*IF(VLOOKUP(L340,[1]道具表!$C:$I,4,FALSE)="USD",C342,1)</f>
        <v>25000000</v>
      </c>
      <c r="O340" s="78" t="s">
        <v>661</v>
      </c>
      <c r="P340" s="78">
        <v>1</v>
      </c>
      <c r="Q340" s="95">
        <f>VLOOKUP(O340,[1]道具表!$C:$I,7,FALSE)*P340*IF(VLOOKUP(O340,[1]道具表!$C:$I,4,FALSE)="USD",C342,1)</f>
        <v>41666667</v>
      </c>
      <c r="R340" s="81"/>
    </row>
    <row r="341" spans="2:22" x14ac:dyDescent="0.25">
      <c r="B341" s="82" t="s">
        <v>423</v>
      </c>
      <c r="C341" s="78">
        <v>4</v>
      </c>
      <c r="E341" s="118">
        <v>40</v>
      </c>
      <c r="F341" s="118">
        <v>20</v>
      </c>
      <c r="G341" s="87">
        <v>20</v>
      </c>
      <c r="H341" s="87">
        <v>10</v>
      </c>
      <c r="I341">
        <f t="shared" si="2"/>
        <v>5.6551244127370799</v>
      </c>
      <c r="J341" s="101"/>
      <c r="K341" s="105">
        <v>650</v>
      </c>
      <c r="L341" s="89" t="s">
        <v>713</v>
      </c>
      <c r="M341" s="89">
        <v>20</v>
      </c>
      <c r="N341" s="95">
        <f>VLOOKUP(L341,[1]道具表!$C:$I,7,FALSE)*M341*IF(VLOOKUP(L341,[1]道具表!$C:$I,4,FALSE)="USD",C342,1)</f>
        <v>50000000</v>
      </c>
      <c r="O341" s="89" t="s">
        <v>676</v>
      </c>
      <c r="P341" s="89">
        <v>1</v>
      </c>
      <c r="Q341" s="95">
        <f>VLOOKUP(O341,[1]道具表!$C:$I,7,FALSE)*P341*IF(VLOOKUP(O341,[1]道具表!$C:$I,4,FALSE)="USD",C342,1)</f>
        <v>50000000</v>
      </c>
      <c r="R341" s="81"/>
    </row>
    <row r="342" spans="2:22" x14ac:dyDescent="0.25">
      <c r="B342" s="82" t="s">
        <v>527</v>
      </c>
      <c r="C342" s="78">
        <v>13</v>
      </c>
      <c r="E342" s="118">
        <v>60</v>
      </c>
      <c r="F342" s="118">
        <v>30</v>
      </c>
      <c r="G342" s="87">
        <v>30</v>
      </c>
      <c r="H342" s="87">
        <v>15</v>
      </c>
      <c r="I342">
        <f t="shared" si="2"/>
        <v>8.265181834000348</v>
      </c>
      <c r="J342" s="101"/>
      <c r="K342" s="105">
        <v>950</v>
      </c>
      <c r="L342" s="78" t="s">
        <v>524</v>
      </c>
      <c r="M342" s="78">
        <v>1</v>
      </c>
      <c r="N342" s="95">
        <f>VLOOKUP(L342,[1]道具表!$C:$I,7,FALSE)*M342*IF(VLOOKUP(L342,[1]道具表!$C:$I,4,FALSE)="USD",C342,1)</f>
        <v>19500000</v>
      </c>
      <c r="O342" s="107" t="s">
        <v>894</v>
      </c>
      <c r="P342" s="107">
        <v>1</v>
      </c>
      <c r="Q342" s="95">
        <f>VLOOKUP(O342,[1]道具表!$C:$I,7,FALSE)*P342*IF(VLOOKUP(O342,[1]道具表!$C:$I,4,FALSE)="USD",C342,1)</f>
        <v>2831716828.3171682</v>
      </c>
      <c r="R342" s="81"/>
    </row>
    <row r="343" spans="2:22" ht="16.5" thickBot="1" x14ac:dyDescent="0.3">
      <c r="B343" s="82" t="s">
        <v>559</v>
      </c>
      <c r="C343" s="78" t="s">
        <v>560</v>
      </c>
      <c r="E343" s="118">
        <v>90</v>
      </c>
      <c r="F343" s="118">
        <v>45</v>
      </c>
      <c r="G343" s="87">
        <v>45</v>
      </c>
      <c r="H343" s="87">
        <v>20</v>
      </c>
      <c r="I343">
        <f t="shared" si="2"/>
        <v>10.440229685053071</v>
      </c>
      <c r="J343" s="102"/>
      <c r="K343" s="106">
        <v>1200</v>
      </c>
      <c r="L343" s="96" t="s">
        <v>889</v>
      </c>
      <c r="M343" s="96">
        <v>1</v>
      </c>
      <c r="N343" s="97">
        <f>VLOOKUP(L343,[1]道具表!$C:$I,7,FALSE)*M343*IF(VLOOKUP(L343,[1]道具表!$C:$I,4,FALSE)="USD",C342,1)</f>
        <v>180000000</v>
      </c>
      <c r="O343" s="108" t="s">
        <v>895</v>
      </c>
      <c r="P343" s="108">
        <v>1</v>
      </c>
      <c r="Q343" s="97">
        <f>VLOOKUP(O343,[1]道具表!$C:$I,7,FALSE)*P343*IF(VLOOKUP(O343,[1]道具表!$C:$I,4,FALSE)="USD",C342,1)</f>
        <v>10000000000</v>
      </c>
      <c r="R343" s="81"/>
    </row>
    <row r="344" spans="2:22" x14ac:dyDescent="0.25">
      <c r="E344" s="115"/>
      <c r="I344">
        <f t="shared" si="2"/>
        <v>13.05028710631634</v>
      </c>
      <c r="J344" s="103" t="s">
        <v>682</v>
      </c>
      <c r="K344" s="104">
        <v>1500</v>
      </c>
      <c r="L344" s="93" t="s">
        <v>666</v>
      </c>
      <c r="M344" s="93">
        <v>1</v>
      </c>
      <c r="N344" s="94">
        <f>VLOOKUP(L344,[1]道具表!$C:$I,7,FALSE)*M344*IF(VLOOKUP(L344,[1]道具表!$C:$I,4,FALSE)="USD",C342,1)</f>
        <v>83333333</v>
      </c>
      <c r="O344" s="93" t="s">
        <v>665</v>
      </c>
      <c r="P344" s="93">
        <v>1</v>
      </c>
      <c r="Q344" s="94">
        <f>VLOOKUP(O344,[1]道具表!$C:$I,7,FALSE)*P344*IF(VLOOKUP(O344,[1]道具表!$C:$I,4,FALSE)="USD",C342,1)</f>
        <v>83333333</v>
      </c>
      <c r="R344" s="81"/>
    </row>
    <row r="345" spans="2:22" x14ac:dyDescent="0.25">
      <c r="B345" s="82"/>
      <c r="C345" s="82" t="s">
        <v>434</v>
      </c>
      <c r="D345" s="82" t="s">
        <v>523</v>
      </c>
      <c r="E345" s="82" t="s">
        <v>655</v>
      </c>
      <c r="F345" s="82" t="s">
        <v>518</v>
      </c>
      <c r="G345" s="82" t="s">
        <v>656</v>
      </c>
      <c r="H345" s="82" t="s">
        <v>519</v>
      </c>
      <c r="I345">
        <f t="shared" si="2"/>
        <v>15.660344527579607</v>
      </c>
      <c r="J345" s="101"/>
      <c r="K345" s="105">
        <v>1800</v>
      </c>
      <c r="L345" s="87" t="s">
        <v>471</v>
      </c>
      <c r="M345" s="78">
        <v>1</v>
      </c>
      <c r="N345" s="95">
        <f>VLOOKUP(L345,[1]道具表!$C:$I,7,FALSE)*M345*IF(VLOOKUP(L345,[1]道具表!$C:$I,4,FALSE)="USD",C342,1)</f>
        <v>54600000</v>
      </c>
      <c r="O345" s="87" t="s">
        <v>438</v>
      </c>
      <c r="P345" s="78">
        <v>1</v>
      </c>
      <c r="Q345" s="95">
        <f>VLOOKUP(O345,[1]道具表!$C:$I,7,FALSE)*P345*IF(VLOOKUP(O345,[1]道具表!$C:$I,4,FALSE)="USD",C342,1)</f>
        <v>119600000</v>
      </c>
      <c r="U345" s="81"/>
      <c r="V345" s="81"/>
    </row>
    <row r="346" spans="2:22" x14ac:dyDescent="0.25">
      <c r="B346" s="82" t="s">
        <v>520</v>
      </c>
      <c r="C346" s="92">
        <v>100</v>
      </c>
      <c r="D346" s="79">
        <f>MAX(K338:K343)/C340*100</f>
        <v>1044.0229685053071</v>
      </c>
      <c r="E346" s="86">
        <f>SUM(N338:N343)</f>
        <v>335666667</v>
      </c>
      <c r="F346" s="83">
        <f>E346/(VLOOKUP(3000,商城可購買幣!$B:$K,3+C341,FALSE)/3000*C346)-1</f>
        <v>2.2483870999999995</v>
      </c>
      <c r="G346" s="86">
        <f>SUM(Q338:Q343)</f>
        <v>13019650162.317169</v>
      </c>
      <c r="H346" s="83">
        <f>G346/(VLOOKUP(3000,商城可購買幣!$B:$K,3+C341,FALSE)/3000*C346)-1</f>
        <v>124.9966144740371</v>
      </c>
      <c r="I346">
        <f t="shared" si="2"/>
        <v>19.140421089263963</v>
      </c>
      <c r="J346" s="101"/>
      <c r="K346" s="105">
        <v>2200</v>
      </c>
      <c r="L346" s="78" t="s">
        <v>659</v>
      </c>
      <c r="M346" s="78">
        <v>1</v>
      </c>
      <c r="N346" s="95">
        <f>VLOOKUP(L346,[1]道具表!$C:$I,7,FALSE)*M346*IF(VLOOKUP(L346,[1]道具表!$C:$I,4,FALSE)="USD",C342,1)</f>
        <v>25000000</v>
      </c>
      <c r="O346" s="78" t="s">
        <v>661</v>
      </c>
      <c r="P346" s="78">
        <v>1</v>
      </c>
      <c r="Q346" s="95">
        <f>VLOOKUP(O346,[1]道具表!$C:$I,7,FALSE)*P346*IF(VLOOKUP(O346,[1]道具表!$C:$I,4,FALSE)="USD",C342,1)</f>
        <v>41666667</v>
      </c>
      <c r="U346" s="81"/>
      <c r="V346" s="81"/>
    </row>
    <row r="347" spans="2:22" x14ac:dyDescent="0.25">
      <c r="B347" s="82" t="s">
        <v>521</v>
      </c>
      <c r="C347" s="92">
        <v>150</v>
      </c>
      <c r="D347" s="79">
        <f>MAX(K338:K349)/C340*100</f>
        <v>3045.0669914738123</v>
      </c>
      <c r="E347" s="86">
        <f>SUM(N344:N349)</f>
        <v>1167533333</v>
      </c>
      <c r="F347" s="83">
        <f>E347/(VLOOKUP(3000,商城可購買幣!$B:$K,3+C341,FALSE)/3000*C347)-1</f>
        <v>6.5324731161290321</v>
      </c>
      <c r="G347" s="86">
        <f>SUM(Q344:Q349)</f>
        <v>23126316828.317169</v>
      </c>
      <c r="H347" s="83">
        <f>G347/(VLOOKUP(3000,商城可購買幣!$B:$K,3+C341,FALSE)/3000*C347)-1</f>
        <v>148.20204405365917</v>
      </c>
      <c r="I347">
        <f t="shared" si="2"/>
        <v>22.62049765094832</v>
      </c>
      <c r="J347" s="101"/>
      <c r="K347" s="105">
        <v>2600</v>
      </c>
      <c r="L347" s="89" t="s">
        <v>713</v>
      </c>
      <c r="M347" s="89">
        <v>20</v>
      </c>
      <c r="N347" s="95">
        <f>VLOOKUP(L347,[1]道具表!$C:$I,7,FALSE)*M347*IF(VLOOKUP(L347,[1]道具表!$C:$I,4,FALSE)="USD",C342,1)</f>
        <v>50000000</v>
      </c>
      <c r="O347" s="89" t="s">
        <v>676</v>
      </c>
      <c r="P347" s="89">
        <v>1</v>
      </c>
      <c r="Q347" s="95">
        <f>VLOOKUP(O347,[1]道具表!$C:$I,7,FALSE)*P347*IF(VLOOKUP(O347,[1]道具表!$C:$I,4,FALSE)="USD",C342,1)</f>
        <v>50000000</v>
      </c>
      <c r="U347" s="81"/>
      <c r="V347" s="81"/>
    </row>
    <row r="348" spans="2:22" x14ac:dyDescent="0.25">
      <c r="B348" s="82" t="s">
        <v>522</v>
      </c>
      <c r="C348" s="92">
        <v>300</v>
      </c>
      <c r="D348" s="79">
        <f>MAX(K338:K355)/C340*100</f>
        <v>5481.1205846528619</v>
      </c>
      <c r="E348" s="86">
        <f>SUM(N350:N355)</f>
        <v>2284200000</v>
      </c>
      <c r="F348" s="83">
        <f>E348/(VLOOKUP(3000,商城可購買幣!$B:$K,3+C341,FALSE)/3000*C348)-1</f>
        <v>6.3683870967741933</v>
      </c>
      <c r="G348" s="86">
        <f>SUM(Q350:Q355)</f>
        <v>46124700323.634338</v>
      </c>
      <c r="H348" s="83">
        <f>G348/(VLOOKUP(3000,商城可購買幣!$B:$K,3+C341,FALSE)/3000*C348)-1</f>
        <v>147.78935588269141</v>
      </c>
      <c r="I348">
        <f t="shared" si="2"/>
        <v>26.100574212632679</v>
      </c>
      <c r="J348" s="101"/>
      <c r="K348" s="105">
        <v>3000</v>
      </c>
      <c r="L348" s="78" t="s">
        <v>471</v>
      </c>
      <c r="M348" s="78">
        <v>1</v>
      </c>
      <c r="N348" s="95">
        <f>VLOOKUP(L348,[1]道具表!$C:$I,7,FALSE)*M348*IF(VLOOKUP(L348,[1]道具表!$C:$I,4,FALSE)="USD",C342,1)</f>
        <v>54600000</v>
      </c>
      <c r="O348" s="107" t="s">
        <v>894</v>
      </c>
      <c r="P348" s="107">
        <v>1</v>
      </c>
      <c r="Q348" s="95">
        <f>VLOOKUP(O348,[1]道具表!$C:$I,7,FALSE)*P348*IF(VLOOKUP(O348,[1]道具表!$C:$I,4,FALSE)="USD",C342,1)</f>
        <v>2831716828.3171682</v>
      </c>
    </row>
    <row r="349" spans="2:22" ht="16.5" thickBot="1" x14ac:dyDescent="0.3">
      <c r="B349" s="82" t="s">
        <v>657</v>
      </c>
      <c r="C349" s="92">
        <v>450</v>
      </c>
      <c r="D349" s="79">
        <f>MAX(K338:K361)/C340*100</f>
        <v>10440.229685053071</v>
      </c>
      <c r="E349" s="86">
        <f>SUM(N356:N361)</f>
        <v>4264200000</v>
      </c>
      <c r="F349" s="83">
        <f>E349/(VLOOKUP(3000,商城可購買幣!$B:$K,3+C341,FALSE)/3000*C349)-1</f>
        <v>8.1703225806451609</v>
      </c>
      <c r="G349" s="86">
        <f>SUM(Q356:Q361)</f>
        <v>69747817150.951508</v>
      </c>
      <c r="H349" s="83">
        <f>G349/(VLOOKUP(3000,商城可購買幣!$B:$K,3+C341,FALSE)/3000*C349)-1</f>
        <v>148.99530570097099</v>
      </c>
      <c r="I349">
        <f t="shared" si="2"/>
        <v>30.450669914738125</v>
      </c>
      <c r="J349" s="102"/>
      <c r="K349" s="106">
        <v>3500</v>
      </c>
      <c r="L349" s="96" t="s">
        <v>890</v>
      </c>
      <c r="M349" s="96">
        <v>1</v>
      </c>
      <c r="N349" s="97">
        <f>VLOOKUP(L349,[1]道具表!$C:$I,7,FALSE)*M349*IF(VLOOKUP(L349,[1]道具表!$C:$I,4,FALSE)="USD",C342,1)</f>
        <v>900000000</v>
      </c>
      <c r="O349" s="108" t="s">
        <v>896</v>
      </c>
      <c r="P349" s="108">
        <v>1</v>
      </c>
      <c r="Q349" s="97">
        <f>VLOOKUP(O349,[1]道具表!$C:$I,7,FALSE)*P349*IF(VLOOKUP(O349,[1]道具表!$C:$I,4,FALSE)="USD",C342,1)</f>
        <v>20000000000</v>
      </c>
    </row>
    <row r="350" spans="2:22" x14ac:dyDescent="0.25">
      <c r="B350" s="82" t="s">
        <v>794</v>
      </c>
      <c r="C350" s="92">
        <v>450</v>
      </c>
      <c r="D350" s="79">
        <f>MAX(K338:K367)/C340*100</f>
        <v>20445.449799895599</v>
      </c>
      <c r="E350" s="86">
        <f>SUM(N362:N367)</f>
        <v>7713666666</v>
      </c>
      <c r="F350" s="83">
        <f>E350/(VLOOKUP(3000,商城可購買幣!$B:$K,3+C341,FALSE)/3000*C350)-1</f>
        <v>15.588530464516129</v>
      </c>
      <c r="G350" s="86">
        <f>SUM(Q362:Q367)</f>
        <v>130328483817.95151</v>
      </c>
      <c r="H350" s="83">
        <f>G350/(VLOOKUP(3000,商城可購買幣!$B:$K,3+C341,FALSE)/3000*C350)-1</f>
        <v>279.27630928591719</v>
      </c>
      <c r="I350">
        <f t="shared" si="2"/>
        <v>33.930746476422485</v>
      </c>
      <c r="J350" s="103" t="s">
        <v>683</v>
      </c>
      <c r="K350" s="104">
        <v>3900</v>
      </c>
      <c r="L350" s="93" t="s">
        <v>668</v>
      </c>
      <c r="M350" s="93">
        <v>1</v>
      </c>
      <c r="N350" s="94">
        <f>VLOOKUP(L350,[1]道具表!$C:$I,7,FALSE)*M350*IF(VLOOKUP(L350,[1]道具表!$C:$I,4,FALSE)="USD",C342,1)</f>
        <v>250000000</v>
      </c>
      <c r="O350" s="93" t="s">
        <v>667</v>
      </c>
      <c r="P350" s="93">
        <v>1</v>
      </c>
      <c r="Q350" s="94">
        <f>VLOOKUP(O350,[1]道具表!$C:$I,7,FALSE)*P350*IF(VLOOKUP(O350,[1]道具表!$C:$I,4,FALSE)="USD",C342,1)</f>
        <v>250000000</v>
      </c>
    </row>
    <row r="351" spans="2:22" x14ac:dyDescent="0.25">
      <c r="B351" s="81" t="s">
        <v>707</v>
      </c>
      <c r="I351">
        <f t="shared" si="2"/>
        <v>36.540803897685748</v>
      </c>
      <c r="J351" s="101"/>
      <c r="K351" s="105">
        <v>4200</v>
      </c>
      <c r="L351" s="87" t="s">
        <v>471</v>
      </c>
      <c r="M351" s="78">
        <v>1</v>
      </c>
      <c r="N351" s="95">
        <f>VLOOKUP(L351,[1]道具表!$C:$I,7,FALSE)*M351*IF(VLOOKUP(L351,[1]道具表!$C:$I,4,FALSE)="USD",C342,1)</f>
        <v>54600000</v>
      </c>
      <c r="O351" s="87" t="s">
        <v>438</v>
      </c>
      <c r="P351" s="78">
        <v>1</v>
      </c>
      <c r="Q351" s="95">
        <f>VLOOKUP(O351,[1]道具表!$C:$I,7,FALSE)*P351*IF(VLOOKUP(O351,[1]道具表!$C:$I,4,FALSE)="USD",C342,1)</f>
        <v>119600000</v>
      </c>
    </row>
    <row r="352" spans="2:22" x14ac:dyDescent="0.25">
      <c r="B352" s="81" t="s">
        <v>694</v>
      </c>
      <c r="C352" s="1"/>
      <c r="D352" s="1"/>
      <c r="E352" s="1"/>
      <c r="F352" s="1"/>
      <c r="G352" s="1"/>
      <c r="H352" s="1"/>
      <c r="I352">
        <f t="shared" si="2"/>
        <v>39.150861318949019</v>
      </c>
      <c r="J352" s="101"/>
      <c r="K352" s="105">
        <v>4500</v>
      </c>
      <c r="L352" s="78" t="s">
        <v>658</v>
      </c>
      <c r="M352" s="78">
        <v>1</v>
      </c>
      <c r="N352" s="95">
        <f>VLOOKUP(L352,[1]道具表!$C:$I,7,FALSE)*M352*IF(VLOOKUP(L352,[1]道具表!$C:$I,4,FALSE)="USD",C342,1)</f>
        <v>25000000</v>
      </c>
      <c r="O352" s="78" t="s">
        <v>660</v>
      </c>
      <c r="P352" s="78">
        <v>1</v>
      </c>
      <c r="Q352" s="95">
        <f>VLOOKUP(O352,[1]道具表!$C:$I,7,FALSE)*P352*IF(VLOOKUP(O352,[1]道具表!$C:$I,4,FALSE)="USD",C342,1)</f>
        <v>41666667</v>
      </c>
    </row>
    <row r="353" spans="2:20" x14ac:dyDescent="0.25">
      <c r="B353" s="81" t="s">
        <v>795</v>
      </c>
      <c r="I353">
        <f t="shared" si="2"/>
        <v>45.240995301896639</v>
      </c>
      <c r="J353" s="101"/>
      <c r="K353" s="105">
        <v>5200</v>
      </c>
      <c r="L353" s="89" t="s">
        <v>713</v>
      </c>
      <c r="M353" s="89">
        <v>40</v>
      </c>
      <c r="N353" s="95">
        <f>VLOOKUP(L353,[1]道具表!$C:$I,7,FALSE)*M353*IF(VLOOKUP(L353,[1]道具表!$C:$I,4,FALSE)="USD",C342,1)</f>
        <v>100000000</v>
      </c>
      <c r="O353" s="89" t="s">
        <v>676</v>
      </c>
      <c r="P353" s="89">
        <v>1</v>
      </c>
      <c r="Q353" s="95">
        <f>VLOOKUP(O353,[1]道具表!$C:$I,7,FALSE)*P353*IF(VLOOKUP(O353,[1]道具表!$C:$I,4,FALSE)="USD",C342,1)</f>
        <v>50000000</v>
      </c>
    </row>
    <row r="354" spans="2:20" x14ac:dyDescent="0.25">
      <c r="B354" s="81" t="s">
        <v>526</v>
      </c>
      <c r="I354">
        <f t="shared" si="2"/>
        <v>47.85105272315991</v>
      </c>
      <c r="J354" s="101"/>
      <c r="K354" s="105">
        <v>5500</v>
      </c>
      <c r="L354" s="78" t="s">
        <v>471</v>
      </c>
      <c r="M354" s="78">
        <v>1</v>
      </c>
      <c r="N354" s="95">
        <f>VLOOKUP(L354,[1]道具表!$C:$I,7,FALSE)*M354*IF(VLOOKUP(L354,[1]道具表!$C:$I,4,FALSE)="USD",C342,1)</f>
        <v>54600000</v>
      </c>
      <c r="O354" s="107" t="s">
        <v>894</v>
      </c>
      <c r="P354" s="107">
        <v>2</v>
      </c>
      <c r="Q354" s="95">
        <f>VLOOKUP(O354,[1]道具表!$C:$I,7,FALSE)*P354*IF(VLOOKUP(O354,[1]道具表!$C:$I,4,FALSE)="USD",C342,1)</f>
        <v>5663433656.6343365</v>
      </c>
    </row>
    <row r="355" spans="2:20" ht="16.5" thickBot="1" x14ac:dyDescent="0.3">
      <c r="B355" s="81" t="s">
        <v>553</v>
      </c>
      <c r="I355">
        <f t="shared" si="2"/>
        <v>54.811205846528622</v>
      </c>
      <c r="J355" s="102"/>
      <c r="K355" s="106">
        <v>6300</v>
      </c>
      <c r="L355" s="96" t="s">
        <v>891</v>
      </c>
      <c r="M355" s="96">
        <v>1</v>
      </c>
      <c r="N355" s="97">
        <f>VLOOKUP(L355,[1]道具表!$C:$I,7,FALSE)*M355*IF(VLOOKUP(L355,[1]道具表!$C:$I,4,FALSE)="USD",C342,1)</f>
        <v>1800000000</v>
      </c>
      <c r="O355" s="108" t="s">
        <v>897</v>
      </c>
      <c r="P355" s="108">
        <v>1</v>
      </c>
      <c r="Q355" s="97">
        <f>VLOOKUP(O355,[1]道具表!$C:$I,7,FALSE)*P355*IF(VLOOKUP(O355,[1]道具表!$C:$I,4,FALSE)="USD",C342,1)</f>
        <v>40000000000</v>
      </c>
    </row>
    <row r="356" spans="2:20" x14ac:dyDescent="0.25">
      <c r="B356" s="88"/>
      <c r="C356" s="88"/>
      <c r="E356" s="112"/>
      <c r="F356" s="112"/>
      <c r="G356" s="112"/>
      <c r="H356" s="80"/>
      <c r="I356">
        <f t="shared" si="2"/>
        <v>60.90133982947625</v>
      </c>
      <c r="J356" s="103" t="s">
        <v>684</v>
      </c>
      <c r="K356" s="104">
        <v>7000</v>
      </c>
      <c r="L356" s="93" t="s">
        <v>670</v>
      </c>
      <c r="M356" s="93">
        <v>1</v>
      </c>
      <c r="N356" s="94">
        <f>VLOOKUP(L356,[1]道具表!$C:$I,7,FALSE)*M356*IF(VLOOKUP(L356,[1]道具表!$C:$I,4,FALSE)="USD",C342,1)</f>
        <v>833333333</v>
      </c>
      <c r="O356" s="93" t="s">
        <v>669</v>
      </c>
      <c r="P356" s="93">
        <v>1</v>
      </c>
      <c r="Q356" s="94">
        <f>VLOOKUP(O356,[1]道具表!$C:$I,7,FALSE)*P356*IF(VLOOKUP(O356,[1]道具表!$C:$I,4,FALSE)="USD",C342,1)</f>
        <v>833333333</v>
      </c>
      <c r="R356" s="81"/>
    </row>
    <row r="357" spans="2:20" x14ac:dyDescent="0.25">
      <c r="H357" s="80"/>
      <c r="I357">
        <f t="shared" si="2"/>
        <v>67.861492952844969</v>
      </c>
      <c r="J357" s="101"/>
      <c r="K357" s="105">
        <v>7800</v>
      </c>
      <c r="L357" s="87" t="s">
        <v>438</v>
      </c>
      <c r="M357" s="78">
        <v>1</v>
      </c>
      <c r="N357" s="95">
        <f>VLOOKUP(L357,[1]道具表!$C:$I,7,FALSE)*M357*IF(VLOOKUP(L357,[1]道具表!$C:$I,4,FALSE)="USD",C342,1)</f>
        <v>119600000</v>
      </c>
      <c r="O357" s="87" t="s">
        <v>439</v>
      </c>
      <c r="P357" s="78">
        <v>1</v>
      </c>
      <c r="Q357" s="95">
        <f>VLOOKUP(O357,[1]道具表!$C:$I,7,FALSE)*P357*IF(VLOOKUP(O357,[1]道具表!$C:$I,4,FALSE)="USD",C342,1)</f>
        <v>286000000</v>
      </c>
    </row>
    <row r="358" spans="2:20" x14ac:dyDescent="0.25">
      <c r="H358" s="80"/>
      <c r="I358">
        <f t="shared" si="2"/>
        <v>78.301722637898038</v>
      </c>
      <c r="J358" s="101"/>
      <c r="K358" s="105">
        <v>9000</v>
      </c>
      <c r="L358" s="78" t="s">
        <v>661</v>
      </c>
      <c r="M358" s="78">
        <v>1</v>
      </c>
      <c r="N358" s="95">
        <f>VLOOKUP(L358,[1]道具表!$C:$I,7,FALSE)*M358*IF(VLOOKUP(L358,[1]道具表!$C:$I,4,FALSE)="USD",C342,1)</f>
        <v>41666667</v>
      </c>
      <c r="O358" s="78" t="s">
        <v>662</v>
      </c>
      <c r="P358" s="78">
        <v>1</v>
      </c>
      <c r="Q358" s="95">
        <f>VLOOKUP(O358,[1]道具表!$C:$I,7,FALSE)*P358*IF(VLOOKUP(O358,[1]道具表!$C:$I,4,FALSE)="USD",C342,1)</f>
        <v>83333333</v>
      </c>
    </row>
    <row r="359" spans="2:20" x14ac:dyDescent="0.25">
      <c r="H359" s="80"/>
      <c r="I359">
        <f t="shared" si="2"/>
        <v>90.829998259961727</v>
      </c>
      <c r="J359" s="101"/>
      <c r="K359" s="105">
        <v>10440</v>
      </c>
      <c r="L359" s="89" t="s">
        <v>713</v>
      </c>
      <c r="M359" s="89">
        <v>60</v>
      </c>
      <c r="N359" s="95">
        <f>VLOOKUP(L359,[1]道具表!$C:$I,7,FALSE)*M359*IF(VLOOKUP(L359,[1]道具表!$C:$I,4,FALSE)="USD",C342,1)</f>
        <v>150000000</v>
      </c>
      <c r="O359" s="89" t="s">
        <v>676</v>
      </c>
      <c r="P359" s="89">
        <v>1</v>
      </c>
      <c r="Q359" s="95">
        <f>VLOOKUP(O359,[1]道具表!$C:$I,7,FALSE)*P359*IF(VLOOKUP(O359,[1]道具表!$C:$I,4,FALSE)="USD",C342,1)</f>
        <v>50000000</v>
      </c>
    </row>
    <row r="360" spans="2:20" x14ac:dyDescent="0.25">
      <c r="H360" s="80"/>
      <c r="I360">
        <f t="shared" si="2"/>
        <v>97.442143727162005</v>
      </c>
      <c r="J360" s="101"/>
      <c r="K360" s="105">
        <v>11200</v>
      </c>
      <c r="L360" s="78" t="s">
        <v>438</v>
      </c>
      <c r="M360" s="78">
        <v>1</v>
      </c>
      <c r="N360" s="95">
        <f>VLOOKUP(L360,[1]道具表!$C:$I,7,FALSE)*M360*IF(VLOOKUP(L360,[1]道具表!$C:$I,4,FALSE)="USD",C342,1)</f>
        <v>119600000</v>
      </c>
      <c r="O360" s="107" t="s">
        <v>894</v>
      </c>
      <c r="P360" s="107">
        <v>3</v>
      </c>
      <c r="Q360" s="95">
        <f>VLOOKUP(O360,[1]道具表!$C:$I,7,FALSE)*P360*IF(VLOOKUP(O360,[1]道具表!$C:$I,4,FALSE)="USD",C342,1)</f>
        <v>8495150484.9515047</v>
      </c>
    </row>
    <row r="361" spans="2:20" ht="16.5" thickBot="1" x14ac:dyDescent="0.3">
      <c r="H361" s="80"/>
      <c r="I361">
        <f t="shared" si="2"/>
        <v>104.40229685053072</v>
      </c>
      <c r="J361" s="102"/>
      <c r="K361" s="106">
        <v>12000</v>
      </c>
      <c r="L361" s="96" t="s">
        <v>892</v>
      </c>
      <c r="M361" s="96">
        <v>1</v>
      </c>
      <c r="N361" s="97">
        <f>VLOOKUP(L361,[1]道具表!$C:$I,7,FALSE)*M361*IF(VLOOKUP(L361,[1]道具表!$C:$I,4,FALSE)="USD",C342,1)</f>
        <v>3000000000</v>
      </c>
      <c r="O361" s="108" t="s">
        <v>898</v>
      </c>
      <c r="P361" s="108">
        <v>1</v>
      </c>
      <c r="Q361" s="97">
        <f>VLOOKUP(O361,[1]道具表!$C:$I,7,FALSE)*P361*IF(VLOOKUP(O361,[1]道具表!$C:$I,4,FALSE)="USD",C342,1)</f>
        <v>60000000000</v>
      </c>
    </row>
    <row r="362" spans="2:20" x14ac:dyDescent="0.25">
      <c r="I362">
        <f t="shared" si="2"/>
        <v>123.54271793979468</v>
      </c>
      <c r="J362" s="103" t="s">
        <v>793</v>
      </c>
      <c r="K362" s="104">
        <v>14200</v>
      </c>
      <c r="L362" s="93" t="s">
        <v>670</v>
      </c>
      <c r="M362" s="93">
        <v>1</v>
      </c>
      <c r="N362" s="94">
        <f>VLOOKUP(L362,[1]道具表!$C:$I,7,FALSE)*M362*IF(VLOOKUP(L362,[1]道具表!$C:$I,4,FALSE)="USD",C342,1)</f>
        <v>833333333</v>
      </c>
      <c r="O362" s="93" t="s">
        <v>669</v>
      </c>
      <c r="P362" s="93">
        <v>1</v>
      </c>
      <c r="Q362" s="94">
        <f>VLOOKUP(O362,[1]道具表!$C:$I,7,FALSE)*P362*IF(VLOOKUP(O362,[1]道具表!$C:$I,4,FALSE)="USD",C348,1)</f>
        <v>833333333</v>
      </c>
      <c r="S362"/>
      <c r="T362"/>
    </row>
    <row r="363" spans="2:20" x14ac:dyDescent="0.25">
      <c r="I363">
        <f t="shared" si="2"/>
        <v>132.24290934400557</v>
      </c>
      <c r="J363" s="101"/>
      <c r="K363" s="105">
        <v>15200</v>
      </c>
      <c r="L363" s="87" t="s">
        <v>439</v>
      </c>
      <c r="M363" s="78">
        <v>1</v>
      </c>
      <c r="N363" s="95">
        <f>VLOOKUP(L363,[1]道具表!$C:$I,7,FALSE)*M363*IF(VLOOKUP(L363,[1]道具表!$C:$I,4,FALSE)="USD",C342,1)</f>
        <v>286000000</v>
      </c>
      <c r="O363" s="87" t="s">
        <v>799</v>
      </c>
      <c r="P363" s="78">
        <v>1</v>
      </c>
      <c r="Q363" s="95">
        <f>VLOOKUP(O363,[1]道具表!$C:$I,7,FALSE)*P363*IF(VLOOKUP(O363,[1]道具表!$C:$I,4,FALSE)="USD",C348,1)</f>
        <v>20700000000</v>
      </c>
    </row>
    <row r="364" spans="2:20" x14ac:dyDescent="0.25">
      <c r="I364">
        <f t="shared" si="2"/>
        <v>147.90325387158518</v>
      </c>
      <c r="J364" s="101"/>
      <c r="K364" s="105">
        <v>17000</v>
      </c>
      <c r="L364" s="78" t="s">
        <v>662</v>
      </c>
      <c r="M364" s="78">
        <v>1</v>
      </c>
      <c r="N364" s="95">
        <f>VLOOKUP(L364,[1]道具表!$C:$I,7,FALSE)*M364*IF(VLOOKUP(L364,[1]道具表!$C:$I,4,FALSE)="USD",C342,1)</f>
        <v>83333333</v>
      </c>
      <c r="O364" s="78" t="s">
        <v>797</v>
      </c>
      <c r="P364" s="78">
        <v>1</v>
      </c>
      <c r="Q364" s="95">
        <f>VLOOKUP(O364,[1]道具表!$C:$I,7,FALSE)*P364*IF(VLOOKUP(O364,[1]道具表!$C:$I,4,FALSE)="USD",C348,1)</f>
        <v>250000000</v>
      </c>
    </row>
    <row r="365" spans="2:20" x14ac:dyDescent="0.25">
      <c r="I365">
        <f t="shared" si="2"/>
        <v>164.43361753958587</v>
      </c>
      <c r="J365" s="101"/>
      <c r="K365" s="105">
        <v>18900</v>
      </c>
      <c r="L365" s="89" t="s">
        <v>713</v>
      </c>
      <c r="M365" s="89">
        <v>90</v>
      </c>
      <c r="N365" s="95">
        <f>VLOOKUP(L365,[1]道具表!$C:$I,7,FALSE)*M365*IF(VLOOKUP(L365,[1]道具表!$C:$I,4,FALSE)="USD",C342,1)</f>
        <v>225000000</v>
      </c>
      <c r="O365" s="89" t="s">
        <v>676</v>
      </c>
      <c r="P365" s="89">
        <v>1</v>
      </c>
      <c r="Q365" s="95">
        <f>VLOOKUP(O365,[1]道具表!$C:$I,7,FALSE)*P365*IF(VLOOKUP(O365,[1]道具表!$C:$I,4,FALSE)="USD",C348,1)</f>
        <v>50000000</v>
      </c>
    </row>
    <row r="366" spans="2:20" x14ac:dyDescent="0.25">
      <c r="I366">
        <f t="shared" si="2"/>
        <v>180.96398120758656</v>
      </c>
      <c r="J366" s="101"/>
      <c r="K366" s="105">
        <v>20800</v>
      </c>
      <c r="L366" s="78" t="s">
        <v>439</v>
      </c>
      <c r="M366" s="78">
        <v>1</v>
      </c>
      <c r="N366" s="95">
        <f>VLOOKUP(L366,[1]道具表!$C:$I,7,FALSE)*M366*IF(VLOOKUP(L366,[1]道具表!$C:$I,4,FALSE)="USD",C342,1)</f>
        <v>286000000</v>
      </c>
      <c r="O366" s="107" t="s">
        <v>894</v>
      </c>
      <c r="P366" s="107">
        <v>3</v>
      </c>
      <c r="Q366" s="95">
        <f>VLOOKUP(O366,[1]道具表!$C:$I,7,FALSE)*P366*IF(VLOOKUP(O366,[1]道具表!$C:$I,4,FALSE)="USD",C348,1)</f>
        <v>8495150484.9515047</v>
      </c>
    </row>
    <row r="367" spans="2:20" ht="16.5" thickBot="1" x14ac:dyDescent="0.3">
      <c r="I367">
        <f t="shared" si="2"/>
        <v>204.45449799895599</v>
      </c>
      <c r="J367" s="102"/>
      <c r="K367" s="106">
        <v>23500</v>
      </c>
      <c r="L367" s="96" t="s">
        <v>893</v>
      </c>
      <c r="M367" s="96">
        <v>1</v>
      </c>
      <c r="N367" s="97">
        <f>VLOOKUP(L367,[1]道具表!$C:$I,7,FALSE)*M367*IF(VLOOKUP(L367,[1]道具表!$C:$I,4,FALSE)="USD",C342,1)</f>
        <v>6000000000</v>
      </c>
      <c r="O367" s="108" t="s">
        <v>899</v>
      </c>
      <c r="P367" s="108">
        <v>1</v>
      </c>
      <c r="Q367" s="97">
        <f>VLOOKUP(O367,[1]道具表!$C:$I,7,FALSE)*P367*IF(VLOOKUP(O367,[1]道具表!$C:$I,4,FALSE)="USD",C348,1)</f>
        <v>100000000000</v>
      </c>
    </row>
    <row r="368" spans="2:20" x14ac:dyDescent="0.25">
      <c r="S368"/>
      <c r="T368"/>
    </row>
    <row r="369" spans="2:22" ht="16.5" thickBot="1" x14ac:dyDescent="0.3">
      <c r="B369" s="81" t="s">
        <v>510</v>
      </c>
      <c r="C369" s="113"/>
      <c r="D369" s="81"/>
      <c r="E369" s="81"/>
      <c r="F369" s="81"/>
      <c r="G369" s="81"/>
      <c r="H369" s="81"/>
      <c r="J369" s="81" t="s">
        <v>513</v>
      </c>
      <c r="L369" s="81"/>
      <c r="M369" s="81"/>
      <c r="N369" s="81"/>
      <c r="O369" s="81"/>
      <c r="P369" s="81"/>
      <c r="Q369" s="81"/>
      <c r="R369" s="81"/>
      <c r="S369" s="84"/>
      <c r="T369" s="84"/>
      <c r="U369" s="81"/>
      <c r="V369" s="81"/>
    </row>
    <row r="370" spans="2:22" ht="16.5" thickBot="1" x14ac:dyDescent="0.3">
      <c r="B370" s="82" t="s">
        <v>514</v>
      </c>
      <c r="C370" s="90">
        <v>44685</v>
      </c>
      <c r="E370" s="109" t="s">
        <v>722</v>
      </c>
      <c r="F370" s="109" t="s">
        <v>723</v>
      </c>
      <c r="G370" s="110" t="s">
        <v>725</v>
      </c>
      <c r="H370" s="110" t="s">
        <v>724</v>
      </c>
      <c r="J370" s="98" t="s">
        <v>491</v>
      </c>
      <c r="K370" s="98" t="s">
        <v>491</v>
      </c>
      <c r="L370" s="99" t="s">
        <v>0</v>
      </c>
      <c r="M370" s="99" t="s">
        <v>433</v>
      </c>
      <c r="N370" s="99" t="s">
        <v>424</v>
      </c>
      <c r="O370" s="99" t="s">
        <v>515</v>
      </c>
      <c r="P370" s="99" t="s">
        <v>433</v>
      </c>
      <c r="Q370" s="100" t="s">
        <v>424</v>
      </c>
      <c r="R370" s="81"/>
    </row>
    <row r="371" spans="2:22" x14ac:dyDescent="0.25">
      <c r="B371" s="82" t="s">
        <v>516</v>
      </c>
      <c r="C371" s="91" t="s">
        <v>874</v>
      </c>
      <c r="E371" s="109" t="s">
        <v>726</v>
      </c>
      <c r="F371" s="109" t="s">
        <v>727</v>
      </c>
      <c r="G371" s="110" t="s">
        <v>728</v>
      </c>
      <c r="H371" s="110" t="s">
        <v>729</v>
      </c>
      <c r="I371">
        <f>K371/$C$373</f>
        <v>1.3050287106316338</v>
      </c>
      <c r="J371" s="103" t="s">
        <v>681</v>
      </c>
      <c r="K371" s="104">
        <v>150</v>
      </c>
      <c r="L371" s="93" t="s">
        <v>664</v>
      </c>
      <c r="M371" s="93">
        <v>1</v>
      </c>
      <c r="N371" s="94">
        <f>VLOOKUP(L371,[1]道具表!$C:$I,7,FALSE)*M371*IF(VLOOKUP(L371,[1]道具表!$C:$I,4,FALSE)="USD",C375,1)</f>
        <v>41666667</v>
      </c>
      <c r="O371" s="93" t="s">
        <v>663</v>
      </c>
      <c r="P371" s="93">
        <v>1</v>
      </c>
      <c r="Q371" s="94">
        <f>VLOOKUP(O371,[1]道具表!$C:$I,7,FALSE)*P371*IF(VLOOKUP(O371,[1]道具表!$C:$I,4,FALSE)="USD",C375,1)</f>
        <v>41666667</v>
      </c>
      <c r="R371" s="81"/>
    </row>
    <row r="372" spans="2:22" x14ac:dyDescent="0.25">
      <c r="B372" s="82" t="s">
        <v>511</v>
      </c>
      <c r="C372" s="78" t="str">
        <f>VLOOKUP(C371,[1]Sybol表!$B:$E,2,FALSE)</f>
        <v>Wild</v>
      </c>
      <c r="E372" s="118">
        <v>20</v>
      </c>
      <c r="F372" s="118">
        <v>10</v>
      </c>
      <c r="G372" s="87">
        <v>10</v>
      </c>
      <c r="H372" s="87">
        <v>5</v>
      </c>
      <c r="I372">
        <f t="shared" ref="I372:I400" si="3">K372/$C$373</f>
        <v>2.1750478510527231</v>
      </c>
      <c r="J372" s="101"/>
      <c r="K372" s="105">
        <v>250</v>
      </c>
      <c r="L372" s="87" t="s">
        <v>760</v>
      </c>
      <c r="M372" s="78">
        <v>1</v>
      </c>
      <c r="N372" s="95">
        <f>VLOOKUP(L372,[1]道具表!$C:$I,7,FALSE)*M372*IF(VLOOKUP(L372,[1]道具表!$C:$I,4,FALSE)="USD",C375,1)</f>
        <v>19500000</v>
      </c>
      <c r="O372" s="87" t="s">
        <v>471</v>
      </c>
      <c r="P372" s="78">
        <v>1</v>
      </c>
      <c r="Q372" s="95">
        <f>VLOOKUP(O372,[1]道具表!$C:$I,7,FALSE)*P372*IF(VLOOKUP(O372,[1]道具表!$C:$I,4,FALSE)="USD",C375,1)</f>
        <v>54600000</v>
      </c>
      <c r="R372" s="81"/>
    </row>
    <row r="373" spans="2:22" x14ac:dyDescent="0.25">
      <c r="B373" s="82" t="s">
        <v>517</v>
      </c>
      <c r="C373" s="78">
        <f>VLOOKUP(C371,[1]Sybol表!$B:$E,3,FALSE)</f>
        <v>114.94</v>
      </c>
      <c r="E373" s="118">
        <v>20</v>
      </c>
      <c r="F373" s="118">
        <v>10</v>
      </c>
      <c r="G373" s="87">
        <v>10</v>
      </c>
      <c r="H373" s="87">
        <v>5</v>
      </c>
      <c r="I373">
        <f t="shared" si="3"/>
        <v>3.9150861318949017</v>
      </c>
      <c r="J373" s="101"/>
      <c r="K373" s="105">
        <v>450</v>
      </c>
      <c r="L373" s="78" t="s">
        <v>659</v>
      </c>
      <c r="M373" s="78">
        <v>1</v>
      </c>
      <c r="N373" s="95">
        <f>VLOOKUP(L373,[1]道具表!$C:$I,7,FALSE)*M373*IF(VLOOKUP(L373,[1]道具表!$C:$I,4,FALSE)="USD",C375,1)</f>
        <v>25000000</v>
      </c>
      <c r="O373" s="78" t="s">
        <v>661</v>
      </c>
      <c r="P373" s="78">
        <v>1</v>
      </c>
      <c r="Q373" s="95">
        <f>VLOOKUP(O373,[1]道具表!$C:$I,7,FALSE)*P373*IF(VLOOKUP(O373,[1]道具表!$C:$I,4,FALSE)="USD",C375,1)</f>
        <v>41666667</v>
      </c>
      <c r="R373" s="81"/>
    </row>
    <row r="374" spans="2:22" x14ac:dyDescent="0.25">
      <c r="B374" s="82" t="s">
        <v>423</v>
      </c>
      <c r="C374" s="78">
        <v>4</v>
      </c>
      <c r="E374" s="118">
        <v>40</v>
      </c>
      <c r="F374" s="118">
        <v>20</v>
      </c>
      <c r="G374" s="87">
        <v>20</v>
      </c>
      <c r="H374" s="87">
        <v>10</v>
      </c>
      <c r="I374">
        <f t="shared" si="3"/>
        <v>5.6551244127370799</v>
      </c>
      <c r="J374" s="101"/>
      <c r="K374" s="105">
        <v>650</v>
      </c>
      <c r="L374" s="89" t="s">
        <v>680</v>
      </c>
      <c r="M374" s="89">
        <v>10</v>
      </c>
      <c r="N374" s="95">
        <f>VLOOKUP(L374,[1]道具表!$C:$I,7,FALSE)*M374*IF(VLOOKUP(L374,[1]道具表!$C:$I,4,FALSE)="USD",C375,1)</f>
        <v>83333330</v>
      </c>
      <c r="O374" s="89" t="s">
        <v>676</v>
      </c>
      <c r="P374" s="89">
        <v>1</v>
      </c>
      <c r="Q374" s="95">
        <f>VLOOKUP(O374,[1]道具表!$C:$I,7,FALSE)*P374*IF(VLOOKUP(O374,[1]道具表!$C:$I,4,FALSE)="USD",C375,1)</f>
        <v>50000000</v>
      </c>
      <c r="R374" s="81"/>
    </row>
    <row r="375" spans="2:22" x14ac:dyDescent="0.25">
      <c r="B375" s="82" t="s">
        <v>527</v>
      </c>
      <c r="C375" s="78">
        <v>13</v>
      </c>
      <c r="E375" s="118">
        <v>60</v>
      </c>
      <c r="F375" s="118">
        <v>30</v>
      </c>
      <c r="G375" s="87">
        <v>30</v>
      </c>
      <c r="H375" s="87">
        <v>15</v>
      </c>
      <c r="I375">
        <f t="shared" si="3"/>
        <v>8.265181834000348</v>
      </c>
      <c r="J375" s="101"/>
      <c r="K375" s="105">
        <v>950</v>
      </c>
      <c r="L375" s="78" t="s">
        <v>524</v>
      </c>
      <c r="M375" s="78">
        <v>1</v>
      </c>
      <c r="N375" s="95">
        <f>VLOOKUP(L375,[1]道具表!$C:$I,7,FALSE)*M375*IF(VLOOKUP(L375,[1]道具表!$C:$I,4,FALSE)="USD",C375,1)</f>
        <v>19500000</v>
      </c>
      <c r="O375" s="107" t="s">
        <v>894</v>
      </c>
      <c r="P375" s="107">
        <v>1</v>
      </c>
      <c r="Q375" s="95">
        <f>VLOOKUP(O375,[1]道具表!$C:$I,7,FALSE)*P375*IF(VLOOKUP(O375,[1]道具表!$C:$I,4,FALSE)="USD",C375,1)</f>
        <v>2831716828.3171682</v>
      </c>
      <c r="R375" s="81"/>
    </row>
    <row r="376" spans="2:22" ht="16.5" thickBot="1" x14ac:dyDescent="0.3">
      <c r="B376" s="82" t="s">
        <v>559</v>
      </c>
      <c r="C376" s="78" t="s">
        <v>560</v>
      </c>
      <c r="E376" s="118">
        <v>90</v>
      </c>
      <c r="F376" s="118">
        <v>45</v>
      </c>
      <c r="G376" s="87">
        <v>45</v>
      </c>
      <c r="H376" s="87">
        <v>20</v>
      </c>
      <c r="I376">
        <f t="shared" si="3"/>
        <v>10.440229685053071</v>
      </c>
      <c r="J376" s="102"/>
      <c r="K376" s="106">
        <v>1200</v>
      </c>
      <c r="L376" s="96" t="s">
        <v>889</v>
      </c>
      <c r="M376" s="96">
        <v>1</v>
      </c>
      <c r="N376" s="97">
        <f>VLOOKUP(L376,[1]道具表!$C:$I,7,FALSE)*M376*IF(VLOOKUP(L376,[1]道具表!$C:$I,4,FALSE)="USD",C375,1)</f>
        <v>180000000</v>
      </c>
      <c r="O376" s="108" t="s">
        <v>895</v>
      </c>
      <c r="P376" s="108">
        <v>1</v>
      </c>
      <c r="Q376" s="97">
        <f>VLOOKUP(O376,[1]道具表!$C:$I,7,FALSE)*P376*IF(VLOOKUP(O376,[1]道具表!$C:$I,4,FALSE)="USD",C375,1)</f>
        <v>10000000000</v>
      </c>
      <c r="R376" s="81"/>
    </row>
    <row r="377" spans="2:22" x14ac:dyDescent="0.25">
      <c r="E377" s="115"/>
      <c r="I377">
        <f t="shared" si="3"/>
        <v>13.05028710631634</v>
      </c>
      <c r="J377" s="103" t="s">
        <v>682</v>
      </c>
      <c r="K377" s="104">
        <v>1500</v>
      </c>
      <c r="L377" s="93" t="s">
        <v>666</v>
      </c>
      <c r="M377" s="93">
        <v>1</v>
      </c>
      <c r="N377" s="94">
        <f>VLOOKUP(L377,[1]道具表!$C:$I,7,FALSE)*M377*IF(VLOOKUP(L377,[1]道具表!$C:$I,4,FALSE)="USD",C375,1)</f>
        <v>83333333</v>
      </c>
      <c r="O377" s="93" t="s">
        <v>665</v>
      </c>
      <c r="P377" s="93">
        <v>1</v>
      </c>
      <c r="Q377" s="94">
        <f>VLOOKUP(O377,[1]道具表!$C:$I,7,FALSE)*P377*IF(VLOOKUP(O377,[1]道具表!$C:$I,4,FALSE)="USD",C375,1)</f>
        <v>83333333</v>
      </c>
      <c r="R377" s="81"/>
    </row>
    <row r="378" spans="2:22" x14ac:dyDescent="0.25">
      <c r="B378" s="82"/>
      <c r="C378" s="82" t="s">
        <v>434</v>
      </c>
      <c r="D378" s="82" t="s">
        <v>523</v>
      </c>
      <c r="E378" s="82" t="s">
        <v>655</v>
      </c>
      <c r="F378" s="82" t="s">
        <v>518</v>
      </c>
      <c r="G378" s="82" t="s">
        <v>656</v>
      </c>
      <c r="H378" s="82" t="s">
        <v>519</v>
      </c>
      <c r="I378">
        <f t="shared" si="3"/>
        <v>15.660344527579607</v>
      </c>
      <c r="J378" s="101"/>
      <c r="K378" s="105">
        <v>1800</v>
      </c>
      <c r="L378" s="87" t="s">
        <v>471</v>
      </c>
      <c r="M378" s="78">
        <v>1</v>
      </c>
      <c r="N378" s="95">
        <f>VLOOKUP(L378,[1]道具表!$C:$I,7,FALSE)*M378*IF(VLOOKUP(L378,[1]道具表!$C:$I,4,FALSE)="USD",C375,1)</f>
        <v>54600000</v>
      </c>
      <c r="O378" s="87" t="s">
        <v>438</v>
      </c>
      <c r="P378" s="78">
        <v>1</v>
      </c>
      <c r="Q378" s="95">
        <f>VLOOKUP(O378,[1]道具表!$C:$I,7,FALSE)*P378*IF(VLOOKUP(O378,[1]道具表!$C:$I,4,FALSE)="USD",C375,1)</f>
        <v>119600000</v>
      </c>
      <c r="U378" s="81"/>
      <c r="V378" s="81"/>
    </row>
    <row r="379" spans="2:22" x14ac:dyDescent="0.25">
      <c r="B379" s="82" t="s">
        <v>520</v>
      </c>
      <c r="C379" s="92">
        <v>100</v>
      </c>
      <c r="D379" s="79">
        <f>MAX(K371:K376)/C373*100</f>
        <v>1044.0229685053071</v>
      </c>
      <c r="E379" s="86">
        <f>SUM(N371:N376)</f>
        <v>368999997</v>
      </c>
      <c r="F379" s="83">
        <f>E379/(VLOOKUP(3000,商城可購買幣!$B:$K,3+C374,FALSE)/3000*C379)-1</f>
        <v>2.5709677129032253</v>
      </c>
      <c r="G379" s="86">
        <f>SUM(Q371:Q376)</f>
        <v>13019650162.317169</v>
      </c>
      <c r="H379" s="83">
        <f>G379/(VLOOKUP(3000,商城可購買幣!$B:$K,3+C374,FALSE)/3000*C379)-1</f>
        <v>124.9966144740371</v>
      </c>
      <c r="I379">
        <f t="shared" si="3"/>
        <v>19.140421089263963</v>
      </c>
      <c r="J379" s="101"/>
      <c r="K379" s="105">
        <v>2200</v>
      </c>
      <c r="L379" s="78" t="s">
        <v>659</v>
      </c>
      <c r="M379" s="78">
        <v>1</v>
      </c>
      <c r="N379" s="95">
        <f>VLOOKUP(L379,[1]道具表!$C:$I,7,FALSE)*M379*IF(VLOOKUP(L379,[1]道具表!$C:$I,4,FALSE)="USD",C375,1)</f>
        <v>25000000</v>
      </c>
      <c r="O379" s="78" t="s">
        <v>661</v>
      </c>
      <c r="P379" s="78">
        <v>1</v>
      </c>
      <c r="Q379" s="95">
        <f>VLOOKUP(O379,[1]道具表!$C:$I,7,FALSE)*P379*IF(VLOOKUP(O379,[1]道具表!$C:$I,4,FALSE)="USD",C375,1)</f>
        <v>41666667</v>
      </c>
      <c r="U379" s="81"/>
      <c r="V379" s="81"/>
    </row>
    <row r="380" spans="2:22" x14ac:dyDescent="0.25">
      <c r="B380" s="82" t="s">
        <v>521</v>
      </c>
      <c r="C380" s="92">
        <v>150</v>
      </c>
      <c r="D380" s="79">
        <f>MAX(K371:K382)/C373*100</f>
        <v>3045.0669914738123</v>
      </c>
      <c r="E380" s="86">
        <f>SUM(N377:N382)</f>
        <v>1200866663</v>
      </c>
      <c r="F380" s="83">
        <f>E380/(VLOOKUP(3000,商城可購買幣!$B:$K,3+C374,FALSE)/3000*C380)-1</f>
        <v>6.747526858064516</v>
      </c>
      <c r="G380" s="86">
        <f>SUM(Q377:Q382)</f>
        <v>23126316828.317169</v>
      </c>
      <c r="H380" s="83">
        <f>G380/(VLOOKUP(3000,商城可購買幣!$B:$K,3+C374,FALSE)/3000*C380)-1</f>
        <v>148.20204405365917</v>
      </c>
      <c r="I380">
        <f t="shared" si="3"/>
        <v>22.62049765094832</v>
      </c>
      <c r="J380" s="101"/>
      <c r="K380" s="105">
        <v>2600</v>
      </c>
      <c r="L380" s="89" t="s">
        <v>680</v>
      </c>
      <c r="M380" s="89">
        <v>10</v>
      </c>
      <c r="N380" s="95">
        <f>VLOOKUP(L380,[1]道具表!$C:$I,7,FALSE)*M380*IF(VLOOKUP(L380,[1]道具表!$C:$I,4,FALSE)="USD",C375,1)</f>
        <v>83333330</v>
      </c>
      <c r="O380" s="89" t="s">
        <v>676</v>
      </c>
      <c r="P380" s="89">
        <v>1</v>
      </c>
      <c r="Q380" s="95">
        <f>VLOOKUP(O380,[1]道具表!$C:$I,7,FALSE)*P380*IF(VLOOKUP(O380,[1]道具表!$C:$I,4,FALSE)="USD",C375,1)</f>
        <v>50000000</v>
      </c>
      <c r="U380" s="81"/>
      <c r="V380" s="81"/>
    </row>
    <row r="381" spans="2:22" x14ac:dyDescent="0.25">
      <c r="B381" s="82" t="s">
        <v>522</v>
      </c>
      <c r="C381" s="92">
        <v>300</v>
      </c>
      <c r="D381" s="79">
        <f>MAX(K371:K388)/C373*100</f>
        <v>5481.1205846528619</v>
      </c>
      <c r="E381" s="86">
        <f>SUM(N383:N388)</f>
        <v>2350866660</v>
      </c>
      <c r="F381" s="83">
        <f>E381/(VLOOKUP(3000,商城可購買幣!$B:$K,3+C374,FALSE)/3000*C381)-1</f>
        <v>6.5834408387096772</v>
      </c>
      <c r="G381" s="86">
        <f>SUM(Q383:Q388)</f>
        <v>46124700323.634338</v>
      </c>
      <c r="H381" s="83">
        <f>G381/(VLOOKUP(3000,商城可購買幣!$B:$K,3+C374,FALSE)/3000*C381)-1</f>
        <v>147.78935588269141</v>
      </c>
      <c r="I381">
        <f t="shared" si="3"/>
        <v>26.100574212632679</v>
      </c>
      <c r="J381" s="101"/>
      <c r="K381" s="105">
        <v>3000</v>
      </c>
      <c r="L381" s="78" t="s">
        <v>471</v>
      </c>
      <c r="M381" s="78">
        <v>1</v>
      </c>
      <c r="N381" s="95">
        <f>VLOOKUP(L381,[1]道具表!$C:$I,7,FALSE)*M381*IF(VLOOKUP(L381,[1]道具表!$C:$I,4,FALSE)="USD",C375,1)</f>
        <v>54600000</v>
      </c>
      <c r="O381" s="107" t="s">
        <v>894</v>
      </c>
      <c r="P381" s="107">
        <v>1</v>
      </c>
      <c r="Q381" s="95">
        <f>VLOOKUP(O381,[1]道具表!$C:$I,7,FALSE)*P381*IF(VLOOKUP(O381,[1]道具表!$C:$I,4,FALSE)="USD",C375,1)</f>
        <v>2831716828.3171682</v>
      </c>
    </row>
    <row r="382" spans="2:22" ht="16.5" thickBot="1" x14ac:dyDescent="0.3">
      <c r="B382" s="82" t="s">
        <v>657</v>
      </c>
      <c r="C382" s="92">
        <v>450</v>
      </c>
      <c r="D382" s="79">
        <f>MAX(K371:K394)/C373*100</f>
        <v>10440.229685053071</v>
      </c>
      <c r="E382" s="86">
        <f>SUM(N389:N394)</f>
        <v>4364199990</v>
      </c>
      <c r="F382" s="83">
        <f>E382/(VLOOKUP(3000,商城可購買幣!$B:$K,3+C374,FALSE)/3000*C382)-1</f>
        <v>8.3853763225806457</v>
      </c>
      <c r="G382" s="86">
        <f>SUM(Q389:Q394)</f>
        <v>69747817150.951508</v>
      </c>
      <c r="H382" s="83">
        <f>G382/(VLOOKUP(3000,商城可購買幣!$B:$K,3+C374,FALSE)/3000*C382)-1</f>
        <v>148.99530570097099</v>
      </c>
      <c r="I382">
        <f t="shared" si="3"/>
        <v>30.450669914738125</v>
      </c>
      <c r="J382" s="102"/>
      <c r="K382" s="106">
        <v>3500</v>
      </c>
      <c r="L382" s="96" t="s">
        <v>890</v>
      </c>
      <c r="M382" s="96">
        <v>1</v>
      </c>
      <c r="N382" s="97">
        <f>VLOOKUP(L382,[1]道具表!$C:$I,7,FALSE)*M382*IF(VLOOKUP(L382,[1]道具表!$C:$I,4,FALSE)="USD",C375,1)</f>
        <v>900000000</v>
      </c>
      <c r="O382" s="108" t="s">
        <v>896</v>
      </c>
      <c r="P382" s="108">
        <v>1</v>
      </c>
      <c r="Q382" s="97">
        <f>VLOOKUP(O382,[1]道具表!$C:$I,7,FALSE)*P382*IF(VLOOKUP(O382,[1]道具表!$C:$I,4,FALSE)="USD",C375,1)</f>
        <v>20000000000</v>
      </c>
    </row>
    <row r="383" spans="2:22" x14ac:dyDescent="0.25">
      <c r="B383" s="82" t="s">
        <v>794</v>
      </c>
      <c r="C383" s="92">
        <v>450</v>
      </c>
      <c r="D383" s="79">
        <f>MAX(K371:K400)/C373*100</f>
        <v>20445.449799895599</v>
      </c>
      <c r="E383" s="86">
        <f>SUM(N395:N400)</f>
        <v>7863666651</v>
      </c>
      <c r="F383" s="83">
        <f>E383/(VLOOKUP(3000,商城可購買幣!$B:$K,3+C374,FALSE)/3000*C383)-1</f>
        <v>15.911111077419356</v>
      </c>
      <c r="G383" s="86">
        <f>SUM(Q395:Q400)</f>
        <v>130328483817.95151</v>
      </c>
      <c r="H383" s="83">
        <f>G383/(VLOOKUP(3000,商城可購買幣!$B:$K,3+C374,FALSE)/3000*C383)-1</f>
        <v>279.27630928591719</v>
      </c>
      <c r="I383">
        <f t="shared" si="3"/>
        <v>33.930746476422485</v>
      </c>
      <c r="J383" s="103" t="s">
        <v>683</v>
      </c>
      <c r="K383" s="104">
        <v>3900</v>
      </c>
      <c r="L383" s="93" t="s">
        <v>668</v>
      </c>
      <c r="M383" s="93">
        <v>1</v>
      </c>
      <c r="N383" s="94">
        <f>VLOOKUP(L383,[1]道具表!$C:$I,7,FALSE)*M383*IF(VLOOKUP(L383,[1]道具表!$C:$I,4,FALSE)="USD",C375,1)</f>
        <v>250000000</v>
      </c>
      <c r="O383" s="93" t="s">
        <v>667</v>
      </c>
      <c r="P383" s="93">
        <v>1</v>
      </c>
      <c r="Q383" s="94">
        <f>VLOOKUP(O383,[1]道具表!$C:$I,7,FALSE)*P383*IF(VLOOKUP(O383,[1]道具表!$C:$I,4,FALSE)="USD",C375,1)</f>
        <v>250000000</v>
      </c>
    </row>
    <row r="384" spans="2:22" x14ac:dyDescent="0.25">
      <c r="B384" s="81" t="s">
        <v>707</v>
      </c>
      <c r="I384">
        <f t="shared" si="3"/>
        <v>36.540803897685748</v>
      </c>
      <c r="J384" s="101"/>
      <c r="K384" s="105">
        <v>4200</v>
      </c>
      <c r="L384" s="87" t="s">
        <v>471</v>
      </c>
      <c r="M384" s="78">
        <v>1</v>
      </c>
      <c r="N384" s="95">
        <f>VLOOKUP(L384,[1]道具表!$C:$I,7,FALSE)*M384*IF(VLOOKUP(L384,[1]道具表!$C:$I,4,FALSE)="USD",C375,1)</f>
        <v>54600000</v>
      </c>
      <c r="O384" s="87" t="s">
        <v>438</v>
      </c>
      <c r="P384" s="78">
        <v>1</v>
      </c>
      <c r="Q384" s="95">
        <f>VLOOKUP(O384,[1]道具表!$C:$I,7,FALSE)*P384*IF(VLOOKUP(O384,[1]道具表!$C:$I,4,FALSE)="USD",C375,1)</f>
        <v>119600000</v>
      </c>
    </row>
    <row r="385" spans="2:20" x14ac:dyDescent="0.25">
      <c r="B385" s="81" t="s">
        <v>694</v>
      </c>
      <c r="C385" s="1"/>
      <c r="D385" s="1"/>
      <c r="E385" s="1"/>
      <c r="F385" s="1"/>
      <c r="G385" s="1"/>
      <c r="H385" s="1"/>
      <c r="I385">
        <f t="shared" si="3"/>
        <v>39.150861318949019</v>
      </c>
      <c r="J385" s="101"/>
      <c r="K385" s="105">
        <v>4500</v>
      </c>
      <c r="L385" s="78" t="s">
        <v>658</v>
      </c>
      <c r="M385" s="78">
        <v>1</v>
      </c>
      <c r="N385" s="95">
        <f>VLOOKUP(L385,[1]道具表!$C:$I,7,FALSE)*M385*IF(VLOOKUP(L385,[1]道具表!$C:$I,4,FALSE)="USD",C375,1)</f>
        <v>25000000</v>
      </c>
      <c r="O385" s="78" t="s">
        <v>660</v>
      </c>
      <c r="P385" s="78">
        <v>1</v>
      </c>
      <c r="Q385" s="95">
        <f>VLOOKUP(O385,[1]道具表!$C:$I,7,FALSE)*P385*IF(VLOOKUP(O385,[1]道具表!$C:$I,4,FALSE)="USD",C375,1)</f>
        <v>41666667</v>
      </c>
    </row>
    <row r="386" spans="2:20" x14ac:dyDescent="0.25">
      <c r="B386" s="81" t="s">
        <v>795</v>
      </c>
      <c r="I386">
        <f t="shared" si="3"/>
        <v>45.240995301896639</v>
      </c>
      <c r="J386" s="101"/>
      <c r="K386" s="105">
        <v>5200</v>
      </c>
      <c r="L386" s="89" t="s">
        <v>680</v>
      </c>
      <c r="M386" s="89">
        <v>20</v>
      </c>
      <c r="N386" s="95">
        <f>VLOOKUP(L386,[1]道具表!$C:$I,7,FALSE)*M386*IF(VLOOKUP(L386,[1]道具表!$C:$I,4,FALSE)="USD",C375,1)</f>
        <v>166666660</v>
      </c>
      <c r="O386" s="89" t="s">
        <v>676</v>
      </c>
      <c r="P386" s="89">
        <v>1</v>
      </c>
      <c r="Q386" s="95">
        <f>VLOOKUP(O386,[1]道具表!$C:$I,7,FALSE)*P386*IF(VLOOKUP(O386,[1]道具表!$C:$I,4,FALSE)="USD",C375,1)</f>
        <v>50000000</v>
      </c>
    </row>
    <row r="387" spans="2:20" x14ac:dyDescent="0.25">
      <c r="B387" s="81" t="s">
        <v>526</v>
      </c>
      <c r="I387">
        <f t="shared" si="3"/>
        <v>47.85105272315991</v>
      </c>
      <c r="J387" s="101"/>
      <c r="K387" s="105">
        <v>5500</v>
      </c>
      <c r="L387" s="78" t="s">
        <v>471</v>
      </c>
      <c r="M387" s="78">
        <v>1</v>
      </c>
      <c r="N387" s="95">
        <f>VLOOKUP(L387,[1]道具表!$C:$I,7,FALSE)*M387*IF(VLOOKUP(L387,[1]道具表!$C:$I,4,FALSE)="USD",C375,1)</f>
        <v>54600000</v>
      </c>
      <c r="O387" s="107" t="s">
        <v>894</v>
      </c>
      <c r="P387" s="107">
        <v>2</v>
      </c>
      <c r="Q387" s="95">
        <f>VLOOKUP(O387,[1]道具表!$C:$I,7,FALSE)*P387*IF(VLOOKUP(O387,[1]道具表!$C:$I,4,FALSE)="USD",C375,1)</f>
        <v>5663433656.6343365</v>
      </c>
    </row>
    <row r="388" spans="2:20" ht="16.5" thickBot="1" x14ac:dyDescent="0.3">
      <c r="B388" s="81" t="s">
        <v>553</v>
      </c>
      <c r="I388">
        <f t="shared" si="3"/>
        <v>54.811205846528622</v>
      </c>
      <c r="J388" s="102"/>
      <c r="K388" s="106">
        <v>6300</v>
      </c>
      <c r="L388" s="96" t="s">
        <v>891</v>
      </c>
      <c r="M388" s="96">
        <v>1</v>
      </c>
      <c r="N388" s="97">
        <f>VLOOKUP(L388,[1]道具表!$C:$I,7,FALSE)*M388*IF(VLOOKUP(L388,[1]道具表!$C:$I,4,FALSE)="USD",C375,1)</f>
        <v>1800000000</v>
      </c>
      <c r="O388" s="108" t="s">
        <v>897</v>
      </c>
      <c r="P388" s="108">
        <v>1</v>
      </c>
      <c r="Q388" s="97">
        <f>VLOOKUP(O388,[1]道具表!$C:$I,7,FALSE)*P388*IF(VLOOKUP(O388,[1]道具表!$C:$I,4,FALSE)="USD",C375,1)</f>
        <v>40000000000</v>
      </c>
    </row>
    <row r="389" spans="2:20" x14ac:dyDescent="0.25">
      <c r="B389" s="88"/>
      <c r="C389" s="88"/>
      <c r="E389" s="112"/>
      <c r="F389" s="112"/>
      <c r="G389" s="112"/>
      <c r="H389" s="80"/>
      <c r="I389">
        <f t="shared" si="3"/>
        <v>60.90133982947625</v>
      </c>
      <c r="J389" s="103" t="s">
        <v>684</v>
      </c>
      <c r="K389" s="104">
        <v>7000</v>
      </c>
      <c r="L389" s="93" t="s">
        <v>670</v>
      </c>
      <c r="M389" s="93">
        <v>1</v>
      </c>
      <c r="N389" s="94">
        <f>VLOOKUP(L389,[1]道具表!$C:$I,7,FALSE)*M389*IF(VLOOKUP(L389,[1]道具表!$C:$I,4,FALSE)="USD",C375,1)</f>
        <v>833333333</v>
      </c>
      <c r="O389" s="93" t="s">
        <v>669</v>
      </c>
      <c r="P389" s="93">
        <v>1</v>
      </c>
      <c r="Q389" s="94">
        <f>VLOOKUP(O389,[1]道具表!$C:$I,7,FALSE)*P389*IF(VLOOKUP(O389,[1]道具表!$C:$I,4,FALSE)="USD",C375,1)</f>
        <v>833333333</v>
      </c>
      <c r="R389" s="81"/>
    </row>
    <row r="390" spans="2:20" x14ac:dyDescent="0.25">
      <c r="H390" s="80"/>
      <c r="I390">
        <f t="shared" si="3"/>
        <v>67.861492952844969</v>
      </c>
      <c r="J390" s="101"/>
      <c r="K390" s="105">
        <v>7800</v>
      </c>
      <c r="L390" s="87" t="s">
        <v>438</v>
      </c>
      <c r="M390" s="78">
        <v>1</v>
      </c>
      <c r="N390" s="95">
        <f>VLOOKUP(L390,[1]道具表!$C:$I,7,FALSE)*M390*IF(VLOOKUP(L390,[1]道具表!$C:$I,4,FALSE)="USD",C375,1)</f>
        <v>119600000</v>
      </c>
      <c r="O390" s="87" t="s">
        <v>439</v>
      </c>
      <c r="P390" s="78">
        <v>1</v>
      </c>
      <c r="Q390" s="95">
        <f>VLOOKUP(O390,[1]道具表!$C:$I,7,FALSE)*P390*IF(VLOOKUP(O390,[1]道具表!$C:$I,4,FALSE)="USD",C375,1)</f>
        <v>286000000</v>
      </c>
    </row>
    <row r="391" spans="2:20" x14ac:dyDescent="0.25">
      <c r="H391" s="80"/>
      <c r="I391">
        <f t="shared" si="3"/>
        <v>78.301722637898038</v>
      </c>
      <c r="J391" s="101"/>
      <c r="K391" s="105">
        <v>9000</v>
      </c>
      <c r="L391" s="78" t="s">
        <v>661</v>
      </c>
      <c r="M391" s="78">
        <v>1</v>
      </c>
      <c r="N391" s="95">
        <f>VLOOKUP(L391,[1]道具表!$C:$I,7,FALSE)*M391*IF(VLOOKUP(L391,[1]道具表!$C:$I,4,FALSE)="USD",C375,1)</f>
        <v>41666667</v>
      </c>
      <c r="O391" s="78" t="s">
        <v>662</v>
      </c>
      <c r="P391" s="78">
        <v>1</v>
      </c>
      <c r="Q391" s="95">
        <f>VLOOKUP(O391,[1]道具表!$C:$I,7,FALSE)*P391*IF(VLOOKUP(O391,[1]道具表!$C:$I,4,FALSE)="USD",C375,1)</f>
        <v>83333333</v>
      </c>
    </row>
    <row r="392" spans="2:20" x14ac:dyDescent="0.25">
      <c r="H392" s="80"/>
      <c r="I392">
        <f t="shared" si="3"/>
        <v>90.829998259961727</v>
      </c>
      <c r="J392" s="101"/>
      <c r="K392" s="105">
        <v>10440</v>
      </c>
      <c r="L392" s="89" t="s">
        <v>680</v>
      </c>
      <c r="M392" s="89">
        <v>30</v>
      </c>
      <c r="N392" s="95">
        <f>VLOOKUP(L392,[1]道具表!$C:$I,7,FALSE)*M392*IF(VLOOKUP(L392,[1]道具表!$C:$I,4,FALSE)="USD",C375,1)</f>
        <v>249999990</v>
      </c>
      <c r="O392" s="89" t="s">
        <v>676</v>
      </c>
      <c r="P392" s="89">
        <v>1</v>
      </c>
      <c r="Q392" s="95">
        <f>VLOOKUP(O392,[1]道具表!$C:$I,7,FALSE)*P392*IF(VLOOKUP(O392,[1]道具表!$C:$I,4,FALSE)="USD",C375,1)</f>
        <v>50000000</v>
      </c>
    </row>
    <row r="393" spans="2:20" x14ac:dyDescent="0.25">
      <c r="H393" s="80"/>
      <c r="I393">
        <f t="shared" si="3"/>
        <v>97.442143727162005</v>
      </c>
      <c r="J393" s="101"/>
      <c r="K393" s="105">
        <v>11200</v>
      </c>
      <c r="L393" s="78" t="s">
        <v>438</v>
      </c>
      <c r="M393" s="78">
        <v>1</v>
      </c>
      <c r="N393" s="95">
        <f>VLOOKUP(L393,[1]道具表!$C:$I,7,FALSE)*M393*IF(VLOOKUP(L393,[1]道具表!$C:$I,4,FALSE)="USD",C375,1)</f>
        <v>119600000</v>
      </c>
      <c r="O393" s="107" t="s">
        <v>894</v>
      </c>
      <c r="P393" s="107">
        <v>3</v>
      </c>
      <c r="Q393" s="95">
        <f>VLOOKUP(O393,[1]道具表!$C:$I,7,FALSE)*P393*IF(VLOOKUP(O393,[1]道具表!$C:$I,4,FALSE)="USD",C375,1)</f>
        <v>8495150484.9515047</v>
      </c>
    </row>
    <row r="394" spans="2:20" ht="16.5" thickBot="1" x14ac:dyDescent="0.3">
      <c r="H394" s="80"/>
      <c r="I394">
        <f t="shared" si="3"/>
        <v>104.40229685053072</v>
      </c>
      <c r="J394" s="102"/>
      <c r="K394" s="106">
        <v>12000</v>
      </c>
      <c r="L394" s="96" t="s">
        <v>892</v>
      </c>
      <c r="M394" s="96">
        <v>1</v>
      </c>
      <c r="N394" s="97">
        <f>VLOOKUP(L394,[1]道具表!$C:$I,7,FALSE)*M394*IF(VLOOKUP(L394,[1]道具表!$C:$I,4,FALSE)="USD",C375,1)</f>
        <v>3000000000</v>
      </c>
      <c r="O394" s="108" t="s">
        <v>898</v>
      </c>
      <c r="P394" s="108">
        <v>1</v>
      </c>
      <c r="Q394" s="97">
        <f>VLOOKUP(O394,[1]道具表!$C:$I,7,FALSE)*P394*IF(VLOOKUP(O394,[1]道具表!$C:$I,4,FALSE)="USD",C375,1)</f>
        <v>60000000000</v>
      </c>
    </row>
    <row r="395" spans="2:20" x14ac:dyDescent="0.25">
      <c r="I395">
        <f t="shared" si="3"/>
        <v>123.54271793979468</v>
      </c>
      <c r="J395" s="103" t="s">
        <v>793</v>
      </c>
      <c r="K395" s="104">
        <v>14200</v>
      </c>
      <c r="L395" s="93" t="s">
        <v>670</v>
      </c>
      <c r="M395" s="93">
        <v>1</v>
      </c>
      <c r="N395" s="94">
        <f>VLOOKUP(L395,[1]道具表!$C:$I,7,FALSE)*M395*IF(VLOOKUP(L395,[1]道具表!$C:$I,4,FALSE)="USD",C375,1)</f>
        <v>833333333</v>
      </c>
      <c r="O395" s="93" t="s">
        <v>669</v>
      </c>
      <c r="P395" s="93">
        <v>1</v>
      </c>
      <c r="Q395" s="94">
        <f>VLOOKUP(O395,[1]道具表!$C:$I,7,FALSE)*P395*IF(VLOOKUP(O395,[1]道具表!$C:$I,4,FALSE)="USD",C381,1)</f>
        <v>833333333</v>
      </c>
      <c r="S395"/>
      <c r="T395"/>
    </row>
    <row r="396" spans="2:20" x14ac:dyDescent="0.25">
      <c r="I396">
        <f t="shared" si="3"/>
        <v>132.24290934400557</v>
      </c>
      <c r="J396" s="101"/>
      <c r="K396" s="105">
        <v>15200</v>
      </c>
      <c r="L396" s="87" t="s">
        <v>439</v>
      </c>
      <c r="M396" s="78">
        <v>1</v>
      </c>
      <c r="N396" s="95">
        <f>VLOOKUP(L396,[1]道具表!$C:$I,7,FALSE)*M396*IF(VLOOKUP(L396,[1]道具表!$C:$I,4,FALSE)="USD",C375,1)</f>
        <v>286000000</v>
      </c>
      <c r="O396" s="87" t="s">
        <v>799</v>
      </c>
      <c r="P396" s="78">
        <v>1</v>
      </c>
      <c r="Q396" s="95">
        <f>VLOOKUP(O396,[1]道具表!$C:$I,7,FALSE)*P396*IF(VLOOKUP(O396,[1]道具表!$C:$I,4,FALSE)="USD",C381,1)</f>
        <v>20700000000</v>
      </c>
    </row>
    <row r="397" spans="2:20" x14ac:dyDescent="0.25">
      <c r="I397">
        <f t="shared" si="3"/>
        <v>147.90325387158518</v>
      </c>
      <c r="J397" s="101"/>
      <c r="K397" s="105">
        <v>17000</v>
      </c>
      <c r="L397" s="78" t="s">
        <v>662</v>
      </c>
      <c r="M397" s="78">
        <v>1</v>
      </c>
      <c r="N397" s="95">
        <f>VLOOKUP(L397,[1]道具表!$C:$I,7,FALSE)*M397*IF(VLOOKUP(L397,[1]道具表!$C:$I,4,FALSE)="USD",C375,1)</f>
        <v>83333333</v>
      </c>
      <c r="O397" s="78" t="s">
        <v>797</v>
      </c>
      <c r="P397" s="78">
        <v>1</v>
      </c>
      <c r="Q397" s="95">
        <f>VLOOKUP(O397,[1]道具表!$C:$I,7,FALSE)*P397*IF(VLOOKUP(O397,[1]道具表!$C:$I,4,FALSE)="USD",C381,1)</f>
        <v>250000000</v>
      </c>
    </row>
    <row r="398" spans="2:20" x14ac:dyDescent="0.25">
      <c r="I398">
        <f t="shared" si="3"/>
        <v>164.43361753958587</v>
      </c>
      <c r="J398" s="101"/>
      <c r="K398" s="105">
        <v>18900</v>
      </c>
      <c r="L398" s="89" t="s">
        <v>680</v>
      </c>
      <c r="M398" s="89">
        <v>45</v>
      </c>
      <c r="N398" s="95">
        <f>VLOOKUP(L398,[1]道具表!$C:$I,7,FALSE)*M398*IF(VLOOKUP(L398,[1]道具表!$C:$I,4,FALSE)="USD",C375,1)</f>
        <v>374999985</v>
      </c>
      <c r="O398" s="89" t="s">
        <v>676</v>
      </c>
      <c r="P398" s="89">
        <v>1</v>
      </c>
      <c r="Q398" s="95">
        <f>VLOOKUP(O398,[1]道具表!$C:$I,7,FALSE)*P398*IF(VLOOKUP(O398,[1]道具表!$C:$I,4,FALSE)="USD",C381,1)</f>
        <v>50000000</v>
      </c>
    </row>
    <row r="399" spans="2:20" x14ac:dyDescent="0.25">
      <c r="I399">
        <f t="shared" si="3"/>
        <v>180.96398120758656</v>
      </c>
      <c r="J399" s="101"/>
      <c r="K399" s="105">
        <v>20800</v>
      </c>
      <c r="L399" s="78" t="s">
        <v>439</v>
      </c>
      <c r="M399" s="78">
        <v>1</v>
      </c>
      <c r="N399" s="95">
        <f>VLOOKUP(L399,[1]道具表!$C:$I,7,FALSE)*M399*IF(VLOOKUP(L399,[1]道具表!$C:$I,4,FALSE)="USD",C375,1)</f>
        <v>286000000</v>
      </c>
      <c r="O399" s="107" t="s">
        <v>894</v>
      </c>
      <c r="P399" s="107">
        <v>3</v>
      </c>
      <c r="Q399" s="95">
        <f>VLOOKUP(O399,[1]道具表!$C:$I,7,FALSE)*P399*IF(VLOOKUP(O399,[1]道具表!$C:$I,4,FALSE)="USD",C381,1)</f>
        <v>8495150484.9515047</v>
      </c>
    </row>
    <row r="400" spans="2:20" ht="16.5" thickBot="1" x14ac:dyDescent="0.3">
      <c r="I400">
        <f t="shared" si="3"/>
        <v>204.45449799895599</v>
      </c>
      <c r="J400" s="102"/>
      <c r="K400" s="106">
        <v>23500</v>
      </c>
      <c r="L400" s="96" t="s">
        <v>893</v>
      </c>
      <c r="M400" s="96">
        <v>1</v>
      </c>
      <c r="N400" s="97">
        <f>VLOOKUP(L400,[1]道具表!$C:$I,7,FALSE)*M400*IF(VLOOKUP(L400,[1]道具表!$C:$I,4,FALSE)="USD",C375,1)</f>
        <v>6000000000</v>
      </c>
      <c r="O400" s="108" t="s">
        <v>899</v>
      </c>
      <c r="P400" s="108">
        <v>1</v>
      </c>
      <c r="Q400" s="97">
        <f>VLOOKUP(O400,[1]道具表!$C:$I,7,FALSE)*P400*IF(VLOOKUP(O400,[1]道具表!$C:$I,4,FALSE)="USD",C381,1)</f>
        <v>100000000000</v>
      </c>
    </row>
    <row r="401" spans="2:22" x14ac:dyDescent="0.25">
      <c r="S401"/>
      <c r="T401"/>
    </row>
    <row r="402" spans="2:22" ht="16.5" thickBot="1" x14ac:dyDescent="0.3">
      <c r="B402" s="81" t="s">
        <v>510</v>
      </c>
      <c r="C402" s="113"/>
      <c r="D402" s="81"/>
      <c r="E402" s="81"/>
      <c r="F402" s="81"/>
      <c r="G402" s="81"/>
      <c r="H402" s="81"/>
      <c r="J402" s="81" t="s">
        <v>513</v>
      </c>
      <c r="L402" s="81"/>
      <c r="M402" s="81"/>
      <c r="N402" s="81"/>
      <c r="O402" s="81"/>
      <c r="P402" s="81"/>
      <c r="Q402" s="81"/>
      <c r="R402" s="81"/>
      <c r="S402" s="84"/>
      <c r="T402" s="84"/>
      <c r="U402" s="81"/>
      <c r="V402" s="81"/>
    </row>
    <row r="403" spans="2:22" ht="16.5" thickBot="1" x14ac:dyDescent="0.3">
      <c r="B403" s="82" t="s">
        <v>514</v>
      </c>
      <c r="C403" s="90">
        <v>44678</v>
      </c>
      <c r="E403" s="109" t="s">
        <v>722</v>
      </c>
      <c r="F403" s="109" t="s">
        <v>723</v>
      </c>
      <c r="G403" s="110" t="s">
        <v>725</v>
      </c>
      <c r="H403" s="110" t="s">
        <v>724</v>
      </c>
      <c r="J403" s="98" t="s">
        <v>491</v>
      </c>
      <c r="K403" s="98" t="s">
        <v>491</v>
      </c>
      <c r="L403" s="99" t="s">
        <v>0</v>
      </c>
      <c r="M403" s="99" t="s">
        <v>433</v>
      </c>
      <c r="N403" s="99" t="s">
        <v>424</v>
      </c>
      <c r="O403" s="99" t="s">
        <v>515</v>
      </c>
      <c r="P403" s="99" t="s">
        <v>433</v>
      </c>
      <c r="Q403" s="100" t="s">
        <v>424</v>
      </c>
      <c r="R403" s="81"/>
    </row>
    <row r="404" spans="2:22" x14ac:dyDescent="0.25">
      <c r="B404" s="82" t="s">
        <v>516</v>
      </c>
      <c r="C404" s="91" t="s">
        <v>815</v>
      </c>
      <c r="E404" s="109" t="s">
        <v>726</v>
      </c>
      <c r="F404" s="109" t="s">
        <v>727</v>
      </c>
      <c r="G404" s="110" t="s">
        <v>728</v>
      </c>
      <c r="H404" s="110" t="s">
        <v>729</v>
      </c>
      <c r="J404" s="103" t="s">
        <v>681</v>
      </c>
      <c r="K404" s="104">
        <v>60</v>
      </c>
      <c r="L404" s="93" t="s">
        <v>664</v>
      </c>
      <c r="M404" s="93">
        <v>1</v>
      </c>
      <c r="N404" s="94">
        <f>VLOOKUP(L404,[1]道具表!$C:$I,7,FALSE)*M404*IF(VLOOKUP(L404,[1]道具表!$C:$I,4,FALSE)="USD",C408,1)</f>
        <v>41666667</v>
      </c>
      <c r="O404" s="93" t="s">
        <v>663</v>
      </c>
      <c r="P404" s="93">
        <v>1</v>
      </c>
      <c r="Q404" s="94">
        <f>VLOOKUP(O404,[1]道具表!$C:$I,7,FALSE)*P404*IF(VLOOKUP(O404,[1]道具表!$C:$I,4,FALSE)="USD",C408,1)</f>
        <v>41666667</v>
      </c>
      <c r="R404" s="81"/>
    </row>
    <row r="405" spans="2:22" x14ac:dyDescent="0.25">
      <c r="B405" s="82" t="s">
        <v>511</v>
      </c>
      <c r="C405" s="78" t="str">
        <f>VLOOKUP(C404,[1]Sybol表!$B:$E,2,FALSE)</f>
        <v>SCATTER</v>
      </c>
      <c r="E405" s="118">
        <v>20</v>
      </c>
      <c r="F405" s="118">
        <v>10</v>
      </c>
      <c r="G405" s="87">
        <v>10</v>
      </c>
      <c r="H405" s="87">
        <v>5</v>
      </c>
      <c r="J405" s="101"/>
      <c r="K405" s="105">
        <v>120</v>
      </c>
      <c r="L405" s="87" t="s">
        <v>760</v>
      </c>
      <c r="M405" s="78">
        <v>1</v>
      </c>
      <c r="N405" s="95">
        <f>VLOOKUP(L405,[1]道具表!$C:$I,7,FALSE)*M405*IF(VLOOKUP(L405,[1]道具表!$C:$I,4,FALSE)="USD",C408,1)</f>
        <v>19500000</v>
      </c>
      <c r="O405" s="87" t="s">
        <v>471</v>
      </c>
      <c r="P405" s="78">
        <v>1</v>
      </c>
      <c r="Q405" s="95">
        <f>VLOOKUP(O405,[1]道具表!$C:$I,7,FALSE)*P405*IF(VLOOKUP(O405,[1]道具表!$C:$I,4,FALSE)="USD",C408,1)</f>
        <v>54600000</v>
      </c>
      <c r="R405" s="81"/>
    </row>
    <row r="406" spans="2:22" x14ac:dyDescent="0.25">
      <c r="B406" s="82" t="s">
        <v>517</v>
      </c>
      <c r="C406" s="78">
        <f>VLOOKUP(C404,[1]Sybol表!$B:$E,3,FALSE)</f>
        <v>185.18</v>
      </c>
      <c r="E406" s="118">
        <v>20</v>
      </c>
      <c r="F406" s="118">
        <v>10</v>
      </c>
      <c r="G406" s="87">
        <v>10</v>
      </c>
      <c r="H406" s="87">
        <v>5</v>
      </c>
      <c r="J406" s="101"/>
      <c r="K406" s="105">
        <v>200</v>
      </c>
      <c r="L406" s="78" t="s">
        <v>659</v>
      </c>
      <c r="M406" s="78">
        <v>1</v>
      </c>
      <c r="N406" s="95">
        <f>VLOOKUP(L406,[1]道具表!$C:$I,7,FALSE)*M406*IF(VLOOKUP(L406,[1]道具表!$C:$I,4,FALSE)="USD",C408,1)</f>
        <v>25000000</v>
      </c>
      <c r="O406" s="78" t="s">
        <v>661</v>
      </c>
      <c r="P406" s="78">
        <v>1</v>
      </c>
      <c r="Q406" s="95">
        <f>VLOOKUP(O406,[1]道具表!$C:$I,7,FALSE)*P406*IF(VLOOKUP(O406,[1]道具表!$C:$I,4,FALSE)="USD",C408,1)</f>
        <v>41666667</v>
      </c>
      <c r="R406" s="81"/>
    </row>
    <row r="407" spans="2:22" x14ac:dyDescent="0.25">
      <c r="B407" s="82" t="s">
        <v>423</v>
      </c>
      <c r="C407" s="78">
        <v>4</v>
      </c>
      <c r="E407" s="118">
        <v>40</v>
      </c>
      <c r="F407" s="118">
        <v>20</v>
      </c>
      <c r="G407" s="87">
        <v>20</v>
      </c>
      <c r="H407" s="87">
        <v>10</v>
      </c>
      <c r="J407" s="101"/>
      <c r="K407" s="105">
        <v>280</v>
      </c>
      <c r="L407" s="89" t="s">
        <v>773</v>
      </c>
      <c r="M407" s="89">
        <v>5</v>
      </c>
      <c r="N407" s="95">
        <f>VLOOKUP(L407,[1]道具表!$C:$I,7,FALSE)*M407*IF(VLOOKUP(L407,[1]道具表!$C:$I,4,FALSE)="USD",C408,1)</f>
        <v>83333335</v>
      </c>
      <c r="O407" s="89" t="s">
        <v>676</v>
      </c>
      <c r="P407" s="89">
        <v>1</v>
      </c>
      <c r="Q407" s="95">
        <f>VLOOKUP(O407,[1]道具表!$C:$I,7,FALSE)*P407*IF(VLOOKUP(O407,[1]道具表!$C:$I,4,FALSE)="USD",C408,1)</f>
        <v>50000000</v>
      </c>
      <c r="R407" s="81"/>
    </row>
    <row r="408" spans="2:22" x14ac:dyDescent="0.25">
      <c r="B408" s="82" t="s">
        <v>527</v>
      </c>
      <c r="C408" s="78">
        <v>13</v>
      </c>
      <c r="E408" s="118">
        <v>60</v>
      </c>
      <c r="F408" s="118">
        <v>30</v>
      </c>
      <c r="G408" s="87">
        <v>30</v>
      </c>
      <c r="H408" s="87">
        <v>15</v>
      </c>
      <c r="J408" s="101"/>
      <c r="K408" s="105">
        <v>400</v>
      </c>
      <c r="L408" s="78" t="s">
        <v>524</v>
      </c>
      <c r="M408" s="78">
        <v>1</v>
      </c>
      <c r="N408" s="95">
        <f>VLOOKUP(L408,[1]道具表!$C:$I,7,FALSE)*M408*IF(VLOOKUP(L408,[1]道具表!$C:$I,4,FALSE)="USD",C408,1)</f>
        <v>19500000</v>
      </c>
      <c r="O408" s="107" t="s">
        <v>873</v>
      </c>
      <c r="P408" s="107">
        <v>1</v>
      </c>
      <c r="Q408" s="95">
        <f>VLOOKUP(O408,[1]道具表!$C:$I,7,FALSE)*P408*IF(VLOOKUP(O408,[1]道具表!$C:$I,4,FALSE)="USD",C408,1)</f>
        <v>2807193076.9230771</v>
      </c>
      <c r="R408" s="81"/>
    </row>
    <row r="409" spans="2:22" ht="16.5" thickBot="1" x14ac:dyDescent="0.3">
      <c r="B409" s="82" t="s">
        <v>559</v>
      </c>
      <c r="C409" s="78" t="s">
        <v>560</v>
      </c>
      <c r="E409" s="118">
        <v>90</v>
      </c>
      <c r="F409" s="118">
        <v>45</v>
      </c>
      <c r="G409" s="87">
        <v>45</v>
      </c>
      <c r="H409" s="87">
        <v>20</v>
      </c>
      <c r="J409" s="102"/>
      <c r="K409" s="106">
        <v>520</v>
      </c>
      <c r="L409" s="96" t="s">
        <v>860</v>
      </c>
      <c r="M409" s="96">
        <v>1</v>
      </c>
      <c r="N409" s="97">
        <f>VLOOKUP(L409,[1]道具表!$C:$I,7,FALSE)*M409*IF(VLOOKUP(L409,[1]道具表!$C:$I,4,FALSE)="USD",C408,1)</f>
        <v>150000000</v>
      </c>
      <c r="O409" s="108" t="s">
        <v>864</v>
      </c>
      <c r="P409" s="108">
        <v>1</v>
      </c>
      <c r="Q409" s="97">
        <f>VLOOKUP(O409,[1]道具表!$C:$I,7,FALSE)*P409*IF(VLOOKUP(O409,[1]道具表!$C:$I,4,FALSE)="USD",C408,1)</f>
        <v>10000000000</v>
      </c>
      <c r="R409" s="81"/>
    </row>
    <row r="410" spans="2:22" x14ac:dyDescent="0.25">
      <c r="E410" s="115"/>
      <c r="J410" s="103" t="s">
        <v>682</v>
      </c>
      <c r="K410" s="104">
        <v>640</v>
      </c>
      <c r="L410" s="93" t="s">
        <v>666</v>
      </c>
      <c r="M410" s="93">
        <v>1</v>
      </c>
      <c r="N410" s="94">
        <f>VLOOKUP(L410,[1]道具表!$C:$I,7,FALSE)*M410*IF(VLOOKUP(L410,[1]道具表!$C:$I,4,FALSE)="USD",C408,1)</f>
        <v>83333333</v>
      </c>
      <c r="O410" s="93" t="s">
        <v>665</v>
      </c>
      <c r="P410" s="93">
        <v>1</v>
      </c>
      <c r="Q410" s="94">
        <f>VLOOKUP(O410,[1]道具表!$C:$I,7,FALSE)*P410*IF(VLOOKUP(O410,[1]道具表!$C:$I,4,FALSE)="USD",C408,1)</f>
        <v>83333333</v>
      </c>
      <c r="R410" s="81"/>
    </row>
    <row r="411" spans="2:22" x14ac:dyDescent="0.25">
      <c r="B411" s="82"/>
      <c r="C411" s="82" t="s">
        <v>434</v>
      </c>
      <c r="D411" s="82" t="s">
        <v>523</v>
      </c>
      <c r="E411" s="82" t="s">
        <v>655</v>
      </c>
      <c r="F411" s="82" t="s">
        <v>518</v>
      </c>
      <c r="G411" s="82" t="s">
        <v>656</v>
      </c>
      <c r="H411" s="82" t="s">
        <v>519</v>
      </c>
      <c r="J411" s="101"/>
      <c r="K411" s="105">
        <v>800</v>
      </c>
      <c r="L411" s="87" t="s">
        <v>471</v>
      </c>
      <c r="M411" s="78">
        <v>1</v>
      </c>
      <c r="N411" s="95">
        <f>VLOOKUP(L411,[1]道具表!$C:$I,7,FALSE)*M411*IF(VLOOKUP(L411,[1]道具表!$C:$I,4,FALSE)="USD",C408,1)</f>
        <v>54600000</v>
      </c>
      <c r="O411" s="87" t="s">
        <v>438</v>
      </c>
      <c r="P411" s="78">
        <v>1</v>
      </c>
      <c r="Q411" s="95">
        <f>VLOOKUP(O411,[1]道具表!$C:$I,7,FALSE)*P411*IF(VLOOKUP(O411,[1]道具表!$C:$I,4,FALSE)="USD",C408,1)</f>
        <v>119600000</v>
      </c>
      <c r="U411" s="81"/>
      <c r="V411" s="81"/>
    </row>
    <row r="412" spans="2:22" x14ac:dyDescent="0.25">
      <c r="B412" s="82" t="s">
        <v>520</v>
      </c>
      <c r="C412" s="92">
        <v>100</v>
      </c>
      <c r="D412" s="79">
        <f>MAX(K404:K409)/C406*100</f>
        <v>280.80786262015334</v>
      </c>
      <c r="E412" s="86">
        <f>SUM(N404:N409)</f>
        <v>339000002</v>
      </c>
      <c r="F412" s="83">
        <f>E412/(VLOOKUP(3000,商城可購買幣!$B:$K,3+C407,FALSE)/3000*C412)-1</f>
        <v>2.2806451806451609</v>
      </c>
      <c r="G412" s="86">
        <f>SUM(Q404:Q409)</f>
        <v>12995126410.923077</v>
      </c>
      <c r="H412" s="83">
        <f>G412/(VLOOKUP(3000,商城可購買幣!$B:$K,3+C407,FALSE)/3000*C412)-1</f>
        <v>124.75928784764267</v>
      </c>
      <c r="J412" s="101"/>
      <c r="K412" s="105">
        <v>960</v>
      </c>
      <c r="L412" s="78" t="s">
        <v>659</v>
      </c>
      <c r="M412" s="78">
        <v>1</v>
      </c>
      <c r="N412" s="95">
        <f>VLOOKUP(L412,[1]道具表!$C:$I,7,FALSE)*M412*IF(VLOOKUP(L412,[1]道具表!$C:$I,4,FALSE)="USD",C408,1)</f>
        <v>25000000</v>
      </c>
      <c r="O412" s="78" t="s">
        <v>661</v>
      </c>
      <c r="P412" s="78">
        <v>1</v>
      </c>
      <c r="Q412" s="95">
        <f>VLOOKUP(O412,[1]道具表!$C:$I,7,FALSE)*P412*IF(VLOOKUP(O412,[1]道具表!$C:$I,4,FALSE)="USD",C408,1)</f>
        <v>41666667</v>
      </c>
      <c r="U412" s="81"/>
      <c r="V412" s="81"/>
    </row>
    <row r="413" spans="2:22" x14ac:dyDescent="0.25">
      <c r="B413" s="82" t="s">
        <v>521</v>
      </c>
      <c r="C413" s="92">
        <v>150</v>
      </c>
      <c r="D413" s="79">
        <f>MAX(K404:K415)/C406*100</f>
        <v>799.22237822659031</v>
      </c>
      <c r="E413" s="86">
        <f>SUM(N410:N415)</f>
        <v>1050866668</v>
      </c>
      <c r="F413" s="83">
        <f>E413/(VLOOKUP(3000,商城可購買幣!$B:$K,3+C407,FALSE)/3000*C413)-1</f>
        <v>5.7797849548387097</v>
      </c>
      <c r="G413" s="86">
        <f>SUM(Q410:Q415)</f>
        <v>23101793076.923077</v>
      </c>
      <c r="H413" s="83">
        <f>G413/(VLOOKUP(3000,商城可購買幣!$B:$K,3+C407,FALSE)/3000*C413)-1</f>
        <v>148.04382630272951</v>
      </c>
      <c r="J413" s="101"/>
      <c r="K413" s="105">
        <v>1120</v>
      </c>
      <c r="L413" s="89" t="s">
        <v>773</v>
      </c>
      <c r="M413" s="89">
        <v>5</v>
      </c>
      <c r="N413" s="95">
        <f>VLOOKUP(L413,[1]道具表!$C:$I,7,FALSE)*M413*IF(VLOOKUP(L413,[1]道具表!$C:$I,4,FALSE)="USD",C408,1)</f>
        <v>83333335</v>
      </c>
      <c r="O413" s="89" t="s">
        <v>676</v>
      </c>
      <c r="P413" s="89">
        <v>1</v>
      </c>
      <c r="Q413" s="95">
        <f>VLOOKUP(O413,[1]道具表!$C:$I,7,FALSE)*P413*IF(VLOOKUP(O413,[1]道具表!$C:$I,4,FALSE)="USD",C408,1)</f>
        <v>50000000</v>
      </c>
      <c r="U413" s="81"/>
      <c r="V413" s="81"/>
    </row>
    <row r="414" spans="2:22" x14ac:dyDescent="0.25">
      <c r="B414" s="82" t="s">
        <v>522</v>
      </c>
      <c r="C414" s="92">
        <v>300</v>
      </c>
      <c r="D414" s="79">
        <f>MAX(K404:K421)/C406*100</f>
        <v>1447.2405227346367</v>
      </c>
      <c r="E414" s="86">
        <f>SUM(N416:N421)</f>
        <v>2050866670</v>
      </c>
      <c r="F414" s="83">
        <f>E414/(VLOOKUP(3000,商城可購買幣!$B:$K,3+C407,FALSE)/3000*C414)-1</f>
        <v>5.6156989354838709</v>
      </c>
      <c r="G414" s="86">
        <f>SUM(Q416:Q421)</f>
        <v>46075652820.846153</v>
      </c>
      <c r="H414" s="83">
        <f>G414/(VLOOKUP(3000,商城可購買幣!$B:$K,3+C407,FALSE)/3000*C414)-1</f>
        <v>147.63113813176179</v>
      </c>
      <c r="J414" s="101"/>
      <c r="K414" s="105">
        <v>1280</v>
      </c>
      <c r="L414" s="78" t="s">
        <v>471</v>
      </c>
      <c r="M414" s="78">
        <v>1</v>
      </c>
      <c r="N414" s="95">
        <f>VLOOKUP(L414,[1]道具表!$C:$I,7,FALSE)*M414*IF(VLOOKUP(L414,[1]道具表!$C:$I,4,FALSE)="USD",C408,1)</f>
        <v>54600000</v>
      </c>
      <c r="O414" s="107" t="s">
        <v>873</v>
      </c>
      <c r="P414" s="107">
        <v>1</v>
      </c>
      <c r="Q414" s="95">
        <f>VLOOKUP(O414,[1]道具表!$C:$I,7,FALSE)*P414*IF(VLOOKUP(O414,[1]道具表!$C:$I,4,FALSE)="USD",C408,1)</f>
        <v>2807193076.9230771</v>
      </c>
    </row>
    <row r="415" spans="2:22" ht="16.5" thickBot="1" x14ac:dyDescent="0.3">
      <c r="B415" s="82" t="s">
        <v>657</v>
      </c>
      <c r="C415" s="92">
        <v>450</v>
      </c>
      <c r="D415" s="79">
        <f>MAX(K404:K427)/C406*100</f>
        <v>2764.8774165676637</v>
      </c>
      <c r="E415" s="86">
        <f>SUM(N422:N427)</f>
        <v>3864200005</v>
      </c>
      <c r="F415" s="83">
        <f>E415/(VLOOKUP(3000,商城可購買幣!$B:$K,3+C407,FALSE)/3000*C415)-1</f>
        <v>7.3101075376344085</v>
      </c>
      <c r="G415" s="86">
        <f>SUM(Q422:Q427)</f>
        <v>69674245896.769226</v>
      </c>
      <c r="H415" s="83">
        <f>G415/(VLOOKUP(3000,商城可購買幣!$B:$K,3+C407,FALSE)/3000*C415)-1</f>
        <v>148.83708795004134</v>
      </c>
      <c r="J415" s="102"/>
      <c r="K415" s="106">
        <v>1480</v>
      </c>
      <c r="L415" s="96" t="s">
        <v>861</v>
      </c>
      <c r="M415" s="96">
        <v>1</v>
      </c>
      <c r="N415" s="97">
        <f>VLOOKUP(L415,[1]道具表!$C:$I,7,FALSE)*M415*IF(VLOOKUP(L415,[1]道具表!$C:$I,4,FALSE)="USD",C408,1)</f>
        <v>750000000</v>
      </c>
      <c r="O415" s="108" t="s">
        <v>865</v>
      </c>
      <c r="P415" s="108">
        <v>1</v>
      </c>
      <c r="Q415" s="97">
        <f>VLOOKUP(O415,[1]道具表!$C:$I,7,FALSE)*P415*IF(VLOOKUP(O415,[1]道具表!$C:$I,4,FALSE)="USD",C408,1)</f>
        <v>20000000000</v>
      </c>
    </row>
    <row r="416" spans="2:22" x14ac:dyDescent="0.25">
      <c r="B416" s="82" t="s">
        <v>794</v>
      </c>
      <c r="C416" s="92">
        <v>450</v>
      </c>
      <c r="D416" s="79">
        <f>MAX(K404:K433)/C406*100</f>
        <v>5400.1512042337181</v>
      </c>
      <c r="E416" s="86">
        <f>SUM(N428:N433)</f>
        <v>6822000006</v>
      </c>
      <c r="F416" s="83">
        <f>E416/(VLOOKUP(3000,商城可購買幣!$B:$K,3+C407,FALSE)/3000*C416)-1</f>
        <v>13.67096775483871</v>
      </c>
      <c r="G416" s="86">
        <f>SUM(Q428:Q433)</f>
        <v>130254912563.76923</v>
      </c>
      <c r="H416" s="83">
        <f>G416/(VLOOKUP(3000,商城可購買幣!$B:$K,3+C407,FALSE)/3000*C416)-1</f>
        <v>279.11809153498757</v>
      </c>
      <c r="J416" s="103" t="s">
        <v>683</v>
      </c>
      <c r="K416" s="104">
        <v>1680</v>
      </c>
      <c r="L416" s="93" t="s">
        <v>668</v>
      </c>
      <c r="M416" s="93">
        <v>1</v>
      </c>
      <c r="N416" s="94">
        <f>VLOOKUP(L416,[1]道具表!$C:$I,7,FALSE)*M416*IF(VLOOKUP(L416,[1]道具表!$C:$I,4,FALSE)="USD",C408,1)</f>
        <v>250000000</v>
      </c>
      <c r="O416" s="93" t="s">
        <v>667</v>
      </c>
      <c r="P416" s="93">
        <v>1</v>
      </c>
      <c r="Q416" s="94">
        <f>VLOOKUP(O416,[1]道具表!$C:$I,7,FALSE)*P416*IF(VLOOKUP(O416,[1]道具表!$C:$I,4,FALSE)="USD",C408,1)</f>
        <v>250000000</v>
      </c>
    </row>
    <row r="417" spans="2:20" x14ac:dyDescent="0.25">
      <c r="B417" s="81" t="s">
        <v>707</v>
      </c>
      <c r="J417" s="101"/>
      <c r="K417" s="105">
        <v>1800</v>
      </c>
      <c r="L417" s="87" t="s">
        <v>471</v>
      </c>
      <c r="M417" s="78">
        <v>1</v>
      </c>
      <c r="N417" s="95">
        <f>VLOOKUP(L417,[1]道具表!$C:$I,7,FALSE)*M417*IF(VLOOKUP(L417,[1]道具表!$C:$I,4,FALSE)="USD",C408,1)</f>
        <v>54600000</v>
      </c>
      <c r="O417" s="87" t="s">
        <v>438</v>
      </c>
      <c r="P417" s="78">
        <v>1</v>
      </c>
      <c r="Q417" s="95">
        <f>VLOOKUP(O417,[1]道具表!$C:$I,7,FALSE)*P417*IF(VLOOKUP(O417,[1]道具表!$C:$I,4,FALSE)="USD",C408,1)</f>
        <v>119600000</v>
      </c>
    </row>
    <row r="418" spans="2:20" x14ac:dyDescent="0.25">
      <c r="B418" s="81" t="s">
        <v>694</v>
      </c>
      <c r="C418" s="1"/>
      <c r="D418" s="1"/>
      <c r="E418" s="1"/>
      <c r="F418" s="1"/>
      <c r="G418" s="1"/>
      <c r="H418" s="1"/>
      <c r="J418" s="101"/>
      <c r="K418" s="105">
        <v>2000</v>
      </c>
      <c r="L418" s="78" t="s">
        <v>658</v>
      </c>
      <c r="M418" s="78">
        <v>1</v>
      </c>
      <c r="N418" s="95">
        <f>VLOOKUP(L418,[1]道具表!$C:$I,7,FALSE)*M418*IF(VLOOKUP(L418,[1]道具表!$C:$I,4,FALSE)="USD",C408,1)</f>
        <v>25000000</v>
      </c>
      <c r="O418" s="78" t="s">
        <v>660</v>
      </c>
      <c r="P418" s="78">
        <v>1</v>
      </c>
      <c r="Q418" s="95">
        <f>VLOOKUP(O418,[1]道具表!$C:$I,7,FALSE)*P418*IF(VLOOKUP(O418,[1]道具表!$C:$I,4,FALSE)="USD",C408,1)</f>
        <v>41666667</v>
      </c>
    </row>
    <row r="419" spans="2:20" x14ac:dyDescent="0.25">
      <c r="B419" s="81" t="s">
        <v>795</v>
      </c>
      <c r="J419" s="101"/>
      <c r="K419" s="105">
        <v>2200</v>
      </c>
      <c r="L419" s="89" t="s">
        <v>773</v>
      </c>
      <c r="M419" s="89">
        <v>10</v>
      </c>
      <c r="N419" s="95">
        <f>VLOOKUP(L419,[1]道具表!$C:$I,7,FALSE)*M419*IF(VLOOKUP(L419,[1]道具表!$C:$I,4,FALSE)="USD",C408,1)</f>
        <v>166666670</v>
      </c>
      <c r="O419" s="89" t="s">
        <v>676</v>
      </c>
      <c r="P419" s="89">
        <v>1</v>
      </c>
      <c r="Q419" s="95">
        <f>VLOOKUP(O419,[1]道具表!$C:$I,7,FALSE)*P419*IF(VLOOKUP(O419,[1]道具表!$C:$I,4,FALSE)="USD",C408,1)</f>
        <v>50000000</v>
      </c>
    </row>
    <row r="420" spans="2:20" x14ac:dyDescent="0.25">
      <c r="B420" s="81" t="s">
        <v>526</v>
      </c>
      <c r="J420" s="101"/>
      <c r="K420" s="105">
        <v>2400</v>
      </c>
      <c r="L420" s="78" t="s">
        <v>471</v>
      </c>
      <c r="M420" s="78">
        <v>1</v>
      </c>
      <c r="N420" s="95">
        <f>VLOOKUP(L420,[1]道具表!$C:$I,7,FALSE)*M420*IF(VLOOKUP(L420,[1]道具表!$C:$I,4,FALSE)="USD",C408,1)</f>
        <v>54600000</v>
      </c>
      <c r="O420" s="107" t="s">
        <v>873</v>
      </c>
      <c r="P420" s="107">
        <v>2</v>
      </c>
      <c r="Q420" s="95">
        <f>VLOOKUP(O420,[1]道具表!$C:$I,7,FALSE)*P420*IF(VLOOKUP(O420,[1]道具表!$C:$I,4,FALSE)="USD",C408,1)</f>
        <v>5614386153.8461542</v>
      </c>
    </row>
    <row r="421" spans="2:20" ht="16.5" thickBot="1" x14ac:dyDescent="0.3">
      <c r="B421" s="81" t="s">
        <v>553</v>
      </c>
      <c r="J421" s="102"/>
      <c r="K421" s="106">
        <v>2680</v>
      </c>
      <c r="L421" s="96" t="s">
        <v>862</v>
      </c>
      <c r="M421" s="96">
        <v>1</v>
      </c>
      <c r="N421" s="97">
        <f>VLOOKUP(L421,[1]道具表!$C:$I,7,FALSE)*M421*IF(VLOOKUP(L421,[1]道具表!$C:$I,4,FALSE)="USD",C408,1)</f>
        <v>1500000000</v>
      </c>
      <c r="O421" s="108" t="s">
        <v>866</v>
      </c>
      <c r="P421" s="108">
        <v>1</v>
      </c>
      <c r="Q421" s="97">
        <f>VLOOKUP(O421,[1]道具表!$C:$I,7,FALSE)*P421*IF(VLOOKUP(O421,[1]道具表!$C:$I,4,FALSE)="USD",C408,1)</f>
        <v>40000000000</v>
      </c>
    </row>
    <row r="422" spans="2:20" x14ac:dyDescent="0.25">
      <c r="B422" s="88"/>
      <c r="C422" s="88"/>
      <c r="E422" s="112"/>
      <c r="F422" s="112"/>
      <c r="G422" s="112"/>
      <c r="H422" s="80"/>
      <c r="J422" s="103" t="s">
        <v>684</v>
      </c>
      <c r="K422" s="104">
        <v>3000</v>
      </c>
      <c r="L422" s="93" t="s">
        <v>670</v>
      </c>
      <c r="M422" s="93">
        <v>1</v>
      </c>
      <c r="N422" s="94">
        <f>VLOOKUP(L422,[1]道具表!$C:$I,7,FALSE)*M422*IF(VLOOKUP(L422,[1]道具表!$C:$I,4,FALSE)="USD",C408,1)</f>
        <v>833333333</v>
      </c>
      <c r="O422" s="93" t="s">
        <v>669</v>
      </c>
      <c r="P422" s="93">
        <v>1</v>
      </c>
      <c r="Q422" s="94">
        <f>VLOOKUP(O422,[1]道具表!$C:$I,7,FALSE)*P422*IF(VLOOKUP(O422,[1]道具表!$C:$I,4,FALSE)="USD",C408,1)</f>
        <v>833333333</v>
      </c>
      <c r="R422" s="81"/>
    </row>
    <row r="423" spans="2:20" x14ac:dyDescent="0.25">
      <c r="H423" s="80"/>
      <c r="J423" s="101"/>
      <c r="K423" s="105">
        <v>3360</v>
      </c>
      <c r="L423" s="87" t="s">
        <v>438</v>
      </c>
      <c r="M423" s="78">
        <v>1</v>
      </c>
      <c r="N423" s="95">
        <f>VLOOKUP(L423,[1]道具表!$C:$I,7,FALSE)*M423*IF(VLOOKUP(L423,[1]道具表!$C:$I,4,FALSE)="USD",C408,1)</f>
        <v>119600000</v>
      </c>
      <c r="O423" s="87" t="s">
        <v>439</v>
      </c>
      <c r="P423" s="78">
        <v>1</v>
      </c>
      <c r="Q423" s="95">
        <f>VLOOKUP(O423,[1]道具表!$C:$I,7,FALSE)*P423*IF(VLOOKUP(O423,[1]道具表!$C:$I,4,FALSE)="USD",C408,1)</f>
        <v>286000000</v>
      </c>
    </row>
    <row r="424" spans="2:20" x14ac:dyDescent="0.25">
      <c r="H424" s="80"/>
      <c r="J424" s="101"/>
      <c r="K424" s="105">
        <v>3840</v>
      </c>
      <c r="L424" s="78" t="s">
        <v>661</v>
      </c>
      <c r="M424" s="78">
        <v>1</v>
      </c>
      <c r="N424" s="95">
        <f>VLOOKUP(L424,[1]道具表!$C:$I,7,FALSE)*M424*IF(VLOOKUP(L424,[1]道具表!$C:$I,4,FALSE)="USD",C408,1)</f>
        <v>41666667</v>
      </c>
      <c r="O424" s="78" t="s">
        <v>662</v>
      </c>
      <c r="P424" s="78">
        <v>1</v>
      </c>
      <c r="Q424" s="95">
        <f>VLOOKUP(O424,[1]道具表!$C:$I,7,FALSE)*P424*IF(VLOOKUP(O424,[1]道具表!$C:$I,4,FALSE)="USD",C408,1)</f>
        <v>83333333</v>
      </c>
    </row>
    <row r="425" spans="2:20" x14ac:dyDescent="0.25">
      <c r="H425" s="80"/>
      <c r="J425" s="101"/>
      <c r="K425" s="105">
        <v>4400</v>
      </c>
      <c r="L425" s="89" t="s">
        <v>773</v>
      </c>
      <c r="M425" s="89">
        <v>15</v>
      </c>
      <c r="N425" s="95">
        <f>VLOOKUP(L425,[1]道具表!$C:$I,7,FALSE)*M425*IF(VLOOKUP(L425,[1]道具表!$C:$I,4,FALSE)="USD",C408,1)</f>
        <v>250000005</v>
      </c>
      <c r="O425" s="89" t="s">
        <v>676</v>
      </c>
      <c r="P425" s="89">
        <v>1</v>
      </c>
      <c r="Q425" s="95">
        <f>VLOOKUP(O425,[1]道具表!$C:$I,7,FALSE)*P425*IF(VLOOKUP(O425,[1]道具表!$C:$I,4,FALSE)="USD",C408,1)</f>
        <v>50000000</v>
      </c>
    </row>
    <row r="426" spans="2:20" x14ac:dyDescent="0.25">
      <c r="H426" s="80"/>
      <c r="J426" s="101"/>
      <c r="K426" s="105">
        <v>4720</v>
      </c>
      <c r="L426" s="78" t="s">
        <v>438</v>
      </c>
      <c r="M426" s="78">
        <v>1</v>
      </c>
      <c r="N426" s="95">
        <f>VLOOKUP(L426,[1]道具表!$C:$I,7,FALSE)*M426*IF(VLOOKUP(L426,[1]道具表!$C:$I,4,FALSE)="USD",C408,1)</f>
        <v>119600000</v>
      </c>
      <c r="O426" s="107" t="s">
        <v>873</v>
      </c>
      <c r="P426" s="107">
        <v>3</v>
      </c>
      <c r="Q426" s="95">
        <f>VLOOKUP(O426,[1]道具表!$C:$I,7,FALSE)*P426*IF(VLOOKUP(O426,[1]道具表!$C:$I,4,FALSE)="USD",C408,1)</f>
        <v>8421579230.7692318</v>
      </c>
    </row>
    <row r="427" spans="2:20" ht="16.5" thickBot="1" x14ac:dyDescent="0.3">
      <c r="H427" s="80"/>
      <c r="J427" s="102"/>
      <c r="K427" s="106">
        <v>5120</v>
      </c>
      <c r="L427" s="96" t="s">
        <v>863</v>
      </c>
      <c r="M427" s="96">
        <v>1</v>
      </c>
      <c r="N427" s="97">
        <f>VLOOKUP(L427,[1]道具表!$C:$I,7,FALSE)*M427*IF(VLOOKUP(L427,[1]道具表!$C:$I,4,FALSE)="USD",C408,1)</f>
        <v>2500000000</v>
      </c>
      <c r="O427" s="108" t="s">
        <v>867</v>
      </c>
      <c r="P427" s="108">
        <v>1</v>
      </c>
      <c r="Q427" s="97">
        <f>VLOOKUP(O427,[1]道具表!$C:$I,7,FALSE)*P427*IF(VLOOKUP(O427,[1]道具表!$C:$I,4,FALSE)="USD",C408,1)</f>
        <v>60000000000</v>
      </c>
    </row>
    <row r="428" spans="2:20" x14ac:dyDescent="0.25">
      <c r="J428" s="103" t="s">
        <v>793</v>
      </c>
      <c r="K428" s="104">
        <v>6000</v>
      </c>
      <c r="L428" s="93" t="s">
        <v>670</v>
      </c>
      <c r="M428" s="93">
        <v>1</v>
      </c>
      <c r="N428" s="94">
        <f>VLOOKUP(L428,[1]道具表!$C:$I,7,FALSE)*M428*IF(VLOOKUP(L428,[1]道具表!$C:$I,4,FALSE)="USD",C408,1)</f>
        <v>833333333</v>
      </c>
      <c r="O428" s="93" t="s">
        <v>669</v>
      </c>
      <c r="P428" s="93">
        <v>1</v>
      </c>
      <c r="Q428" s="94">
        <f>VLOOKUP(O428,[1]道具表!$C:$I,7,FALSE)*P428*IF(VLOOKUP(O428,[1]道具表!$C:$I,4,FALSE)="USD",C414,1)</f>
        <v>833333333</v>
      </c>
      <c r="S428"/>
      <c r="T428"/>
    </row>
    <row r="429" spans="2:20" x14ac:dyDescent="0.25">
      <c r="J429" s="101"/>
      <c r="K429" s="105">
        <v>6400</v>
      </c>
      <c r="L429" s="87" t="s">
        <v>439</v>
      </c>
      <c r="M429" s="78">
        <v>1</v>
      </c>
      <c r="N429" s="95">
        <f>VLOOKUP(L429,[1]道具表!$C:$I,7,FALSE)*M429*IF(VLOOKUP(L429,[1]道具表!$C:$I,4,FALSE)="USD",C408,1)</f>
        <v>286000000</v>
      </c>
      <c r="O429" s="87" t="s">
        <v>799</v>
      </c>
      <c r="P429" s="78">
        <v>1</v>
      </c>
      <c r="Q429" s="95">
        <f>VLOOKUP(O429,[1]道具表!$C:$I,7,FALSE)*P429*IF(VLOOKUP(O429,[1]道具表!$C:$I,4,FALSE)="USD",C414,1)</f>
        <v>20700000000</v>
      </c>
    </row>
    <row r="430" spans="2:20" x14ac:dyDescent="0.25">
      <c r="J430" s="101"/>
      <c r="K430" s="105">
        <v>7200</v>
      </c>
      <c r="L430" s="78" t="s">
        <v>662</v>
      </c>
      <c r="M430" s="78">
        <v>1</v>
      </c>
      <c r="N430" s="95">
        <f>VLOOKUP(L430,[1]道具表!$C:$I,7,FALSE)*M430*IF(VLOOKUP(L430,[1]道具表!$C:$I,4,FALSE)="USD",C408,1)</f>
        <v>83333333</v>
      </c>
      <c r="O430" s="78" t="s">
        <v>797</v>
      </c>
      <c r="P430" s="78">
        <v>1</v>
      </c>
      <c r="Q430" s="95">
        <f>VLOOKUP(O430,[1]道具表!$C:$I,7,FALSE)*P430*IF(VLOOKUP(O430,[1]道具表!$C:$I,4,FALSE)="USD",C414,1)</f>
        <v>250000000</v>
      </c>
    </row>
    <row r="431" spans="2:20" x14ac:dyDescent="0.25">
      <c r="J431" s="101"/>
      <c r="K431" s="105">
        <v>8000</v>
      </c>
      <c r="L431" s="89" t="s">
        <v>773</v>
      </c>
      <c r="M431" s="89">
        <v>20</v>
      </c>
      <c r="N431" s="95">
        <f>VLOOKUP(L431,[1]道具表!$C:$I,7,FALSE)*M431*IF(VLOOKUP(L431,[1]道具表!$C:$I,4,FALSE)="USD",C408,1)</f>
        <v>333333340</v>
      </c>
      <c r="O431" s="89" t="s">
        <v>676</v>
      </c>
      <c r="P431" s="89">
        <v>1</v>
      </c>
      <c r="Q431" s="95">
        <f>VLOOKUP(O431,[1]道具表!$C:$I,7,FALSE)*P431*IF(VLOOKUP(O431,[1]道具表!$C:$I,4,FALSE)="USD",C414,1)</f>
        <v>50000000</v>
      </c>
    </row>
    <row r="432" spans="2:20" x14ac:dyDescent="0.25">
      <c r="J432" s="101"/>
      <c r="K432" s="105">
        <v>8800</v>
      </c>
      <c r="L432" s="78" t="s">
        <v>439</v>
      </c>
      <c r="M432" s="78">
        <v>1</v>
      </c>
      <c r="N432" s="95">
        <f>VLOOKUP(L432,[1]道具表!$C:$I,7,FALSE)*M432*IF(VLOOKUP(L432,[1]道具表!$C:$I,4,FALSE)="USD",C408,1)</f>
        <v>286000000</v>
      </c>
      <c r="O432" s="107" t="s">
        <v>873</v>
      </c>
      <c r="P432" s="107">
        <v>3</v>
      </c>
      <c r="Q432" s="95">
        <f>VLOOKUP(O432,[1]道具表!$C:$I,7,FALSE)*P432*IF(VLOOKUP(O432,[1]道具表!$C:$I,4,FALSE)="USD",C414,1)</f>
        <v>8421579230.7692318</v>
      </c>
    </row>
    <row r="433" spans="2:22" ht="16.5" thickBot="1" x14ac:dyDescent="0.3">
      <c r="J433" s="102"/>
      <c r="K433" s="106">
        <v>10000</v>
      </c>
      <c r="L433" s="96" t="s">
        <v>868</v>
      </c>
      <c r="M433" s="96">
        <v>1</v>
      </c>
      <c r="N433" s="97">
        <f>VLOOKUP(L433,[1]道具表!$C:$I,7,FALSE)*M433*IF(VLOOKUP(L433,[1]道具表!$C:$I,4,FALSE)="USD",C408,1)</f>
        <v>5000000000</v>
      </c>
      <c r="O433" s="108" t="s">
        <v>869</v>
      </c>
      <c r="P433" s="108">
        <v>1</v>
      </c>
      <c r="Q433" s="97">
        <f>VLOOKUP(O433,[1]道具表!$C:$I,7,FALSE)*P433*IF(VLOOKUP(O433,[1]道具表!$C:$I,4,FALSE)="USD",C414,1)</f>
        <v>100000000000</v>
      </c>
    </row>
    <row r="434" spans="2:22" x14ac:dyDescent="0.25">
      <c r="S434"/>
      <c r="T434"/>
    </row>
    <row r="435" spans="2:22" ht="16.5" thickBot="1" x14ac:dyDescent="0.3">
      <c r="B435" s="81" t="s">
        <v>510</v>
      </c>
      <c r="C435" s="113"/>
      <c r="D435" s="81"/>
      <c r="E435" s="81"/>
      <c r="F435" s="81"/>
      <c r="G435" s="81"/>
      <c r="H435" s="81"/>
      <c r="J435" s="81" t="s">
        <v>513</v>
      </c>
      <c r="L435" s="81"/>
      <c r="M435" s="81"/>
      <c r="N435" s="81"/>
      <c r="O435" s="81"/>
      <c r="P435" s="81"/>
      <c r="Q435" s="81"/>
      <c r="R435" s="81"/>
      <c r="S435" s="84"/>
      <c r="T435" s="84"/>
      <c r="U435" s="81"/>
      <c r="V435" s="81"/>
    </row>
    <row r="436" spans="2:22" ht="16.5" thickBot="1" x14ac:dyDescent="0.3">
      <c r="B436" s="82" t="s">
        <v>514</v>
      </c>
      <c r="C436" s="90">
        <v>44671</v>
      </c>
      <c r="E436" s="109" t="s">
        <v>722</v>
      </c>
      <c r="F436" s="109" t="s">
        <v>723</v>
      </c>
      <c r="G436" s="110" t="s">
        <v>725</v>
      </c>
      <c r="H436" s="110" t="s">
        <v>724</v>
      </c>
      <c r="J436" s="98" t="s">
        <v>491</v>
      </c>
      <c r="K436" s="98" t="s">
        <v>491</v>
      </c>
      <c r="L436" s="99" t="s">
        <v>0</v>
      </c>
      <c r="M436" s="99" t="s">
        <v>433</v>
      </c>
      <c r="N436" s="99" t="s">
        <v>424</v>
      </c>
      <c r="O436" s="99" t="s">
        <v>515</v>
      </c>
      <c r="P436" s="99" t="s">
        <v>433</v>
      </c>
      <c r="Q436" s="100" t="s">
        <v>424</v>
      </c>
      <c r="R436" s="81"/>
    </row>
    <row r="437" spans="2:22" x14ac:dyDescent="0.25">
      <c r="B437" s="82" t="s">
        <v>516</v>
      </c>
      <c r="C437" s="91" t="s">
        <v>815</v>
      </c>
      <c r="E437" s="109" t="s">
        <v>726</v>
      </c>
      <c r="F437" s="109" t="s">
        <v>727</v>
      </c>
      <c r="G437" s="110" t="s">
        <v>728</v>
      </c>
      <c r="H437" s="110" t="s">
        <v>729</v>
      </c>
      <c r="J437" s="103" t="s">
        <v>681</v>
      </c>
      <c r="K437" s="104">
        <v>15</v>
      </c>
      <c r="L437" s="93" t="s">
        <v>664</v>
      </c>
      <c r="M437" s="93">
        <v>1</v>
      </c>
      <c r="N437" s="94">
        <f>VLOOKUP(L437,[1]道具表!$C:$I,7,FALSE)*M437*IF(VLOOKUP(L437,[1]道具表!$C:$I,4,FALSE)="USD",C441,1)</f>
        <v>41666667</v>
      </c>
      <c r="O437" s="93" t="s">
        <v>663</v>
      </c>
      <c r="P437" s="93">
        <v>1</v>
      </c>
      <c r="Q437" s="94">
        <f>VLOOKUP(O437,[1]道具表!$C:$I,7,FALSE)*P437*IF(VLOOKUP(O437,[1]道具表!$C:$I,4,FALSE)="USD",C441,1)</f>
        <v>41666667</v>
      </c>
      <c r="R437" s="81"/>
    </row>
    <row r="438" spans="2:22" x14ac:dyDescent="0.25">
      <c r="B438" s="82" t="s">
        <v>511</v>
      </c>
      <c r="C438" s="78" t="str">
        <f>VLOOKUP(C437,[1]Sybol表!$B:$E,2,FALSE)</f>
        <v>SCATTER</v>
      </c>
      <c r="E438" s="118">
        <v>20</v>
      </c>
      <c r="F438" s="118">
        <v>10</v>
      </c>
      <c r="G438" s="87">
        <v>10</v>
      </c>
      <c r="H438" s="87">
        <v>5</v>
      </c>
      <c r="J438" s="101"/>
      <c r="K438" s="105">
        <v>30</v>
      </c>
      <c r="L438" s="87" t="s">
        <v>760</v>
      </c>
      <c r="M438" s="78">
        <v>1</v>
      </c>
      <c r="N438" s="95">
        <f>VLOOKUP(L438,[1]道具表!$C:$I,7,FALSE)*M438*IF(VLOOKUP(L438,[1]道具表!$C:$I,4,FALSE)="USD",C441,1)</f>
        <v>19500000</v>
      </c>
      <c r="O438" s="87" t="s">
        <v>471</v>
      </c>
      <c r="P438" s="78">
        <v>1</v>
      </c>
      <c r="Q438" s="95">
        <f>VLOOKUP(O438,[1]道具表!$C:$I,7,FALSE)*P438*IF(VLOOKUP(O438,[1]道具表!$C:$I,4,FALSE)="USD",C441,1)</f>
        <v>54600000</v>
      </c>
      <c r="R438" s="81"/>
    </row>
    <row r="439" spans="2:22" x14ac:dyDescent="0.25">
      <c r="B439" s="82" t="s">
        <v>517</v>
      </c>
      <c r="C439" s="78">
        <f>VLOOKUP(C437,[1]Sybol表!$B:$E,3,FALSE)</f>
        <v>185.18</v>
      </c>
      <c r="E439" s="118">
        <v>20</v>
      </c>
      <c r="F439" s="118">
        <v>10</v>
      </c>
      <c r="G439" s="87">
        <v>10</v>
      </c>
      <c r="H439" s="87">
        <v>5</v>
      </c>
      <c r="J439" s="101"/>
      <c r="K439" s="105">
        <v>50</v>
      </c>
      <c r="L439" s="78" t="s">
        <v>659</v>
      </c>
      <c r="M439" s="78">
        <v>1</v>
      </c>
      <c r="N439" s="95">
        <f>VLOOKUP(L439,[1]道具表!$C:$I,7,FALSE)*M439*IF(VLOOKUP(L439,[1]道具表!$C:$I,4,FALSE)="USD",C441,1)</f>
        <v>25000000</v>
      </c>
      <c r="O439" s="78" t="s">
        <v>661</v>
      </c>
      <c r="P439" s="78">
        <v>1</v>
      </c>
      <c r="Q439" s="95">
        <f>VLOOKUP(O439,[1]道具表!$C:$I,7,FALSE)*P439*IF(VLOOKUP(O439,[1]道具表!$C:$I,4,FALSE)="USD",C441,1)</f>
        <v>41666667</v>
      </c>
      <c r="R439" s="81"/>
    </row>
    <row r="440" spans="2:22" x14ac:dyDescent="0.25">
      <c r="B440" s="82" t="s">
        <v>423</v>
      </c>
      <c r="C440" s="78">
        <v>4</v>
      </c>
      <c r="E440" s="118">
        <v>40</v>
      </c>
      <c r="F440" s="118">
        <v>20</v>
      </c>
      <c r="G440" s="87">
        <v>20</v>
      </c>
      <c r="H440" s="87">
        <v>10</v>
      </c>
      <c r="J440" s="101"/>
      <c r="K440" s="105">
        <v>70</v>
      </c>
      <c r="L440" s="89" t="s">
        <v>697</v>
      </c>
      <c r="M440" s="89">
        <v>10</v>
      </c>
      <c r="N440" s="95">
        <f>VLOOKUP(L440,[1]道具表!$C:$I,7,FALSE)*M440*IF(VLOOKUP(L440,[1]道具表!$C:$I,4,FALSE)="USD",C441,1)</f>
        <v>125000000</v>
      </c>
      <c r="O440" s="89" t="s">
        <v>676</v>
      </c>
      <c r="P440" s="89">
        <v>1</v>
      </c>
      <c r="Q440" s="95">
        <f>VLOOKUP(O440,[1]道具表!$C:$I,7,FALSE)*P440*IF(VLOOKUP(O440,[1]道具表!$C:$I,4,FALSE)="USD",C441,1)</f>
        <v>50000000</v>
      </c>
      <c r="R440" s="81"/>
    </row>
    <row r="441" spans="2:22" x14ac:dyDescent="0.25">
      <c r="B441" s="82" t="s">
        <v>527</v>
      </c>
      <c r="C441" s="78">
        <v>13</v>
      </c>
      <c r="E441" s="118">
        <v>60</v>
      </c>
      <c r="F441" s="118">
        <v>30</v>
      </c>
      <c r="G441" s="87">
        <v>30</v>
      </c>
      <c r="H441" s="87">
        <v>15</v>
      </c>
      <c r="J441" s="101"/>
      <c r="K441" s="105">
        <v>100</v>
      </c>
      <c r="L441" s="78" t="s">
        <v>524</v>
      </c>
      <c r="M441" s="78">
        <v>1</v>
      </c>
      <c r="N441" s="95">
        <f>VLOOKUP(L441,[1]道具表!$C:$I,7,FALSE)*M441*IF(VLOOKUP(L441,[1]道具表!$C:$I,4,FALSE)="USD",C441,1)</f>
        <v>19500000</v>
      </c>
      <c r="O441" s="107" t="s">
        <v>872</v>
      </c>
      <c r="P441" s="107">
        <v>1</v>
      </c>
      <c r="Q441" s="95">
        <f>VLOOKUP(O441,[1]道具表!$C:$I,7,FALSE)*P441*IF(VLOOKUP(O441,[1]道具表!$C:$I,4,FALSE)="USD",C441,1)</f>
        <v>2711728827.1172881</v>
      </c>
      <c r="R441" s="81"/>
    </row>
    <row r="442" spans="2:22" ht="16.5" thickBot="1" x14ac:dyDescent="0.3">
      <c r="B442" s="82" t="s">
        <v>559</v>
      </c>
      <c r="C442" s="78" t="s">
        <v>560</v>
      </c>
      <c r="E442" s="118">
        <v>90</v>
      </c>
      <c r="F442" s="118">
        <v>45</v>
      </c>
      <c r="G442" s="87">
        <v>45</v>
      </c>
      <c r="H442" s="87">
        <v>20</v>
      </c>
      <c r="J442" s="102"/>
      <c r="K442" s="106">
        <v>130</v>
      </c>
      <c r="L442" s="96" t="s">
        <v>860</v>
      </c>
      <c r="M442" s="96">
        <v>1</v>
      </c>
      <c r="N442" s="97">
        <f>VLOOKUP(L442,[1]道具表!$C:$I,7,FALSE)*M442*IF(VLOOKUP(L442,[1]道具表!$C:$I,4,FALSE)="USD",C441,1)</f>
        <v>150000000</v>
      </c>
      <c r="O442" s="108" t="s">
        <v>864</v>
      </c>
      <c r="P442" s="108">
        <v>1</v>
      </c>
      <c r="Q442" s="97">
        <f>VLOOKUP(O442,[1]道具表!$C:$I,7,FALSE)*P442*IF(VLOOKUP(O442,[1]道具表!$C:$I,4,FALSE)="USD",C441,1)</f>
        <v>10000000000</v>
      </c>
      <c r="R442" s="81"/>
    </row>
    <row r="443" spans="2:22" x14ac:dyDescent="0.25">
      <c r="E443" s="115"/>
      <c r="J443" s="103" t="s">
        <v>682</v>
      </c>
      <c r="K443" s="104">
        <v>160</v>
      </c>
      <c r="L443" s="93" t="s">
        <v>666</v>
      </c>
      <c r="M443" s="93">
        <v>1</v>
      </c>
      <c r="N443" s="94">
        <f>VLOOKUP(L443,[1]道具表!$C:$I,7,FALSE)*M443*IF(VLOOKUP(L443,[1]道具表!$C:$I,4,FALSE)="USD",C441,1)</f>
        <v>83333333</v>
      </c>
      <c r="O443" s="93" t="s">
        <v>665</v>
      </c>
      <c r="P443" s="93">
        <v>1</v>
      </c>
      <c r="Q443" s="94">
        <f>VLOOKUP(O443,[1]道具表!$C:$I,7,FALSE)*P443*IF(VLOOKUP(O443,[1]道具表!$C:$I,4,FALSE)="USD",C441,1)</f>
        <v>83333333</v>
      </c>
      <c r="R443" s="81"/>
    </row>
    <row r="444" spans="2:22" x14ac:dyDescent="0.25">
      <c r="B444" s="82"/>
      <c r="C444" s="82" t="s">
        <v>434</v>
      </c>
      <c r="D444" s="82" t="s">
        <v>523</v>
      </c>
      <c r="E444" s="82" t="s">
        <v>655</v>
      </c>
      <c r="F444" s="82" t="s">
        <v>518</v>
      </c>
      <c r="G444" s="82" t="s">
        <v>656</v>
      </c>
      <c r="H444" s="82" t="s">
        <v>519</v>
      </c>
      <c r="J444" s="101"/>
      <c r="K444" s="105">
        <v>200</v>
      </c>
      <c r="L444" s="87" t="s">
        <v>471</v>
      </c>
      <c r="M444" s="78">
        <v>1</v>
      </c>
      <c r="N444" s="95">
        <f>VLOOKUP(L444,[1]道具表!$C:$I,7,FALSE)*M444*IF(VLOOKUP(L444,[1]道具表!$C:$I,4,FALSE)="USD",C441,1)</f>
        <v>54600000</v>
      </c>
      <c r="O444" s="87" t="s">
        <v>438</v>
      </c>
      <c r="P444" s="78">
        <v>1</v>
      </c>
      <c r="Q444" s="95">
        <f>VLOOKUP(O444,[1]道具表!$C:$I,7,FALSE)*P444*IF(VLOOKUP(O444,[1]道具表!$C:$I,4,FALSE)="USD",C441,1)</f>
        <v>119600000</v>
      </c>
      <c r="U444" s="81"/>
      <c r="V444" s="81"/>
    </row>
    <row r="445" spans="2:22" x14ac:dyDescent="0.25">
      <c r="B445" s="82" t="s">
        <v>520</v>
      </c>
      <c r="C445" s="92">
        <v>100</v>
      </c>
      <c r="D445" s="79">
        <f>MAX(K437:K442)/C439*100</f>
        <v>70.201965655038336</v>
      </c>
      <c r="E445" s="86">
        <f>SUM(N437:N442)</f>
        <v>380666667</v>
      </c>
      <c r="F445" s="83">
        <f>E445/(VLOOKUP(3000,商城可購買幣!$B:$K,3+C440,FALSE)/3000*C445)-1</f>
        <v>2.6838709709677415</v>
      </c>
      <c r="G445" s="86">
        <f>SUM(Q437:Q442)</f>
        <v>12899662161.117289</v>
      </c>
      <c r="H445" s="83">
        <f>G445/(VLOOKUP(3000,商城可購買幣!$B:$K,3+C440,FALSE)/3000*C445)-1</f>
        <v>123.83544026887698</v>
      </c>
      <c r="J445" s="101"/>
      <c r="K445" s="105">
        <v>240</v>
      </c>
      <c r="L445" s="78" t="s">
        <v>659</v>
      </c>
      <c r="M445" s="78">
        <v>1</v>
      </c>
      <c r="N445" s="95">
        <f>VLOOKUP(L445,[1]道具表!$C:$I,7,FALSE)*M445*IF(VLOOKUP(L445,[1]道具表!$C:$I,4,FALSE)="USD",C441,1)</f>
        <v>25000000</v>
      </c>
      <c r="O445" s="78" t="s">
        <v>661</v>
      </c>
      <c r="P445" s="78">
        <v>1</v>
      </c>
      <c r="Q445" s="95">
        <f>VLOOKUP(O445,[1]道具表!$C:$I,7,FALSE)*P445*IF(VLOOKUP(O445,[1]道具表!$C:$I,4,FALSE)="USD",C441,1)</f>
        <v>41666667</v>
      </c>
      <c r="U445" s="81"/>
      <c r="V445" s="81"/>
    </row>
    <row r="446" spans="2:22" x14ac:dyDescent="0.25">
      <c r="B446" s="82" t="s">
        <v>521</v>
      </c>
      <c r="C446" s="92">
        <v>150</v>
      </c>
      <c r="D446" s="79">
        <f>MAX(K437:K448)/C439*100</f>
        <v>199.80559455664758</v>
      </c>
      <c r="E446" s="86">
        <f>SUM(N443:N448)</f>
        <v>1092533333</v>
      </c>
      <c r="F446" s="83">
        <f>E446/(VLOOKUP(3000,商城可購買幣!$B:$K,3+C440,FALSE)/3000*C446)-1</f>
        <v>6.0486021483870971</v>
      </c>
      <c r="G446" s="86">
        <f>SUM(Q443:Q448)</f>
        <v>23006328827.117287</v>
      </c>
      <c r="H446" s="83">
        <f>G446/(VLOOKUP(3000,商城可購買幣!$B:$K,3+C440,FALSE)/3000*C446)-1</f>
        <v>147.42792791688572</v>
      </c>
      <c r="J446" s="101"/>
      <c r="K446" s="105">
        <v>280</v>
      </c>
      <c r="L446" s="89" t="s">
        <v>697</v>
      </c>
      <c r="M446" s="89">
        <v>10</v>
      </c>
      <c r="N446" s="95">
        <f>VLOOKUP(L446,[1]道具表!$C:$I,7,FALSE)*M446*IF(VLOOKUP(L446,[1]道具表!$C:$I,4,FALSE)="USD",C441,1)</f>
        <v>125000000</v>
      </c>
      <c r="O446" s="89" t="s">
        <v>676</v>
      </c>
      <c r="P446" s="89">
        <v>1</v>
      </c>
      <c r="Q446" s="95">
        <f>VLOOKUP(O446,[1]道具表!$C:$I,7,FALSE)*P446*IF(VLOOKUP(O446,[1]道具表!$C:$I,4,FALSE)="USD",C441,1)</f>
        <v>50000000</v>
      </c>
      <c r="U446" s="81"/>
      <c r="V446" s="81"/>
    </row>
    <row r="447" spans="2:22" x14ac:dyDescent="0.25">
      <c r="B447" s="82" t="s">
        <v>522</v>
      </c>
      <c r="C447" s="92">
        <v>300</v>
      </c>
      <c r="D447" s="79">
        <f>MAX(K437:K454)/C439*100</f>
        <v>361.81013068365917</v>
      </c>
      <c r="E447" s="86">
        <f>SUM(N449:N454)</f>
        <v>2134200000</v>
      </c>
      <c r="F447" s="83">
        <f>E447/(VLOOKUP(3000,商城可購買幣!$B:$K,3+C440,FALSE)/3000*C447)-1</f>
        <v>5.8845161290322583</v>
      </c>
      <c r="G447" s="86">
        <f>SUM(Q449:Q454)</f>
        <v>45884724321.234573</v>
      </c>
      <c r="H447" s="83">
        <f>G447/(VLOOKUP(3000,商城可購買幣!$B:$K,3+C440,FALSE)/3000*C447)-1</f>
        <v>147.01523974591797</v>
      </c>
      <c r="J447" s="101"/>
      <c r="K447" s="105">
        <v>320</v>
      </c>
      <c r="L447" s="78" t="s">
        <v>471</v>
      </c>
      <c r="M447" s="78">
        <v>1</v>
      </c>
      <c r="N447" s="95">
        <f>VLOOKUP(L447,[1]道具表!$C:$I,7,FALSE)*M447*IF(VLOOKUP(L447,[1]道具表!$C:$I,4,FALSE)="USD",C441,1)</f>
        <v>54600000</v>
      </c>
      <c r="O447" s="107" t="s">
        <v>871</v>
      </c>
      <c r="P447" s="107">
        <v>1</v>
      </c>
      <c r="Q447" s="95">
        <f>VLOOKUP(O447,[1]道具表!$C:$I,7,FALSE)*P447*IF(VLOOKUP(O447,[1]道具表!$C:$I,4,FALSE)="USD",C441,1)</f>
        <v>2711728827.1172881</v>
      </c>
    </row>
    <row r="448" spans="2:22" ht="16.5" thickBot="1" x14ac:dyDescent="0.3">
      <c r="B448" s="82" t="s">
        <v>657</v>
      </c>
      <c r="C448" s="92">
        <v>450</v>
      </c>
      <c r="D448" s="79">
        <f>MAX(K437:K460)/C439*100</f>
        <v>691.21935414191591</v>
      </c>
      <c r="E448" s="86">
        <f>SUM(N455:N460)</f>
        <v>3989200000</v>
      </c>
      <c r="F448" s="83">
        <f>E448/(VLOOKUP(3000,商城可購買幣!$B:$K,3+C440,FALSE)/3000*C448)-1</f>
        <v>7.578924731182795</v>
      </c>
      <c r="G448" s="86">
        <f>SUM(Q455:Q460)</f>
        <v>69387853147.351868</v>
      </c>
      <c r="H448" s="83">
        <f>G448/(VLOOKUP(3000,商城可購買幣!$B:$K,3+C440,FALSE)/3000*C448)-1</f>
        <v>148.22118956419757</v>
      </c>
      <c r="J448" s="102"/>
      <c r="K448" s="106">
        <v>370</v>
      </c>
      <c r="L448" s="96" t="s">
        <v>861</v>
      </c>
      <c r="M448" s="96">
        <v>1</v>
      </c>
      <c r="N448" s="97">
        <f>VLOOKUP(L448,[1]道具表!$C:$I,7,FALSE)*M448*IF(VLOOKUP(L448,[1]道具表!$C:$I,4,FALSE)="USD",C441,1)</f>
        <v>750000000</v>
      </c>
      <c r="O448" s="108" t="s">
        <v>865</v>
      </c>
      <c r="P448" s="108">
        <v>1</v>
      </c>
      <c r="Q448" s="97">
        <f>VLOOKUP(O448,[1]道具表!$C:$I,7,FALSE)*P448*IF(VLOOKUP(O448,[1]道具表!$C:$I,4,FALSE)="USD",C441,1)</f>
        <v>20000000000</v>
      </c>
    </row>
    <row r="449" spans="2:20" x14ac:dyDescent="0.25">
      <c r="B449" s="82" t="s">
        <v>794</v>
      </c>
      <c r="C449" s="92">
        <v>450</v>
      </c>
      <c r="D449" s="79">
        <f>MAX(K437:K466)/C439*100</f>
        <v>1350.0378010584295</v>
      </c>
      <c r="E449" s="86">
        <f>SUM(N461:N466)</f>
        <v>7051166666</v>
      </c>
      <c r="F449" s="83">
        <f>E449/(VLOOKUP(3000,商城可購買幣!$B:$K,3+C440,FALSE)/3000*C449)-1</f>
        <v>14.163799281720429</v>
      </c>
      <c r="G449" s="86">
        <f>SUM(Q461:Q466)</f>
        <v>129968519814.35187</v>
      </c>
      <c r="H449" s="83">
        <f>G449/(VLOOKUP(3000,商城可購買幣!$B:$K,3+C440,FALSE)/3000*C449)-1</f>
        <v>278.50219314914381</v>
      </c>
      <c r="J449" s="103" t="s">
        <v>683</v>
      </c>
      <c r="K449" s="104">
        <v>420</v>
      </c>
      <c r="L449" s="93" t="s">
        <v>668</v>
      </c>
      <c r="M449" s="93">
        <v>1</v>
      </c>
      <c r="N449" s="94">
        <f>VLOOKUP(L449,[1]道具表!$C:$I,7,FALSE)*M449*IF(VLOOKUP(L449,[1]道具表!$C:$I,4,FALSE)="USD",C441,1)</f>
        <v>250000000</v>
      </c>
      <c r="O449" s="93" t="s">
        <v>667</v>
      </c>
      <c r="P449" s="93">
        <v>1</v>
      </c>
      <c r="Q449" s="94">
        <f>VLOOKUP(O449,[1]道具表!$C:$I,7,FALSE)*P449*IF(VLOOKUP(O449,[1]道具表!$C:$I,4,FALSE)="USD",C441,1)</f>
        <v>250000000</v>
      </c>
    </row>
    <row r="450" spans="2:20" x14ac:dyDescent="0.25">
      <c r="B450" s="81" t="s">
        <v>707</v>
      </c>
      <c r="J450" s="101"/>
      <c r="K450" s="105">
        <v>450</v>
      </c>
      <c r="L450" s="87" t="s">
        <v>471</v>
      </c>
      <c r="M450" s="78">
        <v>1</v>
      </c>
      <c r="N450" s="95">
        <f>VLOOKUP(L450,[1]道具表!$C:$I,7,FALSE)*M450*IF(VLOOKUP(L450,[1]道具表!$C:$I,4,FALSE)="USD",C441,1)</f>
        <v>54600000</v>
      </c>
      <c r="O450" s="87" t="s">
        <v>438</v>
      </c>
      <c r="P450" s="78">
        <v>1</v>
      </c>
      <c r="Q450" s="95">
        <f>VLOOKUP(O450,[1]道具表!$C:$I,7,FALSE)*P450*IF(VLOOKUP(O450,[1]道具表!$C:$I,4,FALSE)="USD",C441,1)</f>
        <v>119600000</v>
      </c>
    </row>
    <row r="451" spans="2:20" x14ac:dyDescent="0.25">
      <c r="B451" s="81" t="s">
        <v>694</v>
      </c>
      <c r="C451" s="1"/>
      <c r="D451" s="1"/>
      <c r="E451" s="1"/>
      <c r="F451" s="1"/>
      <c r="G451" s="1"/>
      <c r="H451" s="1"/>
      <c r="J451" s="101"/>
      <c r="K451" s="105">
        <v>500</v>
      </c>
      <c r="L451" s="78" t="s">
        <v>658</v>
      </c>
      <c r="M451" s="78">
        <v>1</v>
      </c>
      <c r="N451" s="95">
        <f>VLOOKUP(L451,[1]道具表!$C:$I,7,FALSE)*M451*IF(VLOOKUP(L451,[1]道具表!$C:$I,4,FALSE)="USD",C441,1)</f>
        <v>25000000</v>
      </c>
      <c r="O451" s="78" t="s">
        <v>660</v>
      </c>
      <c r="P451" s="78">
        <v>1</v>
      </c>
      <c r="Q451" s="95">
        <f>VLOOKUP(O451,[1]道具表!$C:$I,7,FALSE)*P451*IF(VLOOKUP(O451,[1]道具表!$C:$I,4,FALSE)="USD",C441,1)</f>
        <v>41666667</v>
      </c>
    </row>
    <row r="452" spans="2:20" x14ac:dyDescent="0.25">
      <c r="B452" s="81" t="s">
        <v>795</v>
      </c>
      <c r="J452" s="101"/>
      <c r="K452" s="105">
        <v>550</v>
      </c>
      <c r="L452" s="89" t="s">
        <v>697</v>
      </c>
      <c r="M452" s="89">
        <v>20</v>
      </c>
      <c r="N452" s="95">
        <f>VLOOKUP(L452,[1]道具表!$C:$I,7,FALSE)*M452*IF(VLOOKUP(L452,[1]道具表!$C:$I,4,FALSE)="USD",C441,1)</f>
        <v>250000000</v>
      </c>
      <c r="O452" s="89" t="s">
        <v>676</v>
      </c>
      <c r="P452" s="89">
        <v>1</v>
      </c>
      <c r="Q452" s="95">
        <f>VLOOKUP(O452,[1]道具表!$C:$I,7,FALSE)*P452*IF(VLOOKUP(O452,[1]道具表!$C:$I,4,FALSE)="USD",C441,1)</f>
        <v>50000000</v>
      </c>
    </row>
    <row r="453" spans="2:20" x14ac:dyDescent="0.25">
      <c r="B453" s="81" t="s">
        <v>526</v>
      </c>
      <c r="J453" s="101"/>
      <c r="K453" s="105">
        <v>600</v>
      </c>
      <c r="L453" s="78" t="s">
        <v>471</v>
      </c>
      <c r="M453" s="78">
        <v>1</v>
      </c>
      <c r="N453" s="95">
        <f>VLOOKUP(L453,[1]道具表!$C:$I,7,FALSE)*M453*IF(VLOOKUP(L453,[1]道具表!$C:$I,4,FALSE)="USD",C441,1)</f>
        <v>54600000</v>
      </c>
      <c r="O453" s="107" t="s">
        <v>871</v>
      </c>
      <c r="P453" s="107">
        <v>2</v>
      </c>
      <c r="Q453" s="95">
        <f>VLOOKUP(O453,[1]道具表!$C:$I,7,FALSE)*P453*IF(VLOOKUP(O453,[1]道具表!$C:$I,4,FALSE)="USD",C441,1)</f>
        <v>5423457654.2345762</v>
      </c>
    </row>
    <row r="454" spans="2:20" ht="16.5" thickBot="1" x14ac:dyDescent="0.3">
      <c r="B454" s="81" t="s">
        <v>553</v>
      </c>
      <c r="J454" s="102"/>
      <c r="K454" s="106">
        <v>670</v>
      </c>
      <c r="L454" s="96" t="s">
        <v>862</v>
      </c>
      <c r="M454" s="96">
        <v>1</v>
      </c>
      <c r="N454" s="97">
        <f>VLOOKUP(L454,[1]道具表!$C:$I,7,FALSE)*M454*IF(VLOOKUP(L454,[1]道具表!$C:$I,4,FALSE)="USD",C441,1)</f>
        <v>1500000000</v>
      </c>
      <c r="O454" s="108" t="s">
        <v>866</v>
      </c>
      <c r="P454" s="108">
        <v>1</v>
      </c>
      <c r="Q454" s="97">
        <f>VLOOKUP(O454,[1]道具表!$C:$I,7,FALSE)*P454*IF(VLOOKUP(O454,[1]道具表!$C:$I,4,FALSE)="USD",C441,1)</f>
        <v>40000000000</v>
      </c>
    </row>
    <row r="455" spans="2:20" x14ac:dyDescent="0.25">
      <c r="B455" s="88"/>
      <c r="C455" s="88"/>
      <c r="E455" s="112"/>
      <c r="F455" s="112"/>
      <c r="G455" s="112"/>
      <c r="H455" s="80"/>
      <c r="J455" s="103" t="s">
        <v>684</v>
      </c>
      <c r="K455" s="104">
        <v>750</v>
      </c>
      <c r="L455" s="93" t="s">
        <v>670</v>
      </c>
      <c r="M455" s="93">
        <v>1</v>
      </c>
      <c r="N455" s="94">
        <f>VLOOKUP(L455,[1]道具表!$C:$I,7,FALSE)*M455*IF(VLOOKUP(L455,[1]道具表!$C:$I,4,FALSE)="USD",C441,1)</f>
        <v>833333333</v>
      </c>
      <c r="O455" s="93" t="s">
        <v>669</v>
      </c>
      <c r="P455" s="93">
        <v>1</v>
      </c>
      <c r="Q455" s="94">
        <f>VLOOKUP(O455,[1]道具表!$C:$I,7,FALSE)*P455*IF(VLOOKUP(O455,[1]道具表!$C:$I,4,FALSE)="USD",C441,1)</f>
        <v>833333333</v>
      </c>
      <c r="R455" s="81"/>
    </row>
    <row r="456" spans="2:20" x14ac:dyDescent="0.25">
      <c r="H456" s="80"/>
      <c r="J456" s="101"/>
      <c r="K456" s="105">
        <v>840</v>
      </c>
      <c r="L456" s="87" t="s">
        <v>438</v>
      </c>
      <c r="M456" s="78">
        <v>1</v>
      </c>
      <c r="N456" s="95">
        <f>VLOOKUP(L456,[1]道具表!$C:$I,7,FALSE)*M456*IF(VLOOKUP(L456,[1]道具表!$C:$I,4,FALSE)="USD",C441,1)</f>
        <v>119600000</v>
      </c>
      <c r="O456" s="87" t="s">
        <v>439</v>
      </c>
      <c r="P456" s="78">
        <v>1</v>
      </c>
      <c r="Q456" s="95">
        <f>VLOOKUP(O456,[1]道具表!$C:$I,7,FALSE)*P456*IF(VLOOKUP(O456,[1]道具表!$C:$I,4,FALSE)="USD",C441,1)</f>
        <v>286000000</v>
      </c>
    </row>
    <row r="457" spans="2:20" x14ac:dyDescent="0.25">
      <c r="H457" s="80"/>
      <c r="J457" s="101"/>
      <c r="K457" s="105">
        <v>960</v>
      </c>
      <c r="L457" s="78" t="s">
        <v>661</v>
      </c>
      <c r="M457" s="78">
        <v>1</v>
      </c>
      <c r="N457" s="95">
        <f>VLOOKUP(L457,[1]道具表!$C:$I,7,FALSE)*M457*IF(VLOOKUP(L457,[1]道具表!$C:$I,4,FALSE)="USD",C441,1)</f>
        <v>41666667</v>
      </c>
      <c r="O457" s="78" t="s">
        <v>662</v>
      </c>
      <c r="P457" s="78">
        <v>1</v>
      </c>
      <c r="Q457" s="95">
        <f>VLOOKUP(O457,[1]道具表!$C:$I,7,FALSE)*P457*IF(VLOOKUP(O457,[1]道具表!$C:$I,4,FALSE)="USD",C441,1)</f>
        <v>83333333</v>
      </c>
    </row>
    <row r="458" spans="2:20" x14ac:dyDescent="0.25">
      <c r="H458" s="80"/>
      <c r="J458" s="101"/>
      <c r="K458" s="105">
        <v>1100</v>
      </c>
      <c r="L458" s="89" t="s">
        <v>697</v>
      </c>
      <c r="M458" s="89">
        <v>30</v>
      </c>
      <c r="N458" s="95">
        <f>VLOOKUP(L458,[1]道具表!$C:$I,7,FALSE)*M458*IF(VLOOKUP(L458,[1]道具表!$C:$I,4,FALSE)="USD",C441,1)</f>
        <v>375000000</v>
      </c>
      <c r="O458" s="89" t="s">
        <v>676</v>
      </c>
      <c r="P458" s="89">
        <v>1</v>
      </c>
      <c r="Q458" s="95">
        <f>VLOOKUP(O458,[1]道具表!$C:$I,7,FALSE)*P458*IF(VLOOKUP(O458,[1]道具表!$C:$I,4,FALSE)="USD",C441,1)</f>
        <v>50000000</v>
      </c>
    </row>
    <row r="459" spans="2:20" x14ac:dyDescent="0.25">
      <c r="H459" s="80"/>
      <c r="J459" s="101"/>
      <c r="K459" s="105">
        <v>1180</v>
      </c>
      <c r="L459" s="78" t="s">
        <v>438</v>
      </c>
      <c r="M459" s="78">
        <v>1</v>
      </c>
      <c r="N459" s="95">
        <f>VLOOKUP(L459,[1]道具表!$C:$I,7,FALSE)*M459*IF(VLOOKUP(L459,[1]道具表!$C:$I,4,FALSE)="USD",C441,1)</f>
        <v>119600000</v>
      </c>
      <c r="O459" s="107" t="s">
        <v>871</v>
      </c>
      <c r="P459" s="107">
        <v>3</v>
      </c>
      <c r="Q459" s="95">
        <f>VLOOKUP(O459,[1]道具表!$C:$I,7,FALSE)*P459*IF(VLOOKUP(O459,[1]道具表!$C:$I,4,FALSE)="USD",C441,1)</f>
        <v>8135186481.3518639</v>
      </c>
    </row>
    <row r="460" spans="2:20" ht="16.5" thickBot="1" x14ac:dyDescent="0.3">
      <c r="H460" s="80"/>
      <c r="J460" s="102"/>
      <c r="K460" s="106">
        <v>1280</v>
      </c>
      <c r="L460" s="96" t="s">
        <v>863</v>
      </c>
      <c r="M460" s="96">
        <v>1</v>
      </c>
      <c r="N460" s="97">
        <f>VLOOKUP(L460,[1]道具表!$C:$I,7,FALSE)*M460*IF(VLOOKUP(L460,[1]道具表!$C:$I,4,FALSE)="USD",C441,1)</f>
        <v>2500000000</v>
      </c>
      <c r="O460" s="108" t="s">
        <v>867</v>
      </c>
      <c r="P460" s="108">
        <v>1</v>
      </c>
      <c r="Q460" s="97">
        <f>VLOOKUP(O460,[1]道具表!$C:$I,7,FALSE)*P460*IF(VLOOKUP(O460,[1]道具表!$C:$I,4,FALSE)="USD",C441,1)</f>
        <v>60000000000</v>
      </c>
    </row>
    <row r="461" spans="2:20" x14ac:dyDescent="0.25">
      <c r="J461" s="103" t="s">
        <v>793</v>
      </c>
      <c r="K461" s="104">
        <v>1500</v>
      </c>
      <c r="L461" s="93" t="s">
        <v>670</v>
      </c>
      <c r="M461" s="93">
        <v>1</v>
      </c>
      <c r="N461" s="94">
        <f>VLOOKUP(L461,[1]道具表!$C:$I,7,FALSE)*M461*IF(VLOOKUP(L461,[1]道具表!$C:$I,4,FALSE)="USD",C441,1)</f>
        <v>833333333</v>
      </c>
      <c r="O461" s="93" t="s">
        <v>669</v>
      </c>
      <c r="P461" s="93">
        <v>1</v>
      </c>
      <c r="Q461" s="94">
        <f>VLOOKUP(O461,[1]道具表!$C:$I,7,FALSE)*P461*IF(VLOOKUP(O461,[1]道具表!$C:$I,4,FALSE)="USD",C447,1)</f>
        <v>833333333</v>
      </c>
      <c r="S461"/>
      <c r="T461"/>
    </row>
    <row r="462" spans="2:20" x14ac:dyDescent="0.25">
      <c r="J462" s="101"/>
      <c r="K462" s="105">
        <v>1600</v>
      </c>
      <c r="L462" s="87" t="s">
        <v>439</v>
      </c>
      <c r="M462" s="78">
        <v>1</v>
      </c>
      <c r="N462" s="95">
        <f>VLOOKUP(L462,[1]道具表!$C:$I,7,FALSE)*M462*IF(VLOOKUP(L462,[1]道具表!$C:$I,4,FALSE)="USD",C441,1)</f>
        <v>286000000</v>
      </c>
      <c r="O462" s="87" t="s">
        <v>799</v>
      </c>
      <c r="P462" s="78">
        <v>1</v>
      </c>
      <c r="Q462" s="95">
        <f>VLOOKUP(O462,[1]道具表!$C:$I,7,FALSE)*P462*IF(VLOOKUP(O462,[1]道具表!$C:$I,4,FALSE)="USD",C447,1)</f>
        <v>20700000000</v>
      </c>
    </row>
    <row r="463" spans="2:20" x14ac:dyDescent="0.25">
      <c r="J463" s="101"/>
      <c r="K463" s="105">
        <v>1800</v>
      </c>
      <c r="L463" s="78" t="s">
        <v>662</v>
      </c>
      <c r="M463" s="78">
        <v>1</v>
      </c>
      <c r="N463" s="95">
        <f>VLOOKUP(L463,[1]道具表!$C:$I,7,FALSE)*M463*IF(VLOOKUP(L463,[1]道具表!$C:$I,4,FALSE)="USD",C441,1)</f>
        <v>83333333</v>
      </c>
      <c r="O463" s="78" t="s">
        <v>797</v>
      </c>
      <c r="P463" s="78">
        <v>1</v>
      </c>
      <c r="Q463" s="95">
        <f>VLOOKUP(O463,[1]道具表!$C:$I,7,FALSE)*P463*IF(VLOOKUP(O463,[1]道具表!$C:$I,4,FALSE)="USD",C447,1)</f>
        <v>250000000</v>
      </c>
    </row>
    <row r="464" spans="2:20" x14ac:dyDescent="0.25">
      <c r="J464" s="101"/>
      <c r="K464" s="105">
        <v>2000</v>
      </c>
      <c r="L464" s="89" t="s">
        <v>697</v>
      </c>
      <c r="M464" s="89">
        <v>45</v>
      </c>
      <c r="N464" s="95">
        <f>VLOOKUP(L464,[1]道具表!$C:$I,7,FALSE)*M464*IF(VLOOKUP(L464,[1]道具表!$C:$I,4,FALSE)="USD",C441,1)</f>
        <v>562500000</v>
      </c>
      <c r="O464" s="89" t="s">
        <v>676</v>
      </c>
      <c r="P464" s="89">
        <v>1</v>
      </c>
      <c r="Q464" s="95">
        <f>VLOOKUP(O464,[1]道具表!$C:$I,7,FALSE)*P464*IF(VLOOKUP(O464,[1]道具表!$C:$I,4,FALSE)="USD",C447,1)</f>
        <v>50000000</v>
      </c>
    </row>
    <row r="465" spans="2:22" x14ac:dyDescent="0.25">
      <c r="J465" s="101"/>
      <c r="K465" s="105">
        <v>2200</v>
      </c>
      <c r="L465" s="78" t="s">
        <v>439</v>
      </c>
      <c r="M465" s="78">
        <v>1</v>
      </c>
      <c r="N465" s="95">
        <f>VLOOKUP(L465,[1]道具表!$C:$I,7,FALSE)*M465*IF(VLOOKUP(L465,[1]道具表!$C:$I,4,FALSE)="USD",C441,1)</f>
        <v>286000000</v>
      </c>
      <c r="O465" s="107" t="s">
        <v>871</v>
      </c>
      <c r="P465" s="107">
        <v>3</v>
      </c>
      <c r="Q465" s="95">
        <f>VLOOKUP(O465,[1]道具表!$C:$I,7,FALSE)*P465*IF(VLOOKUP(O465,[1]道具表!$C:$I,4,FALSE)="USD",C447,1)</f>
        <v>8135186481.3518639</v>
      </c>
    </row>
    <row r="466" spans="2:22" ht="16.5" thickBot="1" x14ac:dyDescent="0.3">
      <c r="J466" s="102"/>
      <c r="K466" s="106">
        <v>2500</v>
      </c>
      <c r="L466" s="96" t="s">
        <v>868</v>
      </c>
      <c r="M466" s="96">
        <v>1</v>
      </c>
      <c r="N466" s="97">
        <f>VLOOKUP(L466,[1]道具表!$C:$I,7,FALSE)*M466*IF(VLOOKUP(L466,[1]道具表!$C:$I,4,FALSE)="USD",C441,1)</f>
        <v>5000000000</v>
      </c>
      <c r="O466" s="108" t="s">
        <v>869</v>
      </c>
      <c r="P466" s="108">
        <v>1</v>
      </c>
      <c r="Q466" s="97">
        <f>VLOOKUP(O466,[1]道具表!$C:$I,7,FALSE)*P466*IF(VLOOKUP(O466,[1]道具表!$C:$I,4,FALSE)="USD",C447,1)</f>
        <v>100000000000</v>
      </c>
    </row>
    <row r="467" spans="2:22" x14ac:dyDescent="0.25">
      <c r="S467"/>
      <c r="T467"/>
    </row>
    <row r="468" spans="2:22" ht="16.5" thickBot="1" x14ac:dyDescent="0.3">
      <c r="B468" s="81" t="s">
        <v>510</v>
      </c>
      <c r="C468" s="113"/>
      <c r="D468" s="81"/>
      <c r="E468" s="81"/>
      <c r="F468" s="81"/>
      <c r="G468" s="81"/>
      <c r="H468" s="81"/>
      <c r="J468" s="81" t="s">
        <v>513</v>
      </c>
      <c r="L468" s="81"/>
      <c r="M468" s="81"/>
      <c r="N468" s="81"/>
      <c r="O468" s="81"/>
      <c r="P468" s="81"/>
      <c r="Q468" s="81"/>
      <c r="R468" s="81"/>
      <c r="S468" s="84"/>
      <c r="T468" s="84"/>
      <c r="U468" s="81"/>
      <c r="V468" s="81"/>
    </row>
    <row r="469" spans="2:22" ht="16.5" thickBot="1" x14ac:dyDescent="0.3">
      <c r="B469" s="82" t="s">
        <v>514</v>
      </c>
      <c r="C469" s="90">
        <v>44664</v>
      </c>
      <c r="E469" s="109" t="s">
        <v>722</v>
      </c>
      <c r="F469" s="109" t="s">
        <v>723</v>
      </c>
      <c r="G469" s="110" t="s">
        <v>725</v>
      </c>
      <c r="H469" s="110" t="s">
        <v>724</v>
      </c>
      <c r="J469" s="98" t="s">
        <v>491</v>
      </c>
      <c r="K469" s="98" t="s">
        <v>491</v>
      </c>
      <c r="L469" s="99" t="s">
        <v>0</v>
      </c>
      <c r="M469" s="99" t="s">
        <v>433</v>
      </c>
      <c r="N469" s="99" t="s">
        <v>424</v>
      </c>
      <c r="O469" s="99" t="s">
        <v>515</v>
      </c>
      <c r="P469" s="99" t="s">
        <v>433</v>
      </c>
      <c r="Q469" s="100" t="s">
        <v>424</v>
      </c>
      <c r="R469" s="81"/>
    </row>
    <row r="470" spans="2:22" x14ac:dyDescent="0.25">
      <c r="B470" s="82" t="s">
        <v>516</v>
      </c>
      <c r="C470" s="91" t="s">
        <v>792</v>
      </c>
      <c r="E470" s="109" t="s">
        <v>726</v>
      </c>
      <c r="F470" s="109" t="s">
        <v>727</v>
      </c>
      <c r="G470" s="110" t="s">
        <v>728</v>
      </c>
      <c r="H470" s="110" t="s">
        <v>729</v>
      </c>
      <c r="J470" s="103" t="s">
        <v>681</v>
      </c>
      <c r="K470" s="104">
        <v>15</v>
      </c>
      <c r="L470" s="93" t="s">
        <v>664</v>
      </c>
      <c r="M470" s="93">
        <v>1</v>
      </c>
      <c r="N470" s="94">
        <f>VLOOKUP(L470,[1]道具表!$C:$I,7,FALSE)*M470*IF(VLOOKUP(L470,[1]道具表!$C:$I,4,FALSE)="USD",C474,1)</f>
        <v>41666667</v>
      </c>
      <c r="O470" s="93" t="s">
        <v>663</v>
      </c>
      <c r="P470" s="93">
        <v>1</v>
      </c>
      <c r="Q470" s="94">
        <f>VLOOKUP(O470,[1]道具表!$C:$I,7,FALSE)*P470*IF(VLOOKUP(O470,[1]道具表!$C:$I,4,FALSE)="USD",C474,1)</f>
        <v>41666667</v>
      </c>
      <c r="R470" s="81"/>
    </row>
    <row r="471" spans="2:22" x14ac:dyDescent="0.25">
      <c r="B471" s="82" t="s">
        <v>511</v>
      </c>
      <c r="C471" s="78" t="str">
        <f>VLOOKUP(C470,[1]Sybol表!$B:$E,2,FALSE)</f>
        <v>巴比(Wild)</v>
      </c>
      <c r="E471" s="114">
        <v>20</v>
      </c>
      <c r="F471" s="114">
        <v>10</v>
      </c>
      <c r="G471" s="107">
        <v>10</v>
      </c>
      <c r="H471" s="107">
        <v>5</v>
      </c>
      <c r="J471" s="101"/>
      <c r="K471" s="105">
        <v>30</v>
      </c>
      <c r="L471" s="87" t="s">
        <v>760</v>
      </c>
      <c r="M471" s="78">
        <v>1</v>
      </c>
      <c r="N471" s="95">
        <f>VLOOKUP(L471,[1]道具表!$C:$I,7,FALSE)*M471*IF(VLOOKUP(L471,[1]道具表!$C:$I,4,FALSE)="USD",C474,1)</f>
        <v>19500000</v>
      </c>
      <c r="O471" s="87" t="s">
        <v>471</v>
      </c>
      <c r="P471" s="78">
        <v>1</v>
      </c>
      <c r="Q471" s="95">
        <f>VLOOKUP(O471,[1]道具表!$C:$I,7,FALSE)*P471*IF(VLOOKUP(O471,[1]道具表!$C:$I,4,FALSE)="USD",C474,1)</f>
        <v>54600000</v>
      </c>
      <c r="R471" s="81"/>
    </row>
    <row r="472" spans="2:22" x14ac:dyDescent="0.25">
      <c r="B472" s="82" t="s">
        <v>517</v>
      </c>
      <c r="C472" s="78">
        <f>VLOOKUP(C470,[1]Sybol表!$B:$E,3,FALSE)</f>
        <v>6.49</v>
      </c>
      <c r="E472" s="114">
        <v>20</v>
      </c>
      <c r="F472" s="114">
        <v>10</v>
      </c>
      <c r="G472" s="107">
        <v>10</v>
      </c>
      <c r="H472" s="107">
        <v>5</v>
      </c>
      <c r="J472" s="101"/>
      <c r="K472" s="105">
        <v>50</v>
      </c>
      <c r="L472" s="78" t="s">
        <v>659</v>
      </c>
      <c r="M472" s="78">
        <v>1</v>
      </c>
      <c r="N472" s="95">
        <f>VLOOKUP(L472,[1]道具表!$C:$I,7,FALSE)*M472*IF(VLOOKUP(L472,[1]道具表!$C:$I,4,FALSE)="USD",C474,1)</f>
        <v>25000000</v>
      </c>
      <c r="O472" s="78" t="s">
        <v>661</v>
      </c>
      <c r="P472" s="78">
        <v>1</v>
      </c>
      <c r="Q472" s="95">
        <f>VLOOKUP(O472,[1]道具表!$C:$I,7,FALSE)*P472*IF(VLOOKUP(O472,[1]道具表!$C:$I,4,FALSE)="USD",C474,1)</f>
        <v>41666667</v>
      </c>
      <c r="R472" s="81"/>
    </row>
    <row r="473" spans="2:22" x14ac:dyDescent="0.25">
      <c r="B473" s="82" t="s">
        <v>423</v>
      </c>
      <c r="C473" s="78">
        <v>4</v>
      </c>
      <c r="E473" s="114">
        <v>40</v>
      </c>
      <c r="F473" s="114">
        <v>20</v>
      </c>
      <c r="G473" s="107">
        <v>20</v>
      </c>
      <c r="H473" s="107">
        <v>10</v>
      </c>
      <c r="J473" s="101"/>
      <c r="K473" s="105">
        <v>70</v>
      </c>
      <c r="L473" s="89" t="s">
        <v>713</v>
      </c>
      <c r="M473" s="89">
        <v>20</v>
      </c>
      <c r="N473" s="95">
        <f>VLOOKUP(L473,[1]道具表!$C:$I,7,FALSE)*M473*IF(VLOOKUP(L473,[1]道具表!$C:$I,4,FALSE)="USD",C474,1)</f>
        <v>50000000</v>
      </c>
      <c r="O473" s="89" t="s">
        <v>676</v>
      </c>
      <c r="P473" s="89">
        <v>1</v>
      </c>
      <c r="Q473" s="95">
        <f>VLOOKUP(O473,[1]道具表!$C:$I,7,FALSE)*P473*IF(VLOOKUP(O473,[1]道具表!$C:$I,4,FALSE)="USD",C474,1)</f>
        <v>50000000</v>
      </c>
      <c r="R473" s="81"/>
    </row>
    <row r="474" spans="2:22" x14ac:dyDescent="0.25">
      <c r="B474" s="82" t="s">
        <v>527</v>
      </c>
      <c r="C474" s="78">
        <v>13</v>
      </c>
      <c r="E474" s="114">
        <v>60</v>
      </c>
      <c r="F474" s="114">
        <v>30</v>
      </c>
      <c r="G474" s="107">
        <v>30</v>
      </c>
      <c r="H474" s="107">
        <v>15</v>
      </c>
      <c r="J474" s="101"/>
      <c r="K474" s="105">
        <v>100</v>
      </c>
      <c r="L474" s="78" t="s">
        <v>524</v>
      </c>
      <c r="M474" s="78">
        <v>1</v>
      </c>
      <c r="N474" s="95">
        <f>VLOOKUP(L474,[1]道具表!$C:$I,7,FALSE)*M474*IF(VLOOKUP(L474,[1]道具表!$C:$I,4,FALSE)="USD",C474,1)</f>
        <v>19500000</v>
      </c>
      <c r="O474" s="107" t="s">
        <v>801</v>
      </c>
      <c r="P474" s="107">
        <v>1</v>
      </c>
      <c r="Q474" s="95">
        <f>VLOOKUP(O474,[1]道具表!$C:$I,7,FALSE)*P474*IF(VLOOKUP(O474,[1]道具表!$C:$I,4,FALSE)="USD",C474,1)</f>
        <v>3019098090.1909809</v>
      </c>
      <c r="R474" s="81"/>
    </row>
    <row r="475" spans="2:22" ht="16.5" thickBot="1" x14ac:dyDescent="0.3">
      <c r="B475" s="82" t="s">
        <v>559</v>
      </c>
      <c r="C475" s="78" t="s">
        <v>560</v>
      </c>
      <c r="E475" s="114">
        <v>90</v>
      </c>
      <c r="F475" s="114">
        <v>45</v>
      </c>
      <c r="G475" s="107">
        <v>45</v>
      </c>
      <c r="H475" s="107">
        <v>20</v>
      </c>
      <c r="J475" s="102"/>
      <c r="K475" s="106">
        <v>130</v>
      </c>
      <c r="L475" s="96" t="s">
        <v>784</v>
      </c>
      <c r="M475" s="96">
        <v>1</v>
      </c>
      <c r="N475" s="97">
        <f>VLOOKUP(L475,[1]道具表!$C:$I,7,FALSE)*M475*IF(VLOOKUP(L475,[1]道具表!$C:$I,4,FALSE)="USD",C474,1)</f>
        <v>216000000</v>
      </c>
      <c r="O475" s="108" t="s">
        <v>787</v>
      </c>
      <c r="P475" s="108">
        <v>1</v>
      </c>
      <c r="Q475" s="97">
        <f>VLOOKUP(O475,[1]道具表!$C:$I,7,FALSE)*P475*IF(VLOOKUP(O475,[1]道具表!$C:$I,4,FALSE)="USD",C474,1)</f>
        <v>11400000000</v>
      </c>
      <c r="R475" s="81"/>
    </row>
    <row r="476" spans="2:22" x14ac:dyDescent="0.25">
      <c r="E476" s="115" t="s">
        <v>796</v>
      </c>
      <c r="J476" s="103" t="s">
        <v>682</v>
      </c>
      <c r="K476" s="104">
        <v>160</v>
      </c>
      <c r="L476" s="93" t="s">
        <v>666</v>
      </c>
      <c r="M476" s="93">
        <v>1</v>
      </c>
      <c r="N476" s="94">
        <f>VLOOKUP(L476,[1]道具表!$C:$I,7,FALSE)*M476*IF(VLOOKUP(L476,[1]道具表!$C:$I,4,FALSE)="USD",C474,1)</f>
        <v>83333333</v>
      </c>
      <c r="O476" s="93" t="s">
        <v>665</v>
      </c>
      <c r="P476" s="93">
        <v>1</v>
      </c>
      <c r="Q476" s="94">
        <f>VLOOKUP(O476,[1]道具表!$C:$I,7,FALSE)*P476*IF(VLOOKUP(O476,[1]道具表!$C:$I,4,FALSE)="USD",C474,1)</f>
        <v>83333333</v>
      </c>
      <c r="R476" s="81"/>
    </row>
    <row r="477" spans="2:22" x14ac:dyDescent="0.25">
      <c r="B477" s="82"/>
      <c r="C477" s="82" t="s">
        <v>434</v>
      </c>
      <c r="D477" s="82" t="s">
        <v>523</v>
      </c>
      <c r="E477" s="82" t="s">
        <v>655</v>
      </c>
      <c r="F477" s="82" t="s">
        <v>518</v>
      </c>
      <c r="G477" s="82" t="s">
        <v>656</v>
      </c>
      <c r="H477" s="82" t="s">
        <v>519</v>
      </c>
      <c r="J477" s="101"/>
      <c r="K477" s="105">
        <v>200</v>
      </c>
      <c r="L477" s="87" t="s">
        <v>471</v>
      </c>
      <c r="M477" s="78">
        <v>1</v>
      </c>
      <c r="N477" s="95">
        <f>VLOOKUP(L477,[1]道具表!$C:$I,7,FALSE)*M477*IF(VLOOKUP(L477,[1]道具表!$C:$I,4,FALSE)="USD",C474,1)</f>
        <v>54600000</v>
      </c>
      <c r="O477" s="87" t="s">
        <v>438</v>
      </c>
      <c r="P477" s="78">
        <v>1</v>
      </c>
      <c r="Q477" s="95">
        <f>VLOOKUP(O477,[1]道具表!$C:$I,7,FALSE)*P477*IF(VLOOKUP(O477,[1]道具表!$C:$I,4,FALSE)="USD",C474,1)</f>
        <v>119600000</v>
      </c>
      <c r="U477" s="81"/>
      <c r="V477" s="81"/>
    </row>
    <row r="478" spans="2:22" x14ac:dyDescent="0.25">
      <c r="B478" s="82" t="s">
        <v>520</v>
      </c>
      <c r="C478" s="92">
        <v>100</v>
      </c>
      <c r="D478" s="79">
        <f>MAX(K470:K475)/C472*100</f>
        <v>2003.0816640986131</v>
      </c>
      <c r="E478" s="86">
        <f>SUM(N470:N475)</f>
        <v>371666667</v>
      </c>
      <c r="F478" s="83">
        <f>E478/(VLOOKUP(3000,商城可購買幣!$B:$K,3+C473,FALSE)/3000*C478)-1</f>
        <v>2.5967741967741933</v>
      </c>
      <c r="G478" s="86">
        <f>SUM(Q470:Q475)</f>
        <v>14607031424.190981</v>
      </c>
      <c r="H478" s="83">
        <f>G478/(VLOOKUP(3000,商城可購買幣!$B:$K,3+C473,FALSE)/3000*C478)-1</f>
        <v>140.35836862120303</v>
      </c>
      <c r="J478" s="101"/>
      <c r="K478" s="105">
        <v>240</v>
      </c>
      <c r="L478" s="78" t="s">
        <v>659</v>
      </c>
      <c r="M478" s="78">
        <v>1</v>
      </c>
      <c r="N478" s="95">
        <f>VLOOKUP(L478,[1]道具表!$C:$I,7,FALSE)*M478*IF(VLOOKUP(L478,[1]道具表!$C:$I,4,FALSE)="USD",C474,1)</f>
        <v>25000000</v>
      </c>
      <c r="O478" s="78" t="s">
        <v>661</v>
      </c>
      <c r="P478" s="78">
        <v>1</v>
      </c>
      <c r="Q478" s="95">
        <f>VLOOKUP(O478,[1]道具表!$C:$I,7,FALSE)*P478*IF(VLOOKUP(O478,[1]道具表!$C:$I,4,FALSE)="USD",C474,1)</f>
        <v>41666667</v>
      </c>
      <c r="U478" s="81"/>
      <c r="V478" s="81"/>
    </row>
    <row r="479" spans="2:22" x14ac:dyDescent="0.25">
      <c r="B479" s="82" t="s">
        <v>521</v>
      </c>
      <c r="C479" s="92">
        <v>150</v>
      </c>
      <c r="D479" s="79">
        <f>MAX(K470:K481)/C472*100</f>
        <v>5701.0785824345139</v>
      </c>
      <c r="E479" s="86">
        <f>SUM(N476:N481)</f>
        <v>1347533333</v>
      </c>
      <c r="F479" s="83">
        <f>E479/(VLOOKUP(3000,商城可購買幣!$B:$K,3+C473,FALSE)/3000*C479)-1</f>
        <v>7.6937634387096772</v>
      </c>
      <c r="G479" s="86">
        <f>SUM(Q476:Q481)</f>
        <v>26113698090.190979</v>
      </c>
      <c r="H479" s="83">
        <f>G479/(VLOOKUP(3000,商城可購買幣!$B:$K,3+C473,FALSE)/3000*C479)-1</f>
        <v>167.47547154961921</v>
      </c>
      <c r="J479" s="101"/>
      <c r="K479" s="105">
        <v>280</v>
      </c>
      <c r="L479" s="89" t="s">
        <v>713</v>
      </c>
      <c r="M479" s="89">
        <v>20</v>
      </c>
      <c r="N479" s="95">
        <f>VLOOKUP(L479,[1]道具表!$C:$I,7,FALSE)*M479*IF(VLOOKUP(L479,[1]道具表!$C:$I,4,FALSE)="USD",C474,1)</f>
        <v>50000000</v>
      </c>
      <c r="O479" s="89" t="s">
        <v>676</v>
      </c>
      <c r="P479" s="89">
        <v>1</v>
      </c>
      <c r="Q479" s="95">
        <f>VLOOKUP(O479,[1]道具表!$C:$I,7,FALSE)*P479*IF(VLOOKUP(O479,[1]道具表!$C:$I,4,FALSE)="USD",C474,1)</f>
        <v>50000000</v>
      </c>
      <c r="U479" s="81"/>
      <c r="V479" s="81"/>
    </row>
    <row r="480" spans="2:22" x14ac:dyDescent="0.25">
      <c r="B480" s="82" t="s">
        <v>522</v>
      </c>
      <c r="C480" s="92">
        <v>300</v>
      </c>
      <c r="D480" s="79">
        <f>MAX(K470:K487)/C472*100</f>
        <v>10323.574730354392</v>
      </c>
      <c r="E480" s="86">
        <f>SUM(N482:N487)</f>
        <v>2644200000</v>
      </c>
      <c r="F480" s="83">
        <f>E480/(VLOOKUP(3000,商城可購買幣!$B:$K,3+C473,FALSE)/3000*C480)-1</f>
        <v>7.5296774193548384</v>
      </c>
      <c r="G480" s="86">
        <f>SUM(Q482:Q487)</f>
        <v>52099462847.381958</v>
      </c>
      <c r="H480" s="83">
        <f>G480/(VLOOKUP(3000,商城可購買幣!$B:$K,3+C473,FALSE)/3000*C480)-1</f>
        <v>167.06278337865149</v>
      </c>
      <c r="J480" s="101"/>
      <c r="K480" s="105">
        <v>320</v>
      </c>
      <c r="L480" s="78" t="s">
        <v>471</v>
      </c>
      <c r="M480" s="78">
        <v>1</v>
      </c>
      <c r="N480" s="95">
        <f>VLOOKUP(L480,[1]道具表!$C:$I,7,FALSE)*M480*IF(VLOOKUP(L480,[1]道具表!$C:$I,4,FALSE)="USD",C474,1)</f>
        <v>54600000</v>
      </c>
      <c r="O480" s="107" t="s">
        <v>801</v>
      </c>
      <c r="P480" s="107">
        <v>1</v>
      </c>
      <c r="Q480" s="95">
        <f>VLOOKUP(O480,[1]道具表!$C:$I,7,FALSE)*P480*IF(VLOOKUP(O480,[1]道具表!$C:$I,4,FALSE)="USD",C474,1)</f>
        <v>3019098090.1909809</v>
      </c>
    </row>
    <row r="481" spans="2:20" ht="16.5" thickBot="1" x14ac:dyDescent="0.3">
      <c r="B481" s="82" t="s">
        <v>657</v>
      </c>
      <c r="C481" s="92">
        <v>450</v>
      </c>
      <c r="D481" s="79">
        <f>MAX(K470:K493)/C472*100</f>
        <v>19722.650231124804</v>
      </c>
      <c r="E481" s="86">
        <f>SUM(N488:N493)</f>
        <v>4864200000</v>
      </c>
      <c r="F481" s="83">
        <f>E481/(VLOOKUP(3000,商城可購買幣!$B:$K,3+C473,FALSE)/3000*C481)-1</f>
        <v>9.4606451612903228</v>
      </c>
      <c r="G481" s="86">
        <f>SUM(Q488:Q493)</f>
        <v>78709960936.572937</v>
      </c>
      <c r="H481" s="83">
        <f>G481/(VLOOKUP(3000,商城可購買幣!$B:$K,3+C473,FALSE)/3000*C481)-1</f>
        <v>168.26873319693104</v>
      </c>
      <c r="J481" s="102"/>
      <c r="K481" s="106">
        <v>370</v>
      </c>
      <c r="L481" s="96" t="s">
        <v>785</v>
      </c>
      <c r="M481" s="96">
        <v>1</v>
      </c>
      <c r="N481" s="97">
        <f>VLOOKUP(L481,[1]道具表!$C:$I,7,FALSE)*M481*IF(VLOOKUP(L481,[1]道具表!$C:$I,4,FALSE)="USD",C474,1)</f>
        <v>1080000000</v>
      </c>
      <c r="O481" s="108" t="s">
        <v>788</v>
      </c>
      <c r="P481" s="108">
        <v>1</v>
      </c>
      <c r="Q481" s="97">
        <f>VLOOKUP(O481,[1]道具表!$C:$I,7,FALSE)*P481*IF(VLOOKUP(O481,[1]道具表!$C:$I,4,FALSE)="USD",C474,1)</f>
        <v>22800000000</v>
      </c>
    </row>
    <row r="482" spans="2:20" x14ac:dyDescent="0.25">
      <c r="B482" s="82" t="s">
        <v>794</v>
      </c>
      <c r="C482" s="92">
        <v>450</v>
      </c>
      <c r="D482" s="79">
        <f>MAX(K470:K499)/C472*100</f>
        <v>38520.801232665639</v>
      </c>
      <c r="E482" s="86">
        <f>SUM(N494:N499)</f>
        <v>8913666666</v>
      </c>
      <c r="F482" s="83">
        <f>E482/(VLOOKUP(3000,商城可購買幣!$B:$K,3+C473,FALSE)/3000*C482)-1</f>
        <v>18.169175625806453</v>
      </c>
      <c r="G482" s="86">
        <f>SUM(Q494:Q499)</f>
        <v>144890627603.57294</v>
      </c>
      <c r="H482" s="83">
        <f>G482/(VLOOKUP(3000,商城可購買幣!$B:$K,3+C473,FALSE)/3000*C482)-1</f>
        <v>310.59274753456543</v>
      </c>
      <c r="J482" s="103" t="s">
        <v>683</v>
      </c>
      <c r="K482" s="104">
        <v>420</v>
      </c>
      <c r="L482" s="93" t="s">
        <v>668</v>
      </c>
      <c r="M482" s="93">
        <v>1</v>
      </c>
      <c r="N482" s="94">
        <f>VLOOKUP(L482,[1]道具表!$C:$I,7,FALSE)*M482*IF(VLOOKUP(L482,[1]道具表!$C:$I,4,FALSE)="USD",C474,1)</f>
        <v>250000000</v>
      </c>
      <c r="O482" s="93" t="s">
        <v>667</v>
      </c>
      <c r="P482" s="93">
        <v>1</v>
      </c>
      <c r="Q482" s="94">
        <f>VLOOKUP(O482,[1]道具表!$C:$I,7,FALSE)*P482*IF(VLOOKUP(O482,[1]道具表!$C:$I,4,FALSE)="USD",C474,1)</f>
        <v>250000000</v>
      </c>
    </row>
    <row r="483" spans="2:20" x14ac:dyDescent="0.25">
      <c r="B483" s="81" t="s">
        <v>707</v>
      </c>
      <c r="J483" s="101"/>
      <c r="K483" s="105">
        <v>450</v>
      </c>
      <c r="L483" s="87" t="s">
        <v>471</v>
      </c>
      <c r="M483" s="78">
        <v>1</v>
      </c>
      <c r="N483" s="95">
        <f>VLOOKUP(L483,[1]道具表!$C:$I,7,FALSE)*M483*IF(VLOOKUP(L483,[1]道具表!$C:$I,4,FALSE)="USD",C474,1)</f>
        <v>54600000</v>
      </c>
      <c r="O483" s="87" t="s">
        <v>438</v>
      </c>
      <c r="P483" s="78">
        <v>1</v>
      </c>
      <c r="Q483" s="95">
        <f>VLOOKUP(O483,[1]道具表!$C:$I,7,FALSE)*P483*IF(VLOOKUP(O483,[1]道具表!$C:$I,4,FALSE)="USD",C474,1)</f>
        <v>119600000</v>
      </c>
    </row>
    <row r="484" spans="2:20" x14ac:dyDescent="0.25">
      <c r="B484" s="81" t="s">
        <v>694</v>
      </c>
      <c r="C484" s="1"/>
      <c r="D484" s="1"/>
      <c r="E484" s="1"/>
      <c r="F484" s="1"/>
      <c r="G484" s="1"/>
      <c r="H484" s="1"/>
      <c r="J484" s="101"/>
      <c r="K484" s="105">
        <v>500</v>
      </c>
      <c r="L484" s="78" t="s">
        <v>658</v>
      </c>
      <c r="M484" s="78">
        <v>1</v>
      </c>
      <c r="N484" s="95">
        <f>VLOOKUP(L484,[1]道具表!$C:$I,7,FALSE)*M484*IF(VLOOKUP(L484,[1]道具表!$C:$I,4,FALSE)="USD",C474,1)</f>
        <v>25000000</v>
      </c>
      <c r="O484" s="78" t="s">
        <v>660</v>
      </c>
      <c r="P484" s="78">
        <v>1</v>
      </c>
      <c r="Q484" s="95">
        <f>VLOOKUP(O484,[1]道具表!$C:$I,7,FALSE)*P484*IF(VLOOKUP(O484,[1]道具表!$C:$I,4,FALSE)="USD",C474,1)</f>
        <v>41666667</v>
      </c>
    </row>
    <row r="485" spans="2:20" x14ac:dyDescent="0.25">
      <c r="B485" s="81" t="s">
        <v>795</v>
      </c>
      <c r="J485" s="101"/>
      <c r="K485" s="105">
        <v>550</v>
      </c>
      <c r="L485" s="89" t="s">
        <v>713</v>
      </c>
      <c r="M485" s="89">
        <v>40</v>
      </c>
      <c r="N485" s="95">
        <f>VLOOKUP(L485,[1]道具表!$C:$I,7,FALSE)*M485*IF(VLOOKUP(L485,[1]道具表!$C:$I,4,FALSE)="USD",C474,1)</f>
        <v>100000000</v>
      </c>
      <c r="O485" s="89" t="s">
        <v>676</v>
      </c>
      <c r="P485" s="89">
        <v>1</v>
      </c>
      <c r="Q485" s="95">
        <f>VLOOKUP(O485,[1]道具表!$C:$I,7,FALSE)*P485*IF(VLOOKUP(O485,[1]道具表!$C:$I,4,FALSE)="USD",C474,1)</f>
        <v>50000000</v>
      </c>
    </row>
    <row r="486" spans="2:20" x14ac:dyDescent="0.25">
      <c r="B486" s="81" t="s">
        <v>526</v>
      </c>
      <c r="J486" s="101"/>
      <c r="K486" s="105">
        <v>600</v>
      </c>
      <c r="L486" s="78" t="s">
        <v>471</v>
      </c>
      <c r="M486" s="78">
        <v>1</v>
      </c>
      <c r="N486" s="95">
        <f>VLOOKUP(L486,[1]道具表!$C:$I,7,FALSE)*M486*IF(VLOOKUP(L486,[1]道具表!$C:$I,4,FALSE)="USD",C474,1)</f>
        <v>54600000</v>
      </c>
      <c r="O486" s="107" t="s">
        <v>801</v>
      </c>
      <c r="P486" s="107">
        <v>2</v>
      </c>
      <c r="Q486" s="95">
        <f>VLOOKUP(O486,[1]道具表!$C:$I,7,FALSE)*P486*IF(VLOOKUP(O486,[1]道具表!$C:$I,4,FALSE)="USD",C474,1)</f>
        <v>6038196180.3819618</v>
      </c>
    </row>
    <row r="487" spans="2:20" ht="16.5" thickBot="1" x14ac:dyDescent="0.3">
      <c r="B487" s="81" t="s">
        <v>553</v>
      </c>
      <c r="J487" s="102"/>
      <c r="K487" s="106">
        <v>670</v>
      </c>
      <c r="L487" s="96" t="s">
        <v>791</v>
      </c>
      <c r="M487" s="96">
        <v>1</v>
      </c>
      <c r="N487" s="97">
        <f>VLOOKUP(L487,[1]道具表!$C:$I,7,FALSE)*M487*IF(VLOOKUP(L487,[1]道具表!$C:$I,4,FALSE)="USD",C474,1)</f>
        <v>2160000000</v>
      </c>
      <c r="O487" s="108" t="s">
        <v>789</v>
      </c>
      <c r="P487" s="108">
        <v>1</v>
      </c>
      <c r="Q487" s="97">
        <f>VLOOKUP(O487,[1]道具表!$C:$I,7,FALSE)*P487*IF(VLOOKUP(O487,[1]道具表!$C:$I,4,FALSE)="USD",C474,1)</f>
        <v>45600000000</v>
      </c>
    </row>
    <row r="488" spans="2:20" x14ac:dyDescent="0.25">
      <c r="B488" s="88"/>
      <c r="C488" s="88"/>
      <c r="E488" s="112"/>
      <c r="F488" s="112"/>
      <c r="G488" s="112"/>
      <c r="H488" s="80"/>
      <c r="J488" s="103" t="s">
        <v>684</v>
      </c>
      <c r="K488" s="104">
        <v>750</v>
      </c>
      <c r="L488" s="93" t="s">
        <v>670</v>
      </c>
      <c r="M488" s="93">
        <v>1</v>
      </c>
      <c r="N488" s="94">
        <f>VLOOKUP(L488,[1]道具表!$C:$I,7,FALSE)*M488*IF(VLOOKUP(L488,[1]道具表!$C:$I,4,FALSE)="USD",C474,1)</f>
        <v>833333333</v>
      </c>
      <c r="O488" s="93" t="s">
        <v>669</v>
      </c>
      <c r="P488" s="93">
        <v>1</v>
      </c>
      <c r="Q488" s="94">
        <f>VLOOKUP(O488,[1]道具表!$C:$I,7,FALSE)*P488*IF(VLOOKUP(O488,[1]道具表!$C:$I,4,FALSE)="USD",C474,1)</f>
        <v>833333333</v>
      </c>
      <c r="R488" s="81"/>
    </row>
    <row r="489" spans="2:20" x14ac:dyDescent="0.25">
      <c r="H489" s="80"/>
      <c r="J489" s="101"/>
      <c r="K489" s="105">
        <v>840</v>
      </c>
      <c r="L489" s="87" t="s">
        <v>438</v>
      </c>
      <c r="M489" s="78">
        <v>1</v>
      </c>
      <c r="N489" s="95">
        <f>VLOOKUP(L489,[1]道具表!$C:$I,7,FALSE)*M489*IF(VLOOKUP(L489,[1]道具表!$C:$I,4,FALSE)="USD",C474,1)</f>
        <v>119600000</v>
      </c>
      <c r="O489" s="87" t="s">
        <v>439</v>
      </c>
      <c r="P489" s="78">
        <v>1</v>
      </c>
      <c r="Q489" s="95">
        <f>VLOOKUP(O489,[1]道具表!$C:$I,7,FALSE)*P489*IF(VLOOKUP(O489,[1]道具表!$C:$I,4,FALSE)="USD",C474,1)</f>
        <v>286000000</v>
      </c>
    </row>
    <row r="490" spans="2:20" x14ac:dyDescent="0.25">
      <c r="H490" s="80"/>
      <c r="J490" s="101"/>
      <c r="K490" s="105">
        <v>960</v>
      </c>
      <c r="L490" s="78" t="s">
        <v>661</v>
      </c>
      <c r="M490" s="78">
        <v>1</v>
      </c>
      <c r="N490" s="95">
        <f>VLOOKUP(L490,[1]道具表!$C:$I,7,FALSE)*M490*IF(VLOOKUP(L490,[1]道具表!$C:$I,4,FALSE)="USD",C474,1)</f>
        <v>41666667</v>
      </c>
      <c r="O490" s="78" t="s">
        <v>662</v>
      </c>
      <c r="P490" s="78">
        <v>1</v>
      </c>
      <c r="Q490" s="95">
        <f>VLOOKUP(O490,[1]道具表!$C:$I,7,FALSE)*P490*IF(VLOOKUP(O490,[1]道具表!$C:$I,4,FALSE)="USD",C474,1)</f>
        <v>83333333</v>
      </c>
    </row>
    <row r="491" spans="2:20" x14ac:dyDescent="0.25">
      <c r="H491" s="80"/>
      <c r="J491" s="101"/>
      <c r="K491" s="105">
        <v>1100</v>
      </c>
      <c r="L491" s="89" t="s">
        <v>713</v>
      </c>
      <c r="M491" s="89">
        <v>60</v>
      </c>
      <c r="N491" s="95">
        <f>VLOOKUP(L491,[1]道具表!$C:$I,7,FALSE)*M491*IF(VLOOKUP(L491,[1]道具表!$C:$I,4,FALSE)="USD",C474,1)</f>
        <v>150000000</v>
      </c>
      <c r="O491" s="89" t="s">
        <v>676</v>
      </c>
      <c r="P491" s="89">
        <v>1</v>
      </c>
      <c r="Q491" s="95">
        <f>VLOOKUP(O491,[1]道具表!$C:$I,7,FALSE)*P491*IF(VLOOKUP(O491,[1]道具表!$C:$I,4,FALSE)="USD",C474,1)</f>
        <v>50000000</v>
      </c>
    </row>
    <row r="492" spans="2:20" x14ac:dyDescent="0.25">
      <c r="H492" s="80"/>
      <c r="J492" s="101"/>
      <c r="K492" s="105">
        <v>1180</v>
      </c>
      <c r="L492" s="78" t="s">
        <v>438</v>
      </c>
      <c r="M492" s="78">
        <v>1</v>
      </c>
      <c r="N492" s="95">
        <f>VLOOKUP(L492,[1]道具表!$C:$I,7,FALSE)*M492*IF(VLOOKUP(L492,[1]道具表!$C:$I,4,FALSE)="USD",C474,1)</f>
        <v>119600000</v>
      </c>
      <c r="O492" s="107" t="s">
        <v>801</v>
      </c>
      <c r="P492" s="107">
        <v>3</v>
      </c>
      <c r="Q492" s="95">
        <f>VLOOKUP(O492,[1]道具表!$C:$I,7,FALSE)*P492*IF(VLOOKUP(O492,[1]道具表!$C:$I,4,FALSE)="USD",C474,1)</f>
        <v>9057294270.5729427</v>
      </c>
    </row>
    <row r="493" spans="2:20" ht="16.5" thickBot="1" x14ac:dyDescent="0.3">
      <c r="H493" s="80"/>
      <c r="J493" s="102"/>
      <c r="K493" s="106">
        <v>1280</v>
      </c>
      <c r="L493" s="96" t="s">
        <v>786</v>
      </c>
      <c r="M493" s="96">
        <v>1</v>
      </c>
      <c r="N493" s="97">
        <f>VLOOKUP(L493,[1]道具表!$C:$I,7,FALSE)*M493*IF(VLOOKUP(L493,[1]道具表!$C:$I,4,FALSE)="USD",C474,1)</f>
        <v>3600000000</v>
      </c>
      <c r="O493" s="108" t="s">
        <v>790</v>
      </c>
      <c r="P493" s="108">
        <v>1</v>
      </c>
      <c r="Q493" s="97">
        <f>VLOOKUP(O493,[1]道具表!$C:$I,7,FALSE)*P493*IF(VLOOKUP(O493,[1]道具表!$C:$I,4,FALSE)="USD",C474,1)</f>
        <v>68400000000</v>
      </c>
    </row>
    <row r="494" spans="2:20" x14ac:dyDescent="0.25">
      <c r="J494" s="103" t="s">
        <v>793</v>
      </c>
      <c r="K494" s="104">
        <v>1500</v>
      </c>
      <c r="L494" s="93" t="s">
        <v>670</v>
      </c>
      <c r="M494" s="93">
        <v>1</v>
      </c>
      <c r="N494" s="94">
        <f>VLOOKUP(L494,[1]道具表!$C:$I,7,FALSE)*M494*IF(VLOOKUP(L494,[1]道具表!$C:$I,4,FALSE)="USD",C474,1)</f>
        <v>833333333</v>
      </c>
      <c r="O494" s="93" t="s">
        <v>669</v>
      </c>
      <c r="P494" s="93">
        <v>1</v>
      </c>
      <c r="Q494" s="94">
        <f>VLOOKUP(O494,[1]道具表!$C:$I,7,FALSE)*P494*IF(VLOOKUP(O494,[1]道具表!$C:$I,4,FALSE)="USD",C480,1)</f>
        <v>833333333</v>
      </c>
      <c r="S494"/>
      <c r="T494"/>
    </row>
    <row r="495" spans="2:20" x14ac:dyDescent="0.25">
      <c r="J495" s="101"/>
      <c r="K495" s="105">
        <v>1600</v>
      </c>
      <c r="L495" s="87" t="s">
        <v>439</v>
      </c>
      <c r="M495" s="78">
        <v>1</v>
      </c>
      <c r="N495" s="95">
        <f>VLOOKUP(L495,[1]道具表!$C:$I,7,FALSE)*M495*IF(VLOOKUP(L495,[1]道具表!$C:$I,4,FALSE)="USD",C474,1)</f>
        <v>286000000</v>
      </c>
      <c r="O495" s="87" t="s">
        <v>799</v>
      </c>
      <c r="P495" s="78">
        <v>1</v>
      </c>
      <c r="Q495" s="95">
        <f>VLOOKUP(O495,[1]道具表!$C:$I,7,FALSE)*P495*IF(VLOOKUP(O495,[1]道具表!$C:$I,4,FALSE)="USD",C480,1)</f>
        <v>20700000000</v>
      </c>
    </row>
    <row r="496" spans="2:20" x14ac:dyDescent="0.25">
      <c r="J496" s="101"/>
      <c r="K496" s="105">
        <v>1800</v>
      </c>
      <c r="L496" s="78" t="s">
        <v>662</v>
      </c>
      <c r="M496" s="78">
        <v>1</v>
      </c>
      <c r="N496" s="95">
        <f>VLOOKUP(L496,[1]道具表!$C:$I,7,FALSE)*M496*IF(VLOOKUP(L496,[1]道具表!$C:$I,4,FALSE)="USD",C474,1)</f>
        <v>83333333</v>
      </c>
      <c r="O496" s="78" t="s">
        <v>797</v>
      </c>
      <c r="P496" s="78">
        <v>1</v>
      </c>
      <c r="Q496" s="95">
        <f>VLOOKUP(O496,[1]道具表!$C:$I,7,FALSE)*P496*IF(VLOOKUP(O496,[1]道具表!$C:$I,4,FALSE)="USD",C480,1)</f>
        <v>250000000</v>
      </c>
    </row>
    <row r="497" spans="2:22" x14ac:dyDescent="0.25">
      <c r="J497" s="101"/>
      <c r="K497" s="105">
        <v>2000</v>
      </c>
      <c r="L497" s="89" t="s">
        <v>713</v>
      </c>
      <c r="M497" s="89">
        <v>90</v>
      </c>
      <c r="N497" s="95">
        <f>VLOOKUP(L497,[1]道具表!$C:$I,7,FALSE)*M497*IF(VLOOKUP(L497,[1]道具表!$C:$I,4,FALSE)="USD",C474,1)</f>
        <v>225000000</v>
      </c>
      <c r="O497" s="89" t="s">
        <v>676</v>
      </c>
      <c r="P497" s="89">
        <v>1</v>
      </c>
      <c r="Q497" s="95">
        <f>VLOOKUP(O497,[1]道具表!$C:$I,7,FALSE)*P497*IF(VLOOKUP(O497,[1]道具表!$C:$I,4,FALSE)="USD",C480,1)</f>
        <v>50000000</v>
      </c>
    </row>
    <row r="498" spans="2:22" x14ac:dyDescent="0.25">
      <c r="J498" s="101"/>
      <c r="K498" s="105">
        <v>2200</v>
      </c>
      <c r="L498" s="78" t="s">
        <v>439</v>
      </c>
      <c r="M498" s="78">
        <v>1</v>
      </c>
      <c r="N498" s="95">
        <f>VLOOKUP(L498,[1]道具表!$C:$I,7,FALSE)*M498*IF(VLOOKUP(L498,[1]道具表!$C:$I,4,FALSE)="USD",C474,1)</f>
        <v>286000000</v>
      </c>
      <c r="O498" s="107" t="s">
        <v>801</v>
      </c>
      <c r="P498" s="107">
        <v>3</v>
      </c>
      <c r="Q498" s="95">
        <f>VLOOKUP(O498,[1]道具表!$C:$I,7,FALSE)*P498*IF(VLOOKUP(O498,[1]道具表!$C:$I,4,FALSE)="USD",C480,1)</f>
        <v>9057294270.5729427</v>
      </c>
    </row>
    <row r="499" spans="2:22" ht="16.5" thickBot="1" x14ac:dyDescent="0.3">
      <c r="J499" s="102"/>
      <c r="K499" s="106">
        <v>2500</v>
      </c>
      <c r="L499" s="96" t="s">
        <v>798</v>
      </c>
      <c r="M499" s="96">
        <v>1</v>
      </c>
      <c r="N499" s="97">
        <f>VLOOKUP(L499,[1]道具表!$C:$I,7,FALSE)*M499*IF(VLOOKUP(L499,[1]道具表!$C:$I,4,FALSE)="USD",C474,1)</f>
        <v>7200000000</v>
      </c>
      <c r="O499" s="108" t="s">
        <v>800</v>
      </c>
      <c r="P499" s="108">
        <v>1</v>
      </c>
      <c r="Q499" s="97">
        <f>VLOOKUP(O499,[1]道具表!$C:$I,7,FALSE)*P499*IF(VLOOKUP(O499,[1]道具表!$C:$I,4,FALSE)="USD",C480,1)</f>
        <v>114000000000</v>
      </c>
    </row>
    <row r="500" spans="2:22" x14ac:dyDescent="0.25">
      <c r="S500"/>
      <c r="T500"/>
    </row>
    <row r="501" spans="2:22" ht="16.5" thickBot="1" x14ac:dyDescent="0.3">
      <c r="B501" s="81" t="s">
        <v>510</v>
      </c>
      <c r="C501" s="113"/>
      <c r="D501" s="81"/>
      <c r="E501" s="81"/>
      <c r="F501" s="81"/>
      <c r="G501" s="81"/>
      <c r="H501" s="81"/>
      <c r="J501" s="81" t="s">
        <v>513</v>
      </c>
      <c r="L501" s="81"/>
      <c r="M501" s="81"/>
      <c r="N501" s="81"/>
      <c r="O501" s="81"/>
      <c r="P501" s="81"/>
      <c r="Q501" s="81"/>
      <c r="R501" s="81"/>
      <c r="S501" s="84"/>
      <c r="T501" s="84"/>
      <c r="U501" s="81"/>
      <c r="V501" s="81"/>
    </row>
    <row r="502" spans="2:22" ht="16.5" thickBot="1" x14ac:dyDescent="0.3">
      <c r="B502" s="82" t="s">
        <v>514</v>
      </c>
      <c r="C502" s="90">
        <v>44657</v>
      </c>
      <c r="E502" s="109" t="s">
        <v>722</v>
      </c>
      <c r="F502" s="109" t="s">
        <v>723</v>
      </c>
      <c r="G502" s="110" t="s">
        <v>725</v>
      </c>
      <c r="H502" s="110" t="s">
        <v>724</v>
      </c>
      <c r="J502" s="98" t="s">
        <v>491</v>
      </c>
      <c r="K502" s="98" t="s">
        <v>491</v>
      </c>
      <c r="L502" s="99" t="s">
        <v>0</v>
      </c>
      <c r="M502" s="99" t="s">
        <v>433</v>
      </c>
      <c r="N502" s="99" t="s">
        <v>424</v>
      </c>
      <c r="O502" s="99" t="s">
        <v>515</v>
      </c>
      <c r="P502" s="99" t="s">
        <v>433</v>
      </c>
      <c r="Q502" s="100" t="s">
        <v>424</v>
      </c>
      <c r="R502" s="81"/>
    </row>
    <row r="503" spans="2:22" x14ac:dyDescent="0.25">
      <c r="B503" s="82" t="s">
        <v>516</v>
      </c>
      <c r="C503" s="91" t="s">
        <v>792</v>
      </c>
      <c r="E503" s="109" t="s">
        <v>726</v>
      </c>
      <c r="F503" s="109" t="s">
        <v>727</v>
      </c>
      <c r="G503" s="110" t="s">
        <v>728</v>
      </c>
      <c r="H503" s="110" t="s">
        <v>729</v>
      </c>
      <c r="J503" s="103" t="s">
        <v>681</v>
      </c>
      <c r="K503" s="104">
        <v>15</v>
      </c>
      <c r="L503" s="93" t="s">
        <v>664</v>
      </c>
      <c r="M503" s="93">
        <v>1</v>
      </c>
      <c r="N503" s="94">
        <f>VLOOKUP(L503,[1]道具表!$C:$I,7,FALSE)*M503*IF(VLOOKUP(L503,[1]道具表!$C:$I,4,FALSE)="USD",C507,1)</f>
        <v>41666667</v>
      </c>
      <c r="O503" s="93" t="s">
        <v>663</v>
      </c>
      <c r="P503" s="93">
        <v>1</v>
      </c>
      <c r="Q503" s="94">
        <f>VLOOKUP(O503,[1]道具表!$C:$I,7,FALSE)*P503*IF(VLOOKUP(O503,[1]道具表!$C:$I,4,FALSE)="USD",C507,1)</f>
        <v>41666667</v>
      </c>
      <c r="R503" s="81"/>
    </row>
    <row r="504" spans="2:22" x14ac:dyDescent="0.25">
      <c r="B504" s="82" t="s">
        <v>511</v>
      </c>
      <c r="C504" s="78" t="str">
        <f>VLOOKUP(C503,[1]Sybol表!$B:$E,2,FALSE)</f>
        <v>巴比(Wild)</v>
      </c>
      <c r="E504" s="114">
        <v>20</v>
      </c>
      <c r="F504" s="114">
        <v>10</v>
      </c>
      <c r="G504" s="107">
        <v>10</v>
      </c>
      <c r="H504" s="107">
        <v>5</v>
      </c>
      <c r="J504" s="101"/>
      <c r="K504" s="105">
        <v>30</v>
      </c>
      <c r="L504" s="87" t="s">
        <v>760</v>
      </c>
      <c r="M504" s="78">
        <v>1</v>
      </c>
      <c r="N504" s="95">
        <f>VLOOKUP(L504,[1]道具表!$C:$I,7,FALSE)*M504*IF(VLOOKUP(L504,[1]道具表!$C:$I,4,FALSE)="USD",C507,1)</f>
        <v>19500000</v>
      </c>
      <c r="O504" s="87" t="s">
        <v>471</v>
      </c>
      <c r="P504" s="78">
        <v>1</v>
      </c>
      <c r="Q504" s="95">
        <f>VLOOKUP(O504,[1]道具表!$C:$I,7,FALSE)*P504*IF(VLOOKUP(O504,[1]道具表!$C:$I,4,FALSE)="USD",C507,1)</f>
        <v>54600000</v>
      </c>
      <c r="R504" s="81"/>
    </row>
    <row r="505" spans="2:22" x14ac:dyDescent="0.25">
      <c r="B505" s="82" t="s">
        <v>517</v>
      </c>
      <c r="C505" s="78">
        <f>VLOOKUP(C503,[1]Sybol表!$B:$E,3,FALSE)</f>
        <v>6.49</v>
      </c>
      <c r="E505" s="114">
        <v>20</v>
      </c>
      <c r="F505" s="114">
        <v>10</v>
      </c>
      <c r="G505" s="107">
        <v>10</v>
      </c>
      <c r="H505" s="107">
        <v>5</v>
      </c>
      <c r="J505" s="101"/>
      <c r="K505" s="105">
        <v>50</v>
      </c>
      <c r="L505" s="78" t="s">
        <v>659</v>
      </c>
      <c r="M505" s="78">
        <v>1</v>
      </c>
      <c r="N505" s="95">
        <f>VLOOKUP(L505,[1]道具表!$C:$I,7,FALSE)*M505*IF(VLOOKUP(L505,[1]道具表!$C:$I,4,FALSE)="USD",C507,1)</f>
        <v>25000000</v>
      </c>
      <c r="O505" s="78" t="s">
        <v>661</v>
      </c>
      <c r="P505" s="78">
        <v>1</v>
      </c>
      <c r="Q505" s="95">
        <f>VLOOKUP(O505,[1]道具表!$C:$I,7,FALSE)*P505*IF(VLOOKUP(O505,[1]道具表!$C:$I,4,FALSE)="USD",C507,1)</f>
        <v>41666667</v>
      </c>
      <c r="R505" s="81"/>
    </row>
    <row r="506" spans="2:22" x14ac:dyDescent="0.25">
      <c r="B506" s="82" t="s">
        <v>423</v>
      </c>
      <c r="C506" s="78">
        <v>4</v>
      </c>
      <c r="E506" s="114">
        <v>40</v>
      </c>
      <c r="F506" s="114">
        <v>20</v>
      </c>
      <c r="G506" s="107">
        <v>20</v>
      </c>
      <c r="H506" s="107">
        <v>10</v>
      </c>
      <c r="J506" s="101"/>
      <c r="K506" s="105">
        <v>70</v>
      </c>
      <c r="L506" s="89" t="s">
        <v>680</v>
      </c>
      <c r="M506" s="89">
        <v>10</v>
      </c>
      <c r="N506" s="95">
        <f>VLOOKUP(L506,[1]道具表!$C:$I,7,FALSE)*M506*IF(VLOOKUP(L506,[1]道具表!$C:$I,4,FALSE)="USD",C507,1)</f>
        <v>83333330</v>
      </c>
      <c r="O506" s="89" t="s">
        <v>676</v>
      </c>
      <c r="P506" s="89">
        <v>1</v>
      </c>
      <c r="Q506" s="95">
        <f>VLOOKUP(O506,[1]道具表!$C:$I,7,FALSE)*P506*IF(VLOOKUP(O506,[1]道具表!$C:$I,4,FALSE)="USD",C507,1)</f>
        <v>50000000</v>
      </c>
      <c r="R506" s="81"/>
    </row>
    <row r="507" spans="2:22" x14ac:dyDescent="0.25">
      <c r="B507" s="82" t="s">
        <v>527</v>
      </c>
      <c r="C507" s="78">
        <v>13</v>
      </c>
      <c r="E507" s="114">
        <v>60</v>
      </c>
      <c r="F507" s="114">
        <v>30</v>
      </c>
      <c r="G507" s="107">
        <v>30</v>
      </c>
      <c r="H507" s="107">
        <v>15</v>
      </c>
      <c r="J507" s="101"/>
      <c r="K507" s="105">
        <v>100</v>
      </c>
      <c r="L507" s="78" t="s">
        <v>524</v>
      </c>
      <c r="M507" s="78">
        <v>1</v>
      </c>
      <c r="N507" s="95">
        <f>VLOOKUP(L507,[1]道具表!$C:$I,7,FALSE)*M507*IF(VLOOKUP(L507,[1]道具表!$C:$I,4,FALSE)="USD",C507,1)</f>
        <v>19500000</v>
      </c>
      <c r="O507" s="107" t="s">
        <v>783</v>
      </c>
      <c r="P507" s="107">
        <v>1</v>
      </c>
      <c r="Q507" s="95">
        <f>VLOOKUP(O507,[1]道具表!$C:$I,7,FALSE)*P507*IF(VLOOKUP(O507,[1]道具表!$C:$I,4,FALSE)="USD",C507,1)</f>
        <v>2882268001.9980021</v>
      </c>
      <c r="R507" s="81"/>
    </row>
    <row r="508" spans="2:22" ht="16.5" thickBot="1" x14ac:dyDescent="0.3">
      <c r="B508" s="82" t="s">
        <v>559</v>
      </c>
      <c r="C508" s="78" t="s">
        <v>560</v>
      </c>
      <c r="E508" s="114">
        <v>90</v>
      </c>
      <c r="F508" s="114">
        <v>45</v>
      </c>
      <c r="G508" s="107">
        <v>45</v>
      </c>
      <c r="H508" s="107">
        <v>20</v>
      </c>
      <c r="J508" s="102"/>
      <c r="K508" s="106">
        <v>130</v>
      </c>
      <c r="L508" s="96" t="s">
        <v>784</v>
      </c>
      <c r="M508" s="96">
        <v>1</v>
      </c>
      <c r="N508" s="97">
        <f>VLOOKUP(L508,[1]道具表!$C:$I,7,FALSE)*M508*IF(VLOOKUP(L508,[1]道具表!$C:$I,4,FALSE)="USD",C507,1)</f>
        <v>216000000</v>
      </c>
      <c r="O508" s="108" t="s">
        <v>787</v>
      </c>
      <c r="P508" s="108">
        <v>1</v>
      </c>
      <c r="Q508" s="97">
        <f>VLOOKUP(O508,[1]道具表!$C:$I,7,FALSE)*P508*IF(VLOOKUP(O508,[1]道具表!$C:$I,4,FALSE)="USD",C507,1)</f>
        <v>11400000000</v>
      </c>
      <c r="R508" s="81"/>
    </row>
    <row r="509" spans="2:22" x14ac:dyDescent="0.25">
      <c r="E509" s="115" t="s">
        <v>796</v>
      </c>
      <c r="J509" s="103" t="s">
        <v>682</v>
      </c>
      <c r="K509" s="104">
        <v>160</v>
      </c>
      <c r="L509" s="93" t="s">
        <v>666</v>
      </c>
      <c r="M509" s="93">
        <v>1</v>
      </c>
      <c r="N509" s="94">
        <f>VLOOKUP(L509,[1]道具表!$C:$I,7,FALSE)*M509*IF(VLOOKUP(L509,[1]道具表!$C:$I,4,FALSE)="USD",C507,1)</f>
        <v>83333333</v>
      </c>
      <c r="O509" s="93" t="s">
        <v>665</v>
      </c>
      <c r="P509" s="93">
        <v>1</v>
      </c>
      <c r="Q509" s="94">
        <f>VLOOKUP(O509,[1]道具表!$C:$I,7,FALSE)*P509*IF(VLOOKUP(O509,[1]道具表!$C:$I,4,FALSE)="USD",C507,1)</f>
        <v>83333333</v>
      </c>
      <c r="R509" s="81"/>
    </row>
    <row r="510" spans="2:22" x14ac:dyDescent="0.25">
      <c r="B510" s="82"/>
      <c r="C510" s="82" t="s">
        <v>434</v>
      </c>
      <c r="D510" s="82" t="s">
        <v>523</v>
      </c>
      <c r="E510" s="82" t="s">
        <v>655</v>
      </c>
      <c r="F510" s="82" t="s">
        <v>518</v>
      </c>
      <c r="G510" s="82" t="s">
        <v>656</v>
      </c>
      <c r="H510" s="82" t="s">
        <v>519</v>
      </c>
      <c r="J510" s="101"/>
      <c r="K510" s="105">
        <v>200</v>
      </c>
      <c r="L510" s="87" t="s">
        <v>471</v>
      </c>
      <c r="M510" s="78">
        <v>1</v>
      </c>
      <c r="N510" s="95">
        <f>VLOOKUP(L510,[1]道具表!$C:$I,7,FALSE)*M510*IF(VLOOKUP(L510,[1]道具表!$C:$I,4,FALSE)="USD",C507,1)</f>
        <v>54600000</v>
      </c>
      <c r="O510" s="87" t="s">
        <v>438</v>
      </c>
      <c r="P510" s="78">
        <v>1</v>
      </c>
      <c r="Q510" s="95">
        <f>VLOOKUP(O510,[1]道具表!$C:$I,7,FALSE)*P510*IF(VLOOKUP(O510,[1]道具表!$C:$I,4,FALSE)="USD",C507,1)</f>
        <v>119600000</v>
      </c>
      <c r="U510" s="81"/>
      <c r="V510" s="81"/>
    </row>
    <row r="511" spans="2:22" x14ac:dyDescent="0.25">
      <c r="B511" s="82" t="s">
        <v>520</v>
      </c>
      <c r="C511" s="92">
        <v>100</v>
      </c>
      <c r="D511" s="79">
        <f>MAX(K503:K508)/C505*100</f>
        <v>2003.0816640986131</v>
      </c>
      <c r="E511" s="86">
        <f>SUM(N503:N508)</f>
        <v>404999997</v>
      </c>
      <c r="F511" s="83">
        <f>E511/(VLOOKUP(3000,商城可購買幣!$B:$K,3+C506,FALSE)/3000*C511)-1</f>
        <v>2.9193548096774191</v>
      </c>
      <c r="G511" s="86">
        <f>SUM(Q503:Q508)</f>
        <v>14470201335.998001</v>
      </c>
      <c r="H511" s="83">
        <f>G511/(VLOOKUP(3000,商城可購買幣!$B:$K,3+C506,FALSE)/3000*C511)-1</f>
        <v>139.03420647740001</v>
      </c>
      <c r="J511" s="101"/>
      <c r="K511" s="105">
        <v>240</v>
      </c>
      <c r="L511" s="78" t="s">
        <v>659</v>
      </c>
      <c r="M511" s="78">
        <v>1</v>
      </c>
      <c r="N511" s="95">
        <f>VLOOKUP(L511,[1]道具表!$C:$I,7,FALSE)*M511*IF(VLOOKUP(L511,[1]道具表!$C:$I,4,FALSE)="USD",C507,1)</f>
        <v>25000000</v>
      </c>
      <c r="O511" s="78" t="s">
        <v>661</v>
      </c>
      <c r="P511" s="78">
        <v>1</v>
      </c>
      <c r="Q511" s="95">
        <f>VLOOKUP(O511,[1]道具表!$C:$I,7,FALSE)*P511*IF(VLOOKUP(O511,[1]道具表!$C:$I,4,FALSE)="USD",C507,1)</f>
        <v>41666667</v>
      </c>
      <c r="U511" s="81"/>
      <c r="V511" s="81"/>
    </row>
    <row r="512" spans="2:22" x14ac:dyDescent="0.25">
      <c r="B512" s="82" t="s">
        <v>521</v>
      </c>
      <c r="C512" s="92">
        <v>150</v>
      </c>
      <c r="D512" s="79">
        <f>MAX(K503:K514)/C505*100</f>
        <v>5701.0785824345139</v>
      </c>
      <c r="E512" s="86">
        <f>SUM(N509:N514)</f>
        <v>1380866663</v>
      </c>
      <c r="F512" s="83">
        <f>E512/(VLOOKUP(3000,商城可購買幣!$B:$K,3+C506,FALSE)/3000*C512)-1</f>
        <v>7.9088171806451619</v>
      </c>
      <c r="G512" s="86">
        <f>SUM(Q509:Q514)</f>
        <v>25976868001.998001</v>
      </c>
      <c r="H512" s="83">
        <f>G512/(VLOOKUP(3000,商城可購買幣!$B:$K,3+C506,FALSE)/3000*C512)-1</f>
        <v>166.59269678708387</v>
      </c>
      <c r="J512" s="101"/>
      <c r="K512" s="105">
        <v>280</v>
      </c>
      <c r="L512" s="89" t="s">
        <v>680</v>
      </c>
      <c r="M512" s="89">
        <v>10</v>
      </c>
      <c r="N512" s="95">
        <f>VLOOKUP(L512,[1]道具表!$C:$I,7,FALSE)*M512*IF(VLOOKUP(L512,[1]道具表!$C:$I,4,FALSE)="USD",C507,1)</f>
        <v>83333330</v>
      </c>
      <c r="O512" s="89" t="s">
        <v>676</v>
      </c>
      <c r="P512" s="89">
        <v>1</v>
      </c>
      <c r="Q512" s="95">
        <f>VLOOKUP(O512,[1]道具表!$C:$I,7,FALSE)*P512*IF(VLOOKUP(O512,[1]道具表!$C:$I,4,FALSE)="USD",C507,1)</f>
        <v>50000000</v>
      </c>
      <c r="U512" s="81"/>
      <c r="V512" s="81"/>
    </row>
    <row r="513" spans="2:20" x14ac:dyDescent="0.25">
      <c r="B513" s="82" t="s">
        <v>522</v>
      </c>
      <c r="C513" s="92">
        <v>300</v>
      </c>
      <c r="D513" s="79">
        <f>MAX(K503:K520)/C505*100</f>
        <v>10323.574730354392</v>
      </c>
      <c r="E513" s="86">
        <f>SUM(N515:N520)</f>
        <v>2710866660</v>
      </c>
      <c r="F513" s="83">
        <f>E513/(VLOOKUP(3000,商城可購買幣!$B:$K,3+C506,FALSE)/3000*C513)-1</f>
        <v>7.7447311612903231</v>
      </c>
      <c r="G513" s="86">
        <f>SUM(Q515:Q520)</f>
        <v>51825802670.996002</v>
      </c>
      <c r="H513" s="83">
        <f>G513/(VLOOKUP(3000,商城可購買幣!$B:$K,3+C506,FALSE)/3000*C513)-1</f>
        <v>166.18000861611614</v>
      </c>
      <c r="J513" s="101"/>
      <c r="K513" s="105">
        <v>320</v>
      </c>
      <c r="L513" s="78" t="s">
        <v>471</v>
      </c>
      <c r="M513" s="78">
        <v>1</v>
      </c>
      <c r="N513" s="95">
        <f>VLOOKUP(L513,[1]道具表!$C:$I,7,FALSE)*M513*IF(VLOOKUP(L513,[1]道具表!$C:$I,4,FALSE)="USD",C507,1)</f>
        <v>54600000</v>
      </c>
      <c r="O513" s="107" t="s">
        <v>783</v>
      </c>
      <c r="P513" s="107">
        <v>1</v>
      </c>
      <c r="Q513" s="95">
        <f>VLOOKUP(O513,[1]道具表!$C:$I,7,FALSE)*P513*IF(VLOOKUP(O513,[1]道具表!$C:$I,4,FALSE)="USD",C507,1)</f>
        <v>2882268001.9980021</v>
      </c>
    </row>
    <row r="514" spans="2:20" ht="16.5" thickBot="1" x14ac:dyDescent="0.3">
      <c r="B514" s="82" t="s">
        <v>657</v>
      </c>
      <c r="C514" s="92">
        <v>450</v>
      </c>
      <c r="D514" s="79">
        <f>MAX(K503:K526)/C505*100</f>
        <v>19722.650231124804</v>
      </c>
      <c r="E514" s="86">
        <f>SUM(N521:N526)</f>
        <v>4964199990</v>
      </c>
      <c r="F514" s="83">
        <f>E514/(VLOOKUP(3000,商城可購買幣!$B:$K,3+C506,FALSE)/3000*C514)-1</f>
        <v>9.6756989032258058</v>
      </c>
      <c r="G514" s="86">
        <f>SUM(Q521:Q526)</f>
        <v>78299470671.994003</v>
      </c>
      <c r="H514" s="83">
        <f>G514/(VLOOKUP(3000,商城可購買幣!$B:$K,3+C506,FALSE)/3000*C514)-1</f>
        <v>167.38595843439572</v>
      </c>
      <c r="J514" s="102"/>
      <c r="K514" s="106">
        <v>370</v>
      </c>
      <c r="L514" s="96" t="s">
        <v>785</v>
      </c>
      <c r="M514" s="96">
        <v>1</v>
      </c>
      <c r="N514" s="97">
        <f>VLOOKUP(L514,[1]道具表!$C:$I,7,FALSE)*M514*IF(VLOOKUP(L514,[1]道具表!$C:$I,4,FALSE)="USD",C507,1)</f>
        <v>1080000000</v>
      </c>
      <c r="O514" s="108" t="s">
        <v>788</v>
      </c>
      <c r="P514" s="108">
        <v>1</v>
      </c>
      <c r="Q514" s="97">
        <f>VLOOKUP(O514,[1]道具表!$C:$I,7,FALSE)*P514*IF(VLOOKUP(O514,[1]道具表!$C:$I,4,FALSE)="USD",C507,1)</f>
        <v>22800000000</v>
      </c>
    </row>
    <row r="515" spans="2:20" x14ac:dyDescent="0.25">
      <c r="B515" s="82" t="s">
        <v>794</v>
      </c>
      <c r="C515" s="92">
        <v>450</v>
      </c>
      <c r="D515" s="79">
        <f>MAX(K503:K532)/C505*100</f>
        <v>38520.801232665639</v>
      </c>
      <c r="E515" s="86">
        <f>SUM(N527:N532)</f>
        <v>9063666651</v>
      </c>
      <c r="F515" s="83">
        <f>E515/(VLOOKUP(3000,商城可購買幣!$B:$K,3+C506,FALSE)/3000*C515)-1</f>
        <v>18.491756238709677</v>
      </c>
      <c r="G515" s="86">
        <f>SUM(Q527:Q532)</f>
        <v>144480137338.99402</v>
      </c>
      <c r="H515" s="83">
        <f>G515/(VLOOKUP(3000,商城可購買幣!$B:$K,3+C506,FALSE)/3000*C515)-1</f>
        <v>309.70997277203014</v>
      </c>
      <c r="J515" s="103" t="s">
        <v>683</v>
      </c>
      <c r="K515" s="104">
        <v>420</v>
      </c>
      <c r="L515" s="93" t="s">
        <v>668</v>
      </c>
      <c r="M515" s="93">
        <v>1</v>
      </c>
      <c r="N515" s="94">
        <f>VLOOKUP(L515,[1]道具表!$C:$I,7,FALSE)*M515*IF(VLOOKUP(L515,[1]道具表!$C:$I,4,FALSE)="USD",C507,1)</f>
        <v>250000000</v>
      </c>
      <c r="O515" s="93" t="s">
        <v>667</v>
      </c>
      <c r="P515" s="93">
        <v>1</v>
      </c>
      <c r="Q515" s="94">
        <f>VLOOKUP(O515,[1]道具表!$C:$I,7,FALSE)*P515*IF(VLOOKUP(O515,[1]道具表!$C:$I,4,FALSE)="USD",C507,1)</f>
        <v>250000000</v>
      </c>
    </row>
    <row r="516" spans="2:20" x14ac:dyDescent="0.25">
      <c r="B516" s="81" t="s">
        <v>707</v>
      </c>
      <c r="J516" s="101"/>
      <c r="K516" s="105">
        <v>450</v>
      </c>
      <c r="L516" s="87" t="s">
        <v>471</v>
      </c>
      <c r="M516" s="78">
        <v>1</v>
      </c>
      <c r="N516" s="95">
        <f>VLOOKUP(L516,[1]道具表!$C:$I,7,FALSE)*M516*IF(VLOOKUP(L516,[1]道具表!$C:$I,4,FALSE)="USD",C507,1)</f>
        <v>54600000</v>
      </c>
      <c r="O516" s="87" t="s">
        <v>438</v>
      </c>
      <c r="P516" s="78">
        <v>1</v>
      </c>
      <c r="Q516" s="95">
        <f>VLOOKUP(O516,[1]道具表!$C:$I,7,FALSE)*P516*IF(VLOOKUP(O516,[1]道具表!$C:$I,4,FALSE)="USD",C507,1)</f>
        <v>119600000</v>
      </c>
    </row>
    <row r="517" spans="2:20" x14ac:dyDescent="0.25">
      <c r="B517" s="81" t="s">
        <v>694</v>
      </c>
      <c r="C517" s="1"/>
      <c r="D517" s="1"/>
      <c r="E517" s="1"/>
      <c r="F517" s="1"/>
      <c r="G517" s="1"/>
      <c r="H517" s="1"/>
      <c r="J517" s="101"/>
      <c r="K517" s="105">
        <v>500</v>
      </c>
      <c r="L517" s="78" t="s">
        <v>658</v>
      </c>
      <c r="M517" s="78">
        <v>1</v>
      </c>
      <c r="N517" s="95">
        <f>VLOOKUP(L517,[1]道具表!$C:$I,7,FALSE)*M517*IF(VLOOKUP(L517,[1]道具表!$C:$I,4,FALSE)="USD",C507,1)</f>
        <v>25000000</v>
      </c>
      <c r="O517" s="78" t="s">
        <v>660</v>
      </c>
      <c r="P517" s="78">
        <v>1</v>
      </c>
      <c r="Q517" s="95">
        <f>VLOOKUP(O517,[1]道具表!$C:$I,7,FALSE)*P517*IF(VLOOKUP(O517,[1]道具表!$C:$I,4,FALSE)="USD",C507,1)</f>
        <v>41666667</v>
      </c>
    </row>
    <row r="518" spans="2:20" x14ac:dyDescent="0.25">
      <c r="B518" s="81" t="s">
        <v>795</v>
      </c>
      <c r="J518" s="101"/>
      <c r="K518" s="105">
        <v>550</v>
      </c>
      <c r="L518" s="89" t="s">
        <v>680</v>
      </c>
      <c r="M518" s="89">
        <v>20</v>
      </c>
      <c r="N518" s="95">
        <f>VLOOKUP(L518,[1]道具表!$C:$I,7,FALSE)*M518*IF(VLOOKUP(L518,[1]道具表!$C:$I,4,FALSE)="USD",C507,1)</f>
        <v>166666660</v>
      </c>
      <c r="O518" s="89" t="s">
        <v>676</v>
      </c>
      <c r="P518" s="89">
        <v>1</v>
      </c>
      <c r="Q518" s="95">
        <f>VLOOKUP(O518,[1]道具表!$C:$I,7,FALSE)*P518*IF(VLOOKUP(O518,[1]道具表!$C:$I,4,FALSE)="USD",C507,1)</f>
        <v>50000000</v>
      </c>
    </row>
    <row r="519" spans="2:20" x14ac:dyDescent="0.25">
      <c r="B519" s="81" t="s">
        <v>526</v>
      </c>
      <c r="J519" s="101"/>
      <c r="K519" s="105">
        <v>600</v>
      </c>
      <c r="L519" s="78" t="s">
        <v>471</v>
      </c>
      <c r="M519" s="78">
        <v>1</v>
      </c>
      <c r="N519" s="95">
        <f>VLOOKUP(L519,[1]道具表!$C:$I,7,FALSE)*M519*IF(VLOOKUP(L519,[1]道具表!$C:$I,4,FALSE)="USD",C507,1)</f>
        <v>54600000</v>
      </c>
      <c r="O519" s="107" t="s">
        <v>783</v>
      </c>
      <c r="P519" s="107">
        <v>2</v>
      </c>
      <c r="Q519" s="95">
        <f>VLOOKUP(O519,[1]道具表!$C:$I,7,FALSE)*P519*IF(VLOOKUP(O519,[1]道具表!$C:$I,4,FALSE)="USD",C507,1)</f>
        <v>5764536003.9960041</v>
      </c>
    </row>
    <row r="520" spans="2:20" ht="16.5" thickBot="1" x14ac:dyDescent="0.3">
      <c r="B520" s="81" t="s">
        <v>553</v>
      </c>
      <c r="J520" s="102"/>
      <c r="K520" s="106">
        <v>670</v>
      </c>
      <c r="L520" s="96" t="s">
        <v>791</v>
      </c>
      <c r="M520" s="96">
        <v>1</v>
      </c>
      <c r="N520" s="97">
        <f>VLOOKUP(L520,[1]道具表!$C:$I,7,FALSE)*M520*IF(VLOOKUP(L520,[1]道具表!$C:$I,4,FALSE)="USD",C507,1)</f>
        <v>2160000000</v>
      </c>
      <c r="O520" s="108" t="s">
        <v>789</v>
      </c>
      <c r="P520" s="108">
        <v>1</v>
      </c>
      <c r="Q520" s="97">
        <f>VLOOKUP(O520,[1]道具表!$C:$I,7,FALSE)*P520*IF(VLOOKUP(O520,[1]道具表!$C:$I,4,FALSE)="USD",C507,1)</f>
        <v>45600000000</v>
      </c>
    </row>
    <row r="521" spans="2:20" x14ac:dyDescent="0.25">
      <c r="B521" s="88"/>
      <c r="C521" s="88"/>
      <c r="E521" s="112"/>
      <c r="F521" s="112"/>
      <c r="G521" s="112"/>
      <c r="H521" s="80"/>
      <c r="J521" s="103" t="s">
        <v>684</v>
      </c>
      <c r="K521" s="104">
        <v>750</v>
      </c>
      <c r="L521" s="93" t="s">
        <v>670</v>
      </c>
      <c r="M521" s="93">
        <v>1</v>
      </c>
      <c r="N521" s="94">
        <f>VLOOKUP(L521,[1]道具表!$C:$I,7,FALSE)*M521*IF(VLOOKUP(L521,[1]道具表!$C:$I,4,FALSE)="USD",C507,1)</f>
        <v>833333333</v>
      </c>
      <c r="O521" s="93" t="s">
        <v>669</v>
      </c>
      <c r="P521" s="93">
        <v>1</v>
      </c>
      <c r="Q521" s="94">
        <f>VLOOKUP(O521,[1]道具表!$C:$I,7,FALSE)*P521*IF(VLOOKUP(O521,[1]道具表!$C:$I,4,FALSE)="USD",C507,1)</f>
        <v>833333333</v>
      </c>
      <c r="R521" s="81"/>
    </row>
    <row r="522" spans="2:20" x14ac:dyDescent="0.25">
      <c r="H522" s="80"/>
      <c r="J522" s="101"/>
      <c r="K522" s="105">
        <v>840</v>
      </c>
      <c r="L522" s="87" t="s">
        <v>438</v>
      </c>
      <c r="M522" s="78">
        <v>1</v>
      </c>
      <c r="N522" s="95">
        <f>VLOOKUP(L522,[1]道具表!$C:$I,7,FALSE)*M522*IF(VLOOKUP(L522,[1]道具表!$C:$I,4,FALSE)="USD",C507,1)</f>
        <v>119600000</v>
      </c>
      <c r="O522" s="87" t="s">
        <v>439</v>
      </c>
      <c r="P522" s="78">
        <v>1</v>
      </c>
      <c r="Q522" s="95">
        <f>VLOOKUP(O522,[1]道具表!$C:$I,7,FALSE)*P522*IF(VLOOKUP(O522,[1]道具表!$C:$I,4,FALSE)="USD",C507,1)</f>
        <v>286000000</v>
      </c>
    </row>
    <row r="523" spans="2:20" x14ac:dyDescent="0.25">
      <c r="H523" s="80"/>
      <c r="J523" s="101"/>
      <c r="K523" s="105">
        <v>960</v>
      </c>
      <c r="L523" s="78" t="s">
        <v>661</v>
      </c>
      <c r="M523" s="78">
        <v>1</v>
      </c>
      <c r="N523" s="95">
        <f>VLOOKUP(L523,[1]道具表!$C:$I,7,FALSE)*M523*IF(VLOOKUP(L523,[1]道具表!$C:$I,4,FALSE)="USD",C507,1)</f>
        <v>41666667</v>
      </c>
      <c r="O523" s="78" t="s">
        <v>662</v>
      </c>
      <c r="P523" s="78">
        <v>1</v>
      </c>
      <c r="Q523" s="95">
        <f>VLOOKUP(O523,[1]道具表!$C:$I,7,FALSE)*P523*IF(VLOOKUP(O523,[1]道具表!$C:$I,4,FALSE)="USD",C507,1)</f>
        <v>83333333</v>
      </c>
    </row>
    <row r="524" spans="2:20" x14ac:dyDescent="0.25">
      <c r="H524" s="80"/>
      <c r="J524" s="101"/>
      <c r="K524" s="105">
        <v>1100</v>
      </c>
      <c r="L524" s="89" t="s">
        <v>680</v>
      </c>
      <c r="M524" s="89">
        <v>30</v>
      </c>
      <c r="N524" s="95">
        <f>VLOOKUP(L524,[1]道具表!$C:$I,7,FALSE)*M524*IF(VLOOKUP(L524,[1]道具表!$C:$I,4,FALSE)="USD",C507,1)</f>
        <v>249999990</v>
      </c>
      <c r="O524" s="89" t="s">
        <v>676</v>
      </c>
      <c r="P524" s="89">
        <v>1</v>
      </c>
      <c r="Q524" s="95">
        <f>VLOOKUP(O524,[1]道具表!$C:$I,7,FALSE)*P524*IF(VLOOKUP(O524,[1]道具表!$C:$I,4,FALSE)="USD",C507,1)</f>
        <v>50000000</v>
      </c>
    </row>
    <row r="525" spans="2:20" x14ac:dyDescent="0.25">
      <c r="H525" s="80"/>
      <c r="J525" s="101"/>
      <c r="K525" s="105">
        <v>1180</v>
      </c>
      <c r="L525" s="78" t="s">
        <v>438</v>
      </c>
      <c r="M525" s="78">
        <v>1</v>
      </c>
      <c r="N525" s="95">
        <f>VLOOKUP(L525,[1]道具表!$C:$I,7,FALSE)*M525*IF(VLOOKUP(L525,[1]道具表!$C:$I,4,FALSE)="USD",C507,1)</f>
        <v>119600000</v>
      </c>
      <c r="O525" s="107" t="s">
        <v>783</v>
      </c>
      <c r="P525" s="107">
        <v>3</v>
      </c>
      <c r="Q525" s="95">
        <f>VLOOKUP(O525,[1]道具表!$C:$I,7,FALSE)*P525*IF(VLOOKUP(O525,[1]道具表!$C:$I,4,FALSE)="USD",C507,1)</f>
        <v>8646804005.9940071</v>
      </c>
    </row>
    <row r="526" spans="2:20" ht="16.5" thickBot="1" x14ac:dyDescent="0.3">
      <c r="H526" s="80"/>
      <c r="J526" s="102"/>
      <c r="K526" s="106">
        <v>1280</v>
      </c>
      <c r="L526" s="96" t="s">
        <v>786</v>
      </c>
      <c r="M526" s="96">
        <v>1</v>
      </c>
      <c r="N526" s="97">
        <f>VLOOKUP(L526,[1]道具表!$C:$I,7,FALSE)*M526*IF(VLOOKUP(L526,[1]道具表!$C:$I,4,FALSE)="USD",C507,1)</f>
        <v>3600000000</v>
      </c>
      <c r="O526" s="108" t="s">
        <v>790</v>
      </c>
      <c r="P526" s="108">
        <v>1</v>
      </c>
      <c r="Q526" s="97">
        <f>VLOOKUP(O526,[1]道具表!$C:$I,7,FALSE)*P526*IF(VLOOKUP(O526,[1]道具表!$C:$I,4,FALSE)="USD",C507,1)</f>
        <v>68400000000</v>
      </c>
    </row>
    <row r="527" spans="2:20" x14ac:dyDescent="0.25">
      <c r="J527" s="103" t="s">
        <v>793</v>
      </c>
      <c r="K527" s="104">
        <v>1500</v>
      </c>
      <c r="L527" s="93" t="s">
        <v>670</v>
      </c>
      <c r="M527" s="93">
        <v>1</v>
      </c>
      <c r="N527" s="94">
        <f>VLOOKUP(L527,[1]道具表!$C:$I,7,FALSE)*M527*IF(VLOOKUP(L527,[1]道具表!$C:$I,4,FALSE)="USD",C507,1)</f>
        <v>833333333</v>
      </c>
      <c r="O527" s="93" t="s">
        <v>669</v>
      </c>
      <c r="P527" s="93">
        <v>1</v>
      </c>
      <c r="Q527" s="94">
        <f>VLOOKUP(O527,[1]道具表!$C:$I,7,FALSE)*P527*IF(VLOOKUP(O527,[1]道具表!$C:$I,4,FALSE)="USD",C513,1)</f>
        <v>833333333</v>
      </c>
      <c r="S527"/>
      <c r="T527"/>
    </row>
    <row r="528" spans="2:20" x14ac:dyDescent="0.25">
      <c r="J528" s="101"/>
      <c r="K528" s="105">
        <v>1600</v>
      </c>
      <c r="L528" s="87" t="s">
        <v>439</v>
      </c>
      <c r="M528" s="78">
        <v>1</v>
      </c>
      <c r="N528" s="95">
        <f>VLOOKUP(L528,[1]道具表!$C:$I,7,FALSE)*M528*IF(VLOOKUP(L528,[1]道具表!$C:$I,4,FALSE)="USD",C507,1)</f>
        <v>286000000</v>
      </c>
      <c r="O528" s="87" t="s">
        <v>799</v>
      </c>
      <c r="P528" s="78">
        <v>1</v>
      </c>
      <c r="Q528" s="95">
        <f>VLOOKUP(O528,[1]道具表!$C:$I,7,FALSE)*P528*IF(VLOOKUP(O528,[1]道具表!$C:$I,4,FALSE)="USD",C513,1)</f>
        <v>20700000000</v>
      </c>
    </row>
    <row r="529" spans="10:17" x14ac:dyDescent="0.25">
      <c r="J529" s="101"/>
      <c r="K529" s="105">
        <v>1800</v>
      </c>
      <c r="L529" s="78" t="s">
        <v>662</v>
      </c>
      <c r="M529" s="78">
        <v>1</v>
      </c>
      <c r="N529" s="95">
        <f>VLOOKUP(L529,[1]道具表!$C:$I,7,FALSE)*M529*IF(VLOOKUP(L529,[1]道具表!$C:$I,4,FALSE)="USD",C507,1)</f>
        <v>83333333</v>
      </c>
      <c r="O529" s="78" t="s">
        <v>797</v>
      </c>
      <c r="P529" s="78">
        <v>1</v>
      </c>
      <c r="Q529" s="95">
        <f>VLOOKUP(O529,[1]道具表!$C:$I,7,FALSE)*P529*IF(VLOOKUP(O529,[1]道具表!$C:$I,4,FALSE)="USD",C513,1)</f>
        <v>250000000</v>
      </c>
    </row>
    <row r="530" spans="10:17" x14ac:dyDescent="0.25">
      <c r="J530" s="101"/>
      <c r="K530" s="105">
        <v>2000</v>
      </c>
      <c r="L530" s="89" t="s">
        <v>680</v>
      </c>
      <c r="M530" s="89">
        <v>45</v>
      </c>
      <c r="N530" s="95">
        <f>VLOOKUP(L530,[1]道具表!$C:$I,7,FALSE)*M530*IF(VLOOKUP(L530,[1]道具表!$C:$I,4,FALSE)="USD",C507,1)</f>
        <v>374999985</v>
      </c>
      <c r="O530" s="89" t="s">
        <v>676</v>
      </c>
      <c r="P530" s="89">
        <v>1</v>
      </c>
      <c r="Q530" s="95">
        <f>VLOOKUP(O530,[1]道具表!$C:$I,7,FALSE)*P530*IF(VLOOKUP(O530,[1]道具表!$C:$I,4,FALSE)="USD",C513,1)</f>
        <v>50000000</v>
      </c>
    </row>
    <row r="531" spans="10:17" x14ac:dyDescent="0.25">
      <c r="J531" s="101"/>
      <c r="K531" s="105">
        <v>2200</v>
      </c>
      <c r="L531" s="78" t="s">
        <v>439</v>
      </c>
      <c r="M531" s="78">
        <v>1</v>
      </c>
      <c r="N531" s="95">
        <f>VLOOKUP(L531,[1]道具表!$C:$I,7,FALSE)*M531*IF(VLOOKUP(L531,[1]道具表!$C:$I,4,FALSE)="USD",C507,1)</f>
        <v>286000000</v>
      </c>
      <c r="O531" s="107" t="s">
        <v>783</v>
      </c>
      <c r="P531" s="107">
        <v>3</v>
      </c>
      <c r="Q531" s="95">
        <f>VLOOKUP(O531,[1]道具表!$C:$I,7,FALSE)*P531*IF(VLOOKUP(O531,[1]道具表!$C:$I,4,FALSE)="USD",C513,1)</f>
        <v>8646804005.9940071</v>
      </c>
    </row>
    <row r="532" spans="10:17" ht="16.5" thickBot="1" x14ac:dyDescent="0.3">
      <c r="J532" s="102"/>
      <c r="K532" s="106">
        <v>2500</v>
      </c>
      <c r="L532" s="96" t="s">
        <v>798</v>
      </c>
      <c r="M532" s="96">
        <v>1</v>
      </c>
      <c r="N532" s="97">
        <f>VLOOKUP(L532,[1]道具表!$C:$I,7,FALSE)*M532*IF(VLOOKUP(L532,[1]道具表!$C:$I,4,FALSE)="USD",C507,1)</f>
        <v>7200000000</v>
      </c>
      <c r="O532" s="108" t="s">
        <v>800</v>
      </c>
      <c r="P532" s="108">
        <v>1</v>
      </c>
      <c r="Q532" s="97">
        <f>VLOOKUP(O532,[1]道具表!$C:$I,7,FALSE)*P532*IF(VLOOKUP(O532,[1]道具表!$C:$I,4,FALSE)="USD",C513,1)</f>
        <v>114000000000</v>
      </c>
    </row>
  </sheetData>
  <mergeCells count="12">
    <mergeCell ref="J4:J11"/>
    <mergeCell ref="J82:J89"/>
    <mergeCell ref="J90:J97"/>
    <mergeCell ref="J98:J105"/>
    <mergeCell ref="J74:J81"/>
    <mergeCell ref="J28:J35"/>
    <mergeCell ref="J20:J27"/>
    <mergeCell ref="J12:J19"/>
    <mergeCell ref="J39:J46"/>
    <mergeCell ref="J47:J54"/>
    <mergeCell ref="J55:J62"/>
    <mergeCell ref="J63:J70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N16" sqref="N16"/>
    </sheetView>
  </sheetViews>
  <sheetFormatPr defaultRowHeight="15.75" x14ac:dyDescent="0.25"/>
  <cols>
    <col min="1" max="1" width="6" bestFit="1" customWidth="1"/>
    <col min="2" max="3" width="10.28515625" bestFit="1" customWidth="1"/>
    <col min="4" max="4" width="11.28515625" bestFit="1" customWidth="1"/>
    <col min="5" max="5" width="27.7109375" bestFit="1" customWidth="1"/>
    <col min="6" max="6" width="15.28515625" bestFit="1" customWidth="1"/>
  </cols>
  <sheetData>
    <row r="1" spans="1:6" x14ac:dyDescent="0.25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</row>
    <row r="2" spans="1:6" x14ac:dyDescent="0.25">
      <c r="A2">
        <v>1</v>
      </c>
      <c r="B2">
        <f>'4關版'!K4</f>
        <v>100</v>
      </c>
      <c r="C2">
        <v>1</v>
      </c>
      <c r="D2">
        <f>VLOOKUP(E2,[1]道具表!$D:$I,2,FALSE)</f>
        <v>12</v>
      </c>
      <c r="E2" t="str">
        <f>VLOOKUP('4關版'!L4,[1]道具表!$C:$I,2,FALSE)</f>
        <v>BP_3_0_1-3-1-5_2-5-0_1-5</v>
      </c>
      <c r="F2">
        <f>'4關版'!M4</f>
        <v>1</v>
      </c>
    </row>
    <row r="3" spans="1:6" x14ac:dyDescent="0.25">
      <c r="A3">
        <v>1</v>
      </c>
      <c r="B3">
        <f>'4關版'!K5</f>
        <v>150</v>
      </c>
      <c r="C3">
        <v>1</v>
      </c>
      <c r="D3">
        <f>VLOOKUP(E3,[1]道具表!$D:$I,2,FALSE)</f>
        <v>12</v>
      </c>
      <c r="E3" t="str">
        <f>VLOOKUP('4關版'!L5,[1]道具表!$C:$I,2,FALSE)</f>
        <v>A_7_3</v>
      </c>
      <c r="F3">
        <f>'4關版'!M5</f>
        <v>1</v>
      </c>
    </row>
    <row r="4" spans="1:6" x14ac:dyDescent="0.25">
      <c r="A4">
        <v>1</v>
      </c>
      <c r="B4">
        <f>'4關版'!K6</f>
        <v>200</v>
      </c>
      <c r="C4">
        <v>1</v>
      </c>
      <c r="D4">
        <f>VLOOKUP(E4,[1]道具表!$D:$I,2,FALSE)</f>
        <v>12</v>
      </c>
      <c r="E4" t="str">
        <f>VLOOKUP('4關版'!L6,[1]道具表!$C:$I,2,FALSE)</f>
        <v>N_CP_1</v>
      </c>
      <c r="F4">
        <f>'4關版'!M6</f>
        <v>100</v>
      </c>
    </row>
    <row r="5" spans="1:6" x14ac:dyDescent="0.25">
      <c r="A5">
        <v>1</v>
      </c>
      <c r="B5">
        <f>'4關版'!K7</f>
        <v>250</v>
      </c>
      <c r="C5">
        <v>1</v>
      </c>
      <c r="D5">
        <f>VLOOKUP(E5,[1]道具表!$D:$I,2,FALSE)</f>
        <v>12</v>
      </c>
      <c r="E5" t="str">
        <f>VLOOKUP('4關版'!L7,[1]道具表!$C:$I,2,FALSE)</f>
        <v>BP_4_0_1-1-1-1_1-1-0_6-6</v>
      </c>
      <c r="F5">
        <f>'4關版'!M7</f>
        <v>1</v>
      </c>
    </row>
    <row r="6" spans="1:6" x14ac:dyDescent="0.25">
      <c r="A6">
        <v>1</v>
      </c>
      <c r="B6">
        <f>'4關版'!K8</f>
        <v>300</v>
      </c>
      <c r="C6">
        <v>1</v>
      </c>
      <c r="D6">
        <f>VLOOKUP(E6,[1]道具表!$D:$I,2,FALSE)</f>
        <v>12</v>
      </c>
      <c r="E6" t="str">
        <f>VLOOKUP('4關版'!L8,[1]道具表!$C:$I,2,FALSE)</f>
        <v>MG_2_1_0</v>
      </c>
      <c r="F6">
        <f>'4關版'!M8</f>
        <v>20</v>
      </c>
    </row>
    <row r="7" spans="1:6" x14ac:dyDescent="0.25">
      <c r="A7">
        <v>1</v>
      </c>
      <c r="B7">
        <f>'4關版'!K9</f>
        <v>350</v>
      </c>
      <c r="C7">
        <v>1</v>
      </c>
      <c r="D7">
        <f>VLOOKUP(E7,[1]道具表!$D:$I,2,FALSE)</f>
        <v>13</v>
      </c>
      <c r="E7" t="str">
        <f>VLOOKUP('4關版'!L9,[1]道具表!$C:$I,2,FALSE)</f>
        <v>USD1.99</v>
      </c>
      <c r="F7">
        <f>'4關版'!M9</f>
        <v>1</v>
      </c>
    </row>
    <row r="8" spans="1:6" x14ac:dyDescent="0.25">
      <c r="A8">
        <v>1</v>
      </c>
      <c r="B8">
        <f>'4關版'!K10</f>
        <v>400</v>
      </c>
      <c r="C8">
        <v>1</v>
      </c>
      <c r="D8">
        <f>VLOOKUP(E8,[1]道具表!$D:$I,2,FALSE)</f>
        <v>12</v>
      </c>
      <c r="E8" t="str">
        <f>VLOOKUP('4關版'!L10,[1]道具表!$C:$I,2,FALSE)</f>
        <v>N_CP_1</v>
      </c>
      <c r="F8">
        <f>'4關版'!M10</f>
        <v>100</v>
      </c>
    </row>
    <row r="9" spans="1:6" x14ac:dyDescent="0.25">
      <c r="A9">
        <v>1</v>
      </c>
      <c r="B9">
        <f>'4關版'!K11</f>
        <v>450</v>
      </c>
      <c r="C9">
        <v>1</v>
      </c>
      <c r="D9">
        <f>VLOOKUP(E9,[1]道具表!$D:$I,2,FALSE)</f>
        <v>12</v>
      </c>
      <c r="E9" t="str">
        <f>VLOOKUP('4關版'!L11,[1]道具表!$C:$I,2,FALSE)</f>
        <v>R_hg007_fg50x_10000000_7</v>
      </c>
      <c r="F9">
        <f>'4關版'!M11</f>
        <v>1</v>
      </c>
    </row>
    <row r="10" spans="1:6" x14ac:dyDescent="0.25">
      <c r="A10">
        <f>A2+1</f>
        <v>2</v>
      </c>
      <c r="B10">
        <f>'4關版'!K12</f>
        <v>500</v>
      </c>
      <c r="C10">
        <v>1</v>
      </c>
      <c r="D10">
        <f>VLOOKUP(E10,[1]道具表!$D:$I,2,FALSE)</f>
        <v>12</v>
      </c>
      <c r="E10" t="str">
        <f>VLOOKUP('4關版'!L12,[1]道具表!$C:$I,2,FALSE)</f>
        <v>BP_3_0_1-4-1-5_2-5-0_1-5</v>
      </c>
      <c r="F10">
        <f>'4關版'!M12</f>
        <v>1</v>
      </c>
    </row>
    <row r="11" spans="1:6" x14ac:dyDescent="0.25">
      <c r="A11">
        <f t="shared" ref="A11:A33" si="0">A3+1</f>
        <v>2</v>
      </c>
      <c r="B11">
        <f>'4關版'!K13</f>
        <v>550</v>
      </c>
      <c r="C11">
        <v>1</v>
      </c>
      <c r="D11">
        <f>VLOOKUP(E11,[1]道具表!$D:$I,2,FALSE)</f>
        <v>12</v>
      </c>
      <c r="E11" t="str">
        <f>VLOOKUP('4關版'!L13,[1]道具表!$C:$I,2,FALSE)</f>
        <v>A_7_3</v>
      </c>
      <c r="F11">
        <f>'4關版'!M13</f>
        <v>1</v>
      </c>
    </row>
    <row r="12" spans="1:6" x14ac:dyDescent="0.25">
      <c r="A12">
        <f t="shared" si="0"/>
        <v>2</v>
      </c>
      <c r="B12">
        <f>'4關版'!K14</f>
        <v>600</v>
      </c>
      <c r="C12">
        <v>1</v>
      </c>
      <c r="D12">
        <f>VLOOKUP(E12,[1]道具表!$D:$I,2,FALSE)</f>
        <v>12</v>
      </c>
      <c r="E12" t="str">
        <f>VLOOKUP('4關版'!L14,[1]道具表!$C:$I,2,FALSE)</f>
        <v>N_CP_1</v>
      </c>
      <c r="F12">
        <f>'4關版'!M14</f>
        <v>200</v>
      </c>
    </row>
    <row r="13" spans="1:6" x14ac:dyDescent="0.25">
      <c r="A13">
        <f t="shared" si="0"/>
        <v>2</v>
      </c>
      <c r="B13">
        <f>'4關版'!K15</f>
        <v>650</v>
      </c>
      <c r="C13">
        <v>1</v>
      </c>
      <c r="D13">
        <f>VLOOKUP(E13,[1]道具表!$D:$I,2,FALSE)</f>
        <v>12</v>
      </c>
      <c r="E13" t="str">
        <f>VLOOKUP('4關版'!L15,[1]道具表!$C:$I,2,FALSE)</f>
        <v>BP_4_0_1-1-1-1_1-1-0_6-6</v>
      </c>
      <c r="F13">
        <f>'4關版'!M15</f>
        <v>1</v>
      </c>
    </row>
    <row r="14" spans="1:6" x14ac:dyDescent="0.25">
      <c r="A14">
        <f t="shared" si="0"/>
        <v>2</v>
      </c>
      <c r="B14">
        <f>'4關版'!K16</f>
        <v>700</v>
      </c>
      <c r="C14">
        <v>1</v>
      </c>
      <c r="D14">
        <f>VLOOKUP(E14,[1]道具表!$D:$I,2,FALSE)</f>
        <v>12</v>
      </c>
      <c r="E14" t="str">
        <f>VLOOKUP('4關版'!L16,[1]道具表!$C:$I,2,FALSE)</f>
        <v>MG_2_1_0</v>
      </c>
      <c r="F14">
        <f>'4關版'!M16</f>
        <v>30</v>
      </c>
    </row>
    <row r="15" spans="1:6" x14ac:dyDescent="0.25">
      <c r="A15">
        <f t="shared" si="0"/>
        <v>2</v>
      </c>
      <c r="B15">
        <f>'4關版'!K17</f>
        <v>750</v>
      </c>
      <c r="C15">
        <v>1</v>
      </c>
      <c r="D15">
        <f>VLOOKUP(E15,[1]道具表!$D:$I,2,FALSE)</f>
        <v>13</v>
      </c>
      <c r="E15" t="str">
        <f>VLOOKUP('4關版'!L17,[1]道具表!$C:$I,2,FALSE)</f>
        <v>USD4.99</v>
      </c>
      <c r="F15">
        <f>'4關版'!M17</f>
        <v>1</v>
      </c>
    </row>
    <row r="16" spans="1:6" x14ac:dyDescent="0.25">
      <c r="A16">
        <f t="shared" si="0"/>
        <v>2</v>
      </c>
      <c r="B16">
        <f>'4關版'!K18</f>
        <v>800</v>
      </c>
      <c r="C16">
        <v>1</v>
      </c>
      <c r="D16">
        <f>VLOOKUP(E16,[1]道具表!$D:$I,2,FALSE)</f>
        <v>12</v>
      </c>
      <c r="E16" t="str">
        <f>VLOOKUP('4關版'!L18,[1]道具表!$C:$I,2,FALSE)</f>
        <v>N_CP_1</v>
      </c>
      <c r="F16">
        <f>'4關版'!M18</f>
        <v>200</v>
      </c>
    </row>
    <row r="17" spans="1:6" x14ac:dyDescent="0.25">
      <c r="A17">
        <f t="shared" si="0"/>
        <v>2</v>
      </c>
      <c r="B17">
        <f>'4關版'!K19</f>
        <v>900</v>
      </c>
      <c r="C17">
        <v>1</v>
      </c>
      <c r="D17">
        <f>VLOOKUP(E17,[1]道具表!$D:$I,2,FALSE)</f>
        <v>12</v>
      </c>
      <c r="E17" t="str">
        <f>VLOOKUP('4關版'!L19,[1]道具表!$C:$I,2,FALSE)</f>
        <v>R_hg007_fg50x_30000000_7</v>
      </c>
      <c r="F17">
        <f>'4關版'!M19</f>
        <v>1</v>
      </c>
    </row>
    <row r="18" spans="1:6" x14ac:dyDescent="0.25">
      <c r="A18">
        <f t="shared" si="0"/>
        <v>3</v>
      </c>
      <c r="B18">
        <f>'4關版'!K20</f>
        <v>950</v>
      </c>
      <c r="C18">
        <v>1</v>
      </c>
      <c r="D18">
        <f>VLOOKUP(E18,[1]道具表!$D:$I,2,FALSE)</f>
        <v>12</v>
      </c>
      <c r="E18" t="str">
        <f>VLOOKUP('4關版'!L20,[1]道具表!$C:$I,2,FALSE)</f>
        <v>BP_3_0_1-4-1-5_3-7-0_1-9</v>
      </c>
      <c r="F18">
        <f>'4關版'!M20</f>
        <v>1</v>
      </c>
    </row>
    <row r="19" spans="1:6" x14ac:dyDescent="0.25">
      <c r="A19">
        <f t="shared" si="0"/>
        <v>3</v>
      </c>
      <c r="B19">
        <f>'4關版'!K21</f>
        <v>1000</v>
      </c>
      <c r="C19">
        <v>1</v>
      </c>
      <c r="D19">
        <f>VLOOKUP(E19,[1]道具表!$D:$I,2,FALSE)</f>
        <v>12</v>
      </c>
      <c r="E19" t="str">
        <f>VLOOKUP('4關版'!L21,[1]道具表!$C:$I,2,FALSE)</f>
        <v>A_7_3</v>
      </c>
      <c r="F19">
        <f>'4關版'!M21</f>
        <v>1</v>
      </c>
    </row>
    <row r="20" spans="1:6" x14ac:dyDescent="0.25">
      <c r="A20">
        <f t="shared" si="0"/>
        <v>3</v>
      </c>
      <c r="B20">
        <f>'4關版'!K22</f>
        <v>1200</v>
      </c>
      <c r="C20">
        <v>1</v>
      </c>
      <c r="D20">
        <f>VLOOKUP(E20,[1]道具表!$D:$I,2,FALSE)</f>
        <v>12</v>
      </c>
      <c r="E20" t="str">
        <f>VLOOKUP('4關版'!L22,[1]道具表!$C:$I,2,FALSE)</f>
        <v>N_CP_1</v>
      </c>
      <c r="F20">
        <f>'4關版'!M22</f>
        <v>200</v>
      </c>
    </row>
    <row r="21" spans="1:6" x14ac:dyDescent="0.25">
      <c r="A21">
        <f t="shared" si="0"/>
        <v>3</v>
      </c>
      <c r="B21">
        <f>'4關版'!K23</f>
        <v>1300</v>
      </c>
      <c r="C21">
        <v>1</v>
      </c>
      <c r="D21">
        <f>VLOOKUP(E21,[1]道具表!$D:$I,2,FALSE)</f>
        <v>12</v>
      </c>
      <c r="E21" t="str">
        <f>VLOOKUP('4關版'!L23,[1]道具表!$C:$I,2,FALSE)</f>
        <v>BP_4_0_1-2-2-2_1-1-0_7-7</v>
      </c>
      <c r="F21">
        <f>'4關版'!M23</f>
        <v>1</v>
      </c>
    </row>
    <row r="22" spans="1:6" x14ac:dyDescent="0.25">
      <c r="A22">
        <f t="shared" si="0"/>
        <v>3</v>
      </c>
      <c r="B22">
        <f>'4關版'!K24</f>
        <v>1400</v>
      </c>
      <c r="C22">
        <v>1</v>
      </c>
      <c r="D22">
        <f>VLOOKUP(E22,[1]道具表!$D:$I,2,FALSE)</f>
        <v>12</v>
      </c>
      <c r="E22" t="str">
        <f>VLOOKUP('4關版'!L24,[1]道具表!$C:$I,2,FALSE)</f>
        <v>MG_2_1_0</v>
      </c>
      <c r="F22">
        <f>'4關版'!M24</f>
        <v>30</v>
      </c>
    </row>
    <row r="23" spans="1:6" x14ac:dyDescent="0.25">
      <c r="A23">
        <f t="shared" si="0"/>
        <v>3</v>
      </c>
      <c r="B23">
        <f>'4關版'!K25</f>
        <v>1500</v>
      </c>
      <c r="C23">
        <v>1</v>
      </c>
      <c r="D23">
        <f>VLOOKUP(E23,[1]道具表!$D:$I,2,FALSE)</f>
        <v>13</v>
      </c>
      <c r="E23" t="str">
        <f>VLOOKUP('4關版'!L25,[1]道具表!$C:$I,2,FALSE)</f>
        <v>USD4.99</v>
      </c>
      <c r="F23">
        <f>'4關版'!M25</f>
        <v>1</v>
      </c>
    </row>
    <row r="24" spans="1:6" x14ac:dyDescent="0.25">
      <c r="A24">
        <f t="shared" si="0"/>
        <v>3</v>
      </c>
      <c r="B24">
        <f>'4關版'!K26</f>
        <v>1600</v>
      </c>
      <c r="C24">
        <v>1</v>
      </c>
      <c r="D24">
        <f>VLOOKUP(E24,[1]道具表!$D:$I,2,FALSE)</f>
        <v>12</v>
      </c>
      <c r="E24" t="str">
        <f>VLOOKUP('4關版'!L26,[1]道具表!$C:$I,2,FALSE)</f>
        <v>N_CP_1</v>
      </c>
      <c r="F24">
        <f>'4關版'!M26</f>
        <v>200</v>
      </c>
    </row>
    <row r="25" spans="1:6" x14ac:dyDescent="0.25">
      <c r="A25">
        <f t="shared" si="0"/>
        <v>3</v>
      </c>
      <c r="B25">
        <f>'4關版'!K27</f>
        <v>1800</v>
      </c>
      <c r="C25">
        <v>1</v>
      </c>
      <c r="D25">
        <f>VLOOKUP(E25,[1]道具表!$D:$I,2,FALSE)</f>
        <v>12</v>
      </c>
      <c r="E25" t="str">
        <f>VLOOKUP('4關版'!L27,[1]道具表!$C:$I,2,FALSE)</f>
        <v>R_hg007_fg50x_50000000_7</v>
      </c>
      <c r="F25">
        <f>'4關版'!M27</f>
        <v>1</v>
      </c>
    </row>
    <row r="26" spans="1:6" x14ac:dyDescent="0.25">
      <c r="A26">
        <f t="shared" si="0"/>
        <v>4</v>
      </c>
      <c r="B26">
        <f>'4關版'!K28</f>
        <v>1950</v>
      </c>
      <c r="C26">
        <v>1</v>
      </c>
      <c r="D26">
        <f>VLOOKUP(E26,[1]道具表!$D:$I,2,FALSE)</f>
        <v>12</v>
      </c>
      <c r="E26" t="str">
        <f>VLOOKUP('4關版'!L28,[1]道具表!$C:$I,2,FALSE)</f>
        <v>BP_3_0_1-5-1-5_3-7-0_1-10</v>
      </c>
      <c r="F26">
        <f>'4關版'!M28</f>
        <v>1</v>
      </c>
    </row>
    <row r="27" spans="1:6" x14ac:dyDescent="0.25">
      <c r="A27">
        <f t="shared" si="0"/>
        <v>4</v>
      </c>
      <c r="B27">
        <f>'4關版'!K29</f>
        <v>2050</v>
      </c>
      <c r="C27">
        <v>1</v>
      </c>
      <c r="D27">
        <f>VLOOKUP(E27,[1]道具表!$D:$I,2,FALSE)</f>
        <v>12</v>
      </c>
      <c r="E27" t="str">
        <f>VLOOKUP('4關版'!L29,[1]道具表!$C:$I,2,FALSE)</f>
        <v>A_7_3</v>
      </c>
      <c r="F27">
        <f>'4關版'!M29</f>
        <v>1</v>
      </c>
    </row>
    <row r="28" spans="1:6" x14ac:dyDescent="0.25">
      <c r="A28">
        <f t="shared" si="0"/>
        <v>4</v>
      </c>
      <c r="B28">
        <f>'4關版'!K30</f>
        <v>2100</v>
      </c>
      <c r="C28">
        <v>1</v>
      </c>
      <c r="D28">
        <f>VLOOKUP(E28,[1]道具表!$D:$I,2,FALSE)</f>
        <v>12</v>
      </c>
      <c r="E28" t="str">
        <f>VLOOKUP('4關版'!L30,[1]道具表!$C:$I,2,FALSE)</f>
        <v>N_CP_1</v>
      </c>
      <c r="F28">
        <f>'4關版'!M30</f>
        <v>300</v>
      </c>
    </row>
    <row r="29" spans="1:6" x14ac:dyDescent="0.25">
      <c r="A29">
        <f t="shared" si="0"/>
        <v>4</v>
      </c>
      <c r="B29">
        <f>'4關版'!K31</f>
        <v>2200</v>
      </c>
      <c r="C29">
        <v>1</v>
      </c>
      <c r="D29">
        <f>VLOOKUP(E29,[1]道具表!$D:$I,2,FALSE)</f>
        <v>12</v>
      </c>
      <c r="E29" t="str">
        <f>VLOOKUP('4關版'!L31,[1]道具表!$C:$I,2,FALSE)</f>
        <v>BP_4_0_1-3-3-3_1-1-0_8-8</v>
      </c>
      <c r="F29">
        <f>'4關版'!M31</f>
        <v>1</v>
      </c>
    </row>
    <row r="30" spans="1:6" x14ac:dyDescent="0.25">
      <c r="A30">
        <f t="shared" si="0"/>
        <v>4</v>
      </c>
      <c r="B30">
        <f>'4關版'!K32</f>
        <v>2500</v>
      </c>
      <c r="C30">
        <v>1</v>
      </c>
      <c r="D30">
        <f>VLOOKUP(E30,[1]道具表!$D:$I,2,FALSE)</f>
        <v>12</v>
      </c>
      <c r="E30" t="str">
        <f>VLOOKUP('4關版'!L32,[1]道具表!$C:$I,2,FALSE)</f>
        <v>MG_2_1_0</v>
      </c>
      <c r="F30">
        <f>'4關版'!M32</f>
        <v>50</v>
      </c>
    </row>
    <row r="31" spans="1:6" x14ac:dyDescent="0.25">
      <c r="A31">
        <f t="shared" si="0"/>
        <v>4</v>
      </c>
      <c r="B31">
        <f>'4關版'!K33</f>
        <v>2750</v>
      </c>
      <c r="C31">
        <v>1</v>
      </c>
      <c r="D31">
        <f>VLOOKUP(E31,[1]道具表!$D:$I,2,FALSE)</f>
        <v>13</v>
      </c>
      <c r="E31" t="str">
        <f>VLOOKUP('4關版'!L33,[1]道具表!$C:$I,2,FALSE)</f>
        <v>USD9.99</v>
      </c>
      <c r="F31">
        <f>'4關版'!M33</f>
        <v>1</v>
      </c>
    </row>
    <row r="32" spans="1:6" x14ac:dyDescent="0.25">
      <c r="A32">
        <f t="shared" si="0"/>
        <v>4</v>
      </c>
      <c r="B32">
        <f>'4關版'!K34</f>
        <v>3000</v>
      </c>
      <c r="C32">
        <v>1</v>
      </c>
      <c r="D32">
        <f>VLOOKUP(E32,[1]道具表!$D:$I,2,FALSE)</f>
        <v>12</v>
      </c>
      <c r="E32" t="str">
        <f>VLOOKUP('4關版'!L34,[1]道具表!$C:$I,2,FALSE)</f>
        <v>N_CP_1</v>
      </c>
      <c r="F32">
        <f>'4關版'!M34</f>
        <v>300</v>
      </c>
    </row>
    <row r="33" spans="1:6" x14ac:dyDescent="0.25">
      <c r="A33">
        <f t="shared" si="0"/>
        <v>4</v>
      </c>
      <c r="B33">
        <f>'4關版'!K35</f>
        <v>3500</v>
      </c>
      <c r="C33">
        <v>1</v>
      </c>
      <c r="D33">
        <f>VLOOKUP(E33,[1]道具表!$D:$I,2,FALSE)</f>
        <v>12</v>
      </c>
      <c r="E33" t="str">
        <f>VLOOKUP('4關版'!L35,[1]道具表!$C:$I,2,FALSE)</f>
        <v>R_hg007_fg50x_100000000_7</v>
      </c>
      <c r="F33">
        <f>'4關版'!M35</f>
        <v>1</v>
      </c>
    </row>
    <row r="34" spans="1:6" x14ac:dyDescent="0.25">
      <c r="A34">
        <f>A2</f>
        <v>1</v>
      </c>
      <c r="B34">
        <f>'4關版'!K4</f>
        <v>100</v>
      </c>
      <c r="C34">
        <v>2</v>
      </c>
      <c r="D34">
        <f>VLOOKUP(E34,[1]道具表!$D:$I,2,FALSE)</f>
        <v>12</v>
      </c>
      <c r="E34" t="str">
        <f>VLOOKUP('4關版'!O4,[1]道具表!$C:$I,2,FALSE)</f>
        <v>BP_3_0_1-3-1-5_2-5-0_1-5</v>
      </c>
      <c r="F34">
        <f>'4關版'!P4</f>
        <v>1</v>
      </c>
    </row>
    <row r="35" spans="1:6" x14ac:dyDescent="0.25">
      <c r="A35">
        <f t="shared" ref="A35:A65" si="1">A3</f>
        <v>1</v>
      </c>
      <c r="B35">
        <f>'4關版'!K5</f>
        <v>150</v>
      </c>
      <c r="C35">
        <v>2</v>
      </c>
      <c r="D35">
        <f>VLOOKUP(E35,[1]道具表!$D:$I,2,FALSE)</f>
        <v>13</v>
      </c>
      <c r="E35" t="str">
        <f>VLOOKUP('4關版'!O5,[1]道具表!$C:$I,2,FALSE)</f>
        <v>USD1.99</v>
      </c>
      <c r="F35">
        <f>'4關版'!P5</f>
        <v>1</v>
      </c>
    </row>
    <row r="36" spans="1:6" x14ac:dyDescent="0.25">
      <c r="A36">
        <f t="shared" si="1"/>
        <v>1</v>
      </c>
      <c r="B36">
        <f>'4關版'!K6</f>
        <v>200</v>
      </c>
      <c r="C36">
        <v>2</v>
      </c>
      <c r="D36">
        <f>VLOOKUP(E36,[1]道具表!$D:$I,2,FALSE)</f>
        <v>12</v>
      </c>
      <c r="E36" t="str">
        <f>VLOOKUP('4關版'!O6,[1]道具表!$C:$I,2,FALSE)</f>
        <v>N_CP_1</v>
      </c>
      <c r="F36">
        <f>'4關版'!P6</f>
        <v>200</v>
      </c>
    </row>
    <row r="37" spans="1:6" x14ac:dyDescent="0.25">
      <c r="A37">
        <f t="shared" si="1"/>
        <v>1</v>
      </c>
      <c r="B37">
        <f>'4關版'!K7</f>
        <v>250</v>
      </c>
      <c r="C37">
        <v>2</v>
      </c>
      <c r="D37">
        <f>VLOOKUP(E37,[1]道具表!$D:$I,2,FALSE)</f>
        <v>12</v>
      </c>
      <c r="E37" t="str">
        <f>VLOOKUP('4關版'!O7,[1]道具表!$C:$I,2,FALSE)</f>
        <v>BP_4_0_1-1-1-1_1-1-0_6-6</v>
      </c>
      <c r="F37">
        <f>'4關版'!P7</f>
        <v>1</v>
      </c>
    </row>
    <row r="38" spans="1:6" x14ac:dyDescent="0.25">
      <c r="A38">
        <f t="shared" si="1"/>
        <v>1</v>
      </c>
      <c r="B38">
        <f>'4關版'!K8</f>
        <v>300</v>
      </c>
      <c r="C38">
        <v>2</v>
      </c>
      <c r="D38">
        <f>VLOOKUP(E38,[1]道具表!$D:$I,2,FALSE)</f>
        <v>12</v>
      </c>
      <c r="E38" t="str">
        <f>VLOOKUP('4關版'!O8,[1]道具表!$C:$I,2,FALSE)</f>
        <v>O_CB_3_60</v>
      </c>
      <c r="F38">
        <f>'4關版'!P8</f>
        <v>1</v>
      </c>
    </row>
    <row r="39" spans="1:6" x14ac:dyDescent="0.25">
      <c r="A39">
        <f t="shared" si="1"/>
        <v>1</v>
      </c>
      <c r="B39">
        <f>'4關版'!K9</f>
        <v>350</v>
      </c>
      <c r="C39">
        <v>2</v>
      </c>
      <c r="D39">
        <f>VLOOKUP(E39,[1]道具表!$D:$I,2,FALSE)</f>
        <v>13</v>
      </c>
      <c r="E39">
        <f>VLOOKUP('4關版'!O9,[1]道具表!$C:$I,2,FALSE)</f>
        <v>9121141</v>
      </c>
      <c r="F39">
        <f>'4關版'!P9</f>
        <v>1</v>
      </c>
    </row>
    <row r="40" spans="1:6" x14ac:dyDescent="0.25">
      <c r="A40">
        <f t="shared" si="1"/>
        <v>1</v>
      </c>
      <c r="B40">
        <f>'4關版'!K10</f>
        <v>400</v>
      </c>
      <c r="C40">
        <v>2</v>
      </c>
      <c r="D40">
        <f>VLOOKUP(E40,[1]道具表!$D:$I,2,FALSE)</f>
        <v>12</v>
      </c>
      <c r="E40" t="str">
        <f>VLOOKUP('4關版'!O10,[1]道具表!$C:$I,2,FALSE)</f>
        <v>N_CP_1</v>
      </c>
      <c r="F40">
        <f>'4關版'!P10</f>
        <v>200</v>
      </c>
    </row>
    <row r="41" spans="1:6" x14ac:dyDescent="0.25">
      <c r="A41">
        <f t="shared" si="1"/>
        <v>1</v>
      </c>
      <c r="B41">
        <f>'4關版'!K11</f>
        <v>450</v>
      </c>
      <c r="C41">
        <v>2</v>
      </c>
      <c r="D41">
        <f>VLOOKUP(E41,[1]道具表!$D:$I,2,FALSE)</f>
        <v>12</v>
      </c>
      <c r="E41" t="str">
        <f>VLOOKUP('4關版'!O11,[1]道具表!$C:$I,2,FALSE)</f>
        <v>R_hg007_fg200x_100000000_7</v>
      </c>
      <c r="F41">
        <f>'4關版'!P11</f>
        <v>1</v>
      </c>
    </row>
    <row r="42" spans="1:6" x14ac:dyDescent="0.25">
      <c r="A42">
        <f t="shared" si="1"/>
        <v>2</v>
      </c>
      <c r="B42">
        <f>'4關版'!K12</f>
        <v>500</v>
      </c>
      <c r="C42">
        <v>2</v>
      </c>
      <c r="D42">
        <f>VLOOKUP(E42,[1]道具表!$D:$I,2,FALSE)</f>
        <v>12</v>
      </c>
      <c r="E42" t="str">
        <f>VLOOKUP('4關版'!O12,[1]道具表!$C:$I,2,FALSE)</f>
        <v>BP_3_0_1-4-1-5_2-5-0_1-5</v>
      </c>
      <c r="F42">
        <f>'4關版'!P12</f>
        <v>1</v>
      </c>
    </row>
    <row r="43" spans="1:6" x14ac:dyDescent="0.25">
      <c r="A43">
        <f t="shared" si="1"/>
        <v>2</v>
      </c>
      <c r="B43">
        <f>'4關版'!K13</f>
        <v>550</v>
      </c>
      <c r="C43">
        <v>2</v>
      </c>
      <c r="D43">
        <f>VLOOKUP(E43,[1]道具表!$D:$I,2,FALSE)</f>
        <v>13</v>
      </c>
      <c r="E43" t="str">
        <f>VLOOKUP('4關版'!O13,[1]道具表!$C:$I,2,FALSE)</f>
        <v>USD4.99</v>
      </c>
      <c r="F43">
        <f>'4關版'!P13</f>
        <v>1</v>
      </c>
    </row>
    <row r="44" spans="1:6" x14ac:dyDescent="0.25">
      <c r="A44">
        <f t="shared" si="1"/>
        <v>2</v>
      </c>
      <c r="B44">
        <f>'4關版'!K14</f>
        <v>600</v>
      </c>
      <c r="C44">
        <v>2</v>
      </c>
      <c r="D44">
        <f>VLOOKUP(E44,[1]道具表!$D:$I,2,FALSE)</f>
        <v>12</v>
      </c>
      <c r="E44" t="str">
        <f>VLOOKUP('4關版'!O14,[1]道具表!$C:$I,2,FALSE)</f>
        <v>N_CP_1</v>
      </c>
      <c r="F44">
        <f>'4關版'!P14</f>
        <v>200</v>
      </c>
    </row>
    <row r="45" spans="1:6" x14ac:dyDescent="0.25">
      <c r="A45">
        <f t="shared" si="1"/>
        <v>2</v>
      </c>
      <c r="B45">
        <f>'4關版'!K15</f>
        <v>650</v>
      </c>
      <c r="C45">
        <v>2</v>
      </c>
      <c r="D45">
        <f>VLOOKUP(E45,[1]道具表!$D:$I,2,FALSE)</f>
        <v>12</v>
      </c>
      <c r="E45" t="str">
        <f>VLOOKUP('4關版'!O15,[1]道具表!$C:$I,2,FALSE)</f>
        <v>BP_4_0_1-1-1-1_1-1-0_6-6</v>
      </c>
      <c r="F45">
        <f>'4關版'!P15</f>
        <v>1</v>
      </c>
    </row>
    <row r="46" spans="1:6" x14ac:dyDescent="0.25">
      <c r="A46">
        <f t="shared" si="1"/>
        <v>2</v>
      </c>
      <c r="B46">
        <f>'4關版'!K16</f>
        <v>700</v>
      </c>
      <c r="C46">
        <v>2</v>
      </c>
      <c r="D46">
        <f>VLOOKUP(E46,[1]道具表!$D:$I,2,FALSE)</f>
        <v>12</v>
      </c>
      <c r="E46" t="str">
        <f>VLOOKUP('4關版'!O16,[1]道具表!$C:$I,2,FALSE)</f>
        <v>O_CB_3_60</v>
      </c>
      <c r="F46">
        <f>'4關版'!P16</f>
        <v>1</v>
      </c>
    </row>
    <row r="47" spans="1:6" x14ac:dyDescent="0.25">
      <c r="A47">
        <f t="shared" si="1"/>
        <v>2</v>
      </c>
      <c r="B47">
        <f>'4關版'!K17</f>
        <v>750</v>
      </c>
      <c r="C47">
        <v>2</v>
      </c>
      <c r="D47">
        <f>VLOOKUP(E47,[1]道具表!$D:$I,2,FALSE)</f>
        <v>13</v>
      </c>
      <c r="E47">
        <f>VLOOKUP('4關版'!O17,[1]道具表!$C:$I,2,FALSE)</f>
        <v>9121141</v>
      </c>
      <c r="F47">
        <f>'4關版'!P17</f>
        <v>1</v>
      </c>
    </row>
    <row r="48" spans="1:6" x14ac:dyDescent="0.25">
      <c r="A48">
        <f t="shared" si="1"/>
        <v>2</v>
      </c>
      <c r="B48">
        <f>'4關版'!K18</f>
        <v>800</v>
      </c>
      <c r="C48">
        <v>2</v>
      </c>
      <c r="D48">
        <f>VLOOKUP(E48,[1]道具表!$D:$I,2,FALSE)</f>
        <v>12</v>
      </c>
      <c r="E48" t="str">
        <f>VLOOKUP('4關版'!O18,[1]道具表!$C:$I,2,FALSE)</f>
        <v>N_CP_1</v>
      </c>
      <c r="F48">
        <f>'4關版'!P18</f>
        <v>200</v>
      </c>
    </row>
    <row r="49" spans="1:6" x14ac:dyDescent="0.25">
      <c r="A49">
        <f t="shared" si="1"/>
        <v>2</v>
      </c>
      <c r="B49">
        <f>'4關版'!K19</f>
        <v>900</v>
      </c>
      <c r="C49">
        <v>2</v>
      </c>
      <c r="D49">
        <f>VLOOKUP(E49,[1]道具表!$D:$I,2,FALSE)</f>
        <v>12</v>
      </c>
      <c r="E49" t="str">
        <f>VLOOKUP('4關版'!O19,[1]道具表!$C:$I,2,FALSE)</f>
        <v>R_hg007_fg200x_200000000_7</v>
      </c>
      <c r="F49">
        <f>'4關版'!P19</f>
        <v>1</v>
      </c>
    </row>
    <row r="50" spans="1:6" x14ac:dyDescent="0.25">
      <c r="A50">
        <f t="shared" si="1"/>
        <v>3</v>
      </c>
      <c r="B50">
        <f>'4關版'!K20</f>
        <v>950</v>
      </c>
      <c r="C50">
        <v>2</v>
      </c>
      <c r="D50">
        <f>VLOOKUP(E50,[1]道具表!$D:$I,2,FALSE)</f>
        <v>12</v>
      </c>
      <c r="E50" t="str">
        <f>VLOOKUP('4關版'!O20,[1]道具表!$C:$I,2,FALSE)</f>
        <v>BP_3_0_1-4-1-5_3-7-0_1-9</v>
      </c>
      <c r="F50">
        <f>'4關版'!P20</f>
        <v>1</v>
      </c>
    </row>
    <row r="51" spans="1:6" x14ac:dyDescent="0.25">
      <c r="A51">
        <f t="shared" si="1"/>
        <v>3</v>
      </c>
      <c r="B51">
        <f>'4關版'!K21</f>
        <v>1000</v>
      </c>
      <c r="C51">
        <v>2</v>
      </c>
      <c r="D51">
        <f>VLOOKUP(E51,[1]道具表!$D:$I,2,FALSE)</f>
        <v>13</v>
      </c>
      <c r="E51" t="str">
        <f>VLOOKUP('4關版'!O21,[1]道具表!$C:$I,2,FALSE)</f>
        <v>USD4.99</v>
      </c>
      <c r="F51">
        <f>'4關版'!P21</f>
        <v>1</v>
      </c>
    </row>
    <row r="52" spans="1:6" x14ac:dyDescent="0.25">
      <c r="A52">
        <f t="shared" si="1"/>
        <v>3</v>
      </c>
      <c r="B52">
        <f>'4關版'!K22</f>
        <v>1200</v>
      </c>
      <c r="C52">
        <v>2</v>
      </c>
      <c r="D52">
        <f>VLOOKUP(E52,[1]道具表!$D:$I,2,FALSE)</f>
        <v>12</v>
      </c>
      <c r="E52" t="str">
        <f>VLOOKUP('4關版'!O22,[1]道具表!$C:$I,2,FALSE)</f>
        <v>N_CP_1</v>
      </c>
      <c r="F52">
        <f>'4關版'!P22</f>
        <v>200</v>
      </c>
    </row>
    <row r="53" spans="1:6" x14ac:dyDescent="0.25">
      <c r="A53">
        <f t="shared" si="1"/>
        <v>3</v>
      </c>
      <c r="B53">
        <f>'4關版'!K23</f>
        <v>1300</v>
      </c>
      <c r="C53">
        <v>2</v>
      </c>
      <c r="D53">
        <f>VLOOKUP(E53,[1]道具表!$D:$I,2,FALSE)</f>
        <v>12</v>
      </c>
      <c r="E53" t="str">
        <f>VLOOKUP('4關版'!O23,[1]道具表!$C:$I,2,FALSE)</f>
        <v>BP_4_0_1-2-2-2_1-1-0_7-7</v>
      </c>
      <c r="F53">
        <f>'4關版'!P23</f>
        <v>1</v>
      </c>
    </row>
    <row r="54" spans="1:6" x14ac:dyDescent="0.25">
      <c r="A54">
        <f t="shared" si="1"/>
        <v>3</v>
      </c>
      <c r="B54">
        <f>'4關版'!K24</f>
        <v>1400</v>
      </c>
      <c r="C54">
        <v>2</v>
      </c>
      <c r="D54">
        <f>VLOOKUP(E54,[1]道具表!$D:$I,2,FALSE)</f>
        <v>12</v>
      </c>
      <c r="E54" t="str">
        <f>VLOOKUP('4關版'!O24,[1]道具表!$C:$I,2,FALSE)</f>
        <v>O_CB_3_60</v>
      </c>
      <c r="F54">
        <f>'4關版'!P24</f>
        <v>1</v>
      </c>
    </row>
    <row r="55" spans="1:6" x14ac:dyDescent="0.25">
      <c r="A55">
        <f t="shared" si="1"/>
        <v>3</v>
      </c>
      <c r="B55">
        <f>'4關版'!K25</f>
        <v>1500</v>
      </c>
      <c r="C55">
        <v>2</v>
      </c>
      <c r="D55">
        <f>VLOOKUP(E55,[1]道具表!$D:$I,2,FALSE)</f>
        <v>13</v>
      </c>
      <c r="E55">
        <f>VLOOKUP('4關版'!O25,[1]道具表!$C:$I,2,FALSE)</f>
        <v>9121141</v>
      </c>
      <c r="F55">
        <f>'4關版'!P25</f>
        <v>1</v>
      </c>
    </row>
    <row r="56" spans="1:6" x14ac:dyDescent="0.25">
      <c r="A56">
        <f t="shared" si="1"/>
        <v>3</v>
      </c>
      <c r="B56">
        <f>'4關版'!K26</f>
        <v>1600</v>
      </c>
      <c r="C56">
        <v>2</v>
      </c>
      <c r="D56">
        <f>VLOOKUP(E56,[1]道具表!$D:$I,2,FALSE)</f>
        <v>12</v>
      </c>
      <c r="E56" t="str">
        <f>VLOOKUP('4關版'!O26,[1]道具表!$C:$I,2,FALSE)</f>
        <v>N_CP_1</v>
      </c>
      <c r="F56">
        <f>'4關版'!P26</f>
        <v>200</v>
      </c>
    </row>
    <row r="57" spans="1:6" x14ac:dyDescent="0.25">
      <c r="A57">
        <f t="shared" si="1"/>
        <v>3</v>
      </c>
      <c r="B57">
        <f>'4關版'!K27</f>
        <v>1800</v>
      </c>
      <c r="C57">
        <v>2</v>
      </c>
      <c r="D57">
        <f>VLOOKUP(E57,[1]道具表!$D:$I,2,FALSE)</f>
        <v>12</v>
      </c>
      <c r="E57" t="str">
        <f>VLOOKUP('4關版'!O27,[1]道具表!$C:$I,2,FALSE)</f>
        <v>R_hg007_fg200x_200000000_7</v>
      </c>
      <c r="F57">
        <f>'4關版'!P27</f>
        <v>1</v>
      </c>
    </row>
    <row r="58" spans="1:6" x14ac:dyDescent="0.25">
      <c r="A58">
        <f t="shared" si="1"/>
        <v>4</v>
      </c>
      <c r="B58">
        <f>'4關版'!K28</f>
        <v>1950</v>
      </c>
      <c r="C58">
        <v>2</v>
      </c>
      <c r="D58">
        <f>VLOOKUP(E58,[1]道具表!$D:$I,2,FALSE)</f>
        <v>12</v>
      </c>
      <c r="E58" t="str">
        <f>VLOOKUP('4關版'!O28,[1]道具表!$C:$I,2,FALSE)</f>
        <v>BP_3_0_1-5-1-5_3-7-0_1-10</v>
      </c>
      <c r="F58">
        <f>'4關版'!P28</f>
        <v>1</v>
      </c>
    </row>
    <row r="59" spans="1:6" x14ac:dyDescent="0.25">
      <c r="A59">
        <f t="shared" si="1"/>
        <v>4</v>
      </c>
      <c r="B59">
        <f>'4關版'!K29</f>
        <v>2050</v>
      </c>
      <c r="C59">
        <v>2</v>
      </c>
      <c r="D59">
        <f>VLOOKUP(E59,[1]道具表!$D:$I,2,FALSE)</f>
        <v>13</v>
      </c>
      <c r="E59" t="str">
        <f>VLOOKUP('4關版'!O29,[1]道具表!$C:$I,2,FALSE)</f>
        <v>USD9.99</v>
      </c>
      <c r="F59">
        <f>'4關版'!P29</f>
        <v>1</v>
      </c>
    </row>
    <row r="60" spans="1:6" x14ac:dyDescent="0.25">
      <c r="A60">
        <f t="shared" si="1"/>
        <v>4</v>
      </c>
      <c r="B60">
        <f>'4關版'!K30</f>
        <v>2100</v>
      </c>
      <c r="C60">
        <v>2</v>
      </c>
      <c r="D60">
        <f>VLOOKUP(E60,[1]道具表!$D:$I,2,FALSE)</f>
        <v>12</v>
      </c>
      <c r="E60" t="str">
        <f>VLOOKUP('4關版'!O30,[1]道具表!$C:$I,2,FALSE)</f>
        <v>N_CP_1</v>
      </c>
      <c r="F60">
        <f>'4關版'!P30</f>
        <v>300</v>
      </c>
    </row>
    <row r="61" spans="1:6" x14ac:dyDescent="0.25">
      <c r="A61">
        <f t="shared" si="1"/>
        <v>4</v>
      </c>
      <c r="B61">
        <f>'4關版'!K31</f>
        <v>2200</v>
      </c>
      <c r="C61">
        <v>2</v>
      </c>
      <c r="D61">
        <f>VLOOKUP(E61,[1]道具表!$D:$I,2,FALSE)</f>
        <v>12</v>
      </c>
      <c r="E61" t="str">
        <f>VLOOKUP('4關版'!O31,[1]道具表!$C:$I,2,FALSE)</f>
        <v>BP_4_0_1-3-3-3_1-1-0_8-8</v>
      </c>
      <c r="F61">
        <f>'4關版'!P31</f>
        <v>1</v>
      </c>
    </row>
    <row r="62" spans="1:6" x14ac:dyDescent="0.25">
      <c r="A62">
        <f t="shared" si="1"/>
        <v>4</v>
      </c>
      <c r="B62">
        <f>'4關版'!K32</f>
        <v>2500</v>
      </c>
      <c r="C62">
        <v>2</v>
      </c>
      <c r="D62">
        <f>VLOOKUP(E62,[1]道具表!$D:$I,2,FALSE)</f>
        <v>12</v>
      </c>
      <c r="E62" t="str">
        <f>VLOOKUP('4關版'!O32,[1]道具表!$C:$I,2,FALSE)</f>
        <v>O_CB_3_60</v>
      </c>
      <c r="F62">
        <f>'4關版'!P32</f>
        <v>1</v>
      </c>
    </row>
    <row r="63" spans="1:6" x14ac:dyDescent="0.25">
      <c r="A63">
        <f t="shared" si="1"/>
        <v>4</v>
      </c>
      <c r="B63">
        <f>'4關版'!K33</f>
        <v>2750</v>
      </c>
      <c r="C63">
        <v>2</v>
      </c>
      <c r="D63">
        <f>VLOOKUP(E63,[1]道具表!$D:$I,2,FALSE)</f>
        <v>13</v>
      </c>
      <c r="E63">
        <f>VLOOKUP('4關版'!O33,[1]道具表!$C:$I,2,FALSE)</f>
        <v>9121141</v>
      </c>
      <c r="F63">
        <f>'4關版'!P33</f>
        <v>2</v>
      </c>
    </row>
    <row r="64" spans="1:6" x14ac:dyDescent="0.25">
      <c r="A64">
        <f t="shared" si="1"/>
        <v>4</v>
      </c>
      <c r="B64">
        <f>'4關版'!K34</f>
        <v>3000</v>
      </c>
      <c r="C64">
        <v>2</v>
      </c>
      <c r="D64">
        <f>VLOOKUP(E64,[1]道具表!$D:$I,2,FALSE)</f>
        <v>12</v>
      </c>
      <c r="E64" t="str">
        <f>VLOOKUP('4關版'!O34,[1]道具表!$C:$I,2,FALSE)</f>
        <v>N_CP_1</v>
      </c>
      <c r="F64">
        <f>'4關版'!P34</f>
        <v>300</v>
      </c>
    </row>
    <row r="65" spans="1:6" x14ac:dyDescent="0.25">
      <c r="A65">
        <f t="shared" si="1"/>
        <v>4</v>
      </c>
      <c r="B65">
        <f>'4關版'!K35</f>
        <v>3500</v>
      </c>
      <c r="C65">
        <v>2</v>
      </c>
      <c r="D65">
        <f>VLOOKUP(E65,[1]道具表!$D:$I,2,FALSE)</f>
        <v>12</v>
      </c>
      <c r="E65" t="str">
        <f>VLOOKUP('4關版'!O35,[1]道具表!$C:$I,2,FALSE)</f>
        <v>R_hg007_fg200x_500000000_7</v>
      </c>
      <c r="F65">
        <f>'4關版'!P35</f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393"/>
  <sheetViews>
    <sheetView showGridLines="0" workbookViewId="0">
      <selection activeCell="P23" sqref="P23"/>
    </sheetView>
  </sheetViews>
  <sheetFormatPr defaultRowHeight="15.75" x14ac:dyDescent="0.25"/>
  <cols>
    <col min="1" max="1" width="4.7109375" customWidth="1"/>
    <col min="2" max="2" width="13.7109375" bestFit="1" customWidth="1"/>
    <col min="3" max="3" width="17.140625" bestFit="1" customWidth="1"/>
    <col min="4" max="4" width="10.28515625" bestFit="1" customWidth="1"/>
    <col min="5" max="5" width="15.42578125" bestFit="1" customWidth="1"/>
    <col min="6" max="6" width="10.28515625" bestFit="1" customWidth="1"/>
    <col min="7" max="7" width="16.5703125" bestFit="1" customWidth="1"/>
    <col min="8" max="8" width="10.28515625" customWidth="1"/>
    <col min="9" max="9" width="4.140625" customWidth="1"/>
    <col min="10" max="10" width="10.140625" customWidth="1"/>
    <col min="11" max="12" width="10.28515625" bestFit="1" customWidth="1"/>
    <col min="13" max="13" width="36.42578125" bestFit="1" customWidth="1"/>
    <col min="14" max="14" width="6" bestFit="1" customWidth="1"/>
    <col min="15" max="15" width="15.42578125" bestFit="1" customWidth="1"/>
    <col min="16" max="16" width="38.7109375" bestFit="1" customWidth="1"/>
    <col min="17" max="17" width="6.7109375" bestFit="1" customWidth="1"/>
    <col min="18" max="18" width="16.5703125" bestFit="1" customWidth="1"/>
    <col min="19" max="19" width="4.7109375" customWidth="1"/>
    <col min="20" max="21" width="6" style="85" bestFit="1" customWidth="1"/>
    <col min="22" max="23" width="8.140625" bestFit="1" customWidth="1"/>
  </cols>
  <sheetData>
    <row r="1" spans="2:22" x14ac:dyDescent="0.25">
      <c r="S1" s="85"/>
      <c r="U1"/>
    </row>
    <row r="2" spans="2:22" ht="16.5" thickBot="1" x14ac:dyDescent="0.3">
      <c r="B2" s="81" t="s">
        <v>510</v>
      </c>
      <c r="C2" s="113"/>
      <c r="D2" s="81"/>
      <c r="E2" s="81"/>
      <c r="F2" s="81"/>
      <c r="G2" s="81"/>
      <c r="H2" s="81"/>
      <c r="K2" s="81" t="s">
        <v>513</v>
      </c>
      <c r="M2" s="81"/>
      <c r="N2" s="81"/>
      <c r="O2" s="81"/>
      <c r="P2" s="81"/>
      <c r="Q2" s="81"/>
      <c r="R2" s="81"/>
      <c r="S2" s="84"/>
      <c r="T2" s="84"/>
      <c r="U2" s="81"/>
      <c r="V2" s="81"/>
    </row>
    <row r="3" spans="2:22" ht="16.5" thickBot="1" x14ac:dyDescent="0.3">
      <c r="B3" s="82" t="s">
        <v>514</v>
      </c>
      <c r="C3" s="90">
        <v>44769</v>
      </c>
      <c r="E3" s="109" t="s">
        <v>1064</v>
      </c>
      <c r="F3" s="109" t="s">
        <v>1065</v>
      </c>
      <c r="G3" s="110" t="s">
        <v>1066</v>
      </c>
      <c r="H3" s="110" t="s">
        <v>1067</v>
      </c>
      <c r="K3" s="98" t="s">
        <v>491</v>
      </c>
      <c r="L3" s="98" t="s">
        <v>491</v>
      </c>
      <c r="M3" s="99" t="s">
        <v>0</v>
      </c>
      <c r="N3" s="99" t="s">
        <v>433</v>
      </c>
      <c r="O3" s="99" t="s">
        <v>424</v>
      </c>
      <c r="P3" s="99" t="s">
        <v>515</v>
      </c>
      <c r="Q3" s="99" t="s">
        <v>433</v>
      </c>
      <c r="R3" s="100" t="s">
        <v>424</v>
      </c>
      <c r="S3" s="85"/>
      <c r="U3"/>
    </row>
    <row r="4" spans="2:22" x14ac:dyDescent="0.25">
      <c r="B4" s="82" t="s">
        <v>516</v>
      </c>
      <c r="C4" s="91" t="s">
        <v>792</v>
      </c>
      <c r="E4" s="114">
        <v>15</v>
      </c>
      <c r="F4" s="114">
        <v>5</v>
      </c>
      <c r="G4" s="107">
        <v>10</v>
      </c>
      <c r="H4" s="107">
        <v>5</v>
      </c>
      <c r="J4" s="147"/>
      <c r="K4" s="136" t="s">
        <v>681</v>
      </c>
      <c r="L4" s="104">
        <v>30</v>
      </c>
      <c r="M4" s="93" t="s">
        <v>664</v>
      </c>
      <c r="N4" s="93">
        <v>1</v>
      </c>
      <c r="O4" s="94">
        <f>VLOOKUP(M4,[1]道具表!$C:$I,7,FALSE)*N4*IF(VLOOKUP(M4,[1]道具表!$C:$I,4,FALSE)="USD",C8,1)</f>
        <v>41666667</v>
      </c>
      <c r="P4" s="93" t="s">
        <v>663</v>
      </c>
      <c r="Q4" s="93">
        <v>1</v>
      </c>
      <c r="R4" s="94">
        <f>VLOOKUP(P4,[1]道具表!$C:$I,7,FALSE)*Q4*IF(VLOOKUP(P4,[1]道具表!$C:$I,4,FALSE)="USD",C8,1)</f>
        <v>41666667</v>
      </c>
      <c r="S4" s="85"/>
      <c r="U4"/>
    </row>
    <row r="5" spans="2:22" x14ac:dyDescent="0.25">
      <c r="B5" s="82" t="s">
        <v>511</v>
      </c>
      <c r="C5" s="78" t="str">
        <f>VLOOKUP(C4,[1]Sybol表!$B:$E,2,FALSE)</f>
        <v>巴比(Wild)</v>
      </c>
      <c r="E5" s="114">
        <v>30</v>
      </c>
      <c r="F5" s="114">
        <v>10</v>
      </c>
      <c r="G5" s="107">
        <v>15</v>
      </c>
      <c r="H5" s="107">
        <v>10</v>
      </c>
      <c r="J5" s="147"/>
      <c r="K5" s="137"/>
      <c r="L5" s="105">
        <v>40</v>
      </c>
      <c r="M5" s="87" t="s">
        <v>961</v>
      </c>
      <c r="N5" s="78">
        <v>100</v>
      </c>
      <c r="O5" s="95">
        <f>VLOOKUP(M5,[1]道具表!$C:$I,7,FALSE)*N5*IF(VLOOKUP(M5,[1]道具表!$C:$I,4,FALSE)="USD",C8,1)</f>
        <v>25000000</v>
      </c>
      <c r="P5" s="87" t="s">
        <v>471</v>
      </c>
      <c r="Q5" s="78">
        <v>1</v>
      </c>
      <c r="R5" s="95">
        <f>VLOOKUP(P5,[1]道具表!$C:$I,7,FALSE)*Q5*IF(VLOOKUP(P5,[1]道具表!$C:$I,4,FALSE)="USD",C8,1)</f>
        <v>54600000</v>
      </c>
      <c r="S5" s="85"/>
      <c r="U5"/>
    </row>
    <row r="6" spans="2:22" x14ac:dyDescent="0.25">
      <c r="B6" s="82" t="s">
        <v>1048</v>
      </c>
      <c r="C6" s="78">
        <f>VLOOKUP(C4,[1]Sybol表!$B:$E,3,FALSE)</f>
        <v>6.49</v>
      </c>
      <c r="D6" s="122"/>
      <c r="E6" s="114">
        <v>30</v>
      </c>
      <c r="F6" s="114">
        <v>10</v>
      </c>
      <c r="G6" s="107">
        <v>15</v>
      </c>
      <c r="H6" s="107">
        <v>10</v>
      </c>
      <c r="J6" s="147"/>
      <c r="K6" s="137"/>
      <c r="L6" s="105">
        <v>50</v>
      </c>
      <c r="M6" s="78" t="s">
        <v>659</v>
      </c>
      <c r="N6" s="78">
        <v>1</v>
      </c>
      <c r="O6" s="95">
        <f>VLOOKUP(M6,[1]道具表!$C:$I,7,FALSE)*N6*IF(VLOOKUP(M6,[1]道具表!$C:$I,4,FALSE)="USD",C8,1)</f>
        <v>25000000</v>
      </c>
      <c r="P6" s="78" t="s">
        <v>661</v>
      </c>
      <c r="Q6" s="78">
        <v>1</v>
      </c>
      <c r="R6" s="95">
        <f>VLOOKUP(P6,[1]道具表!$C:$I,7,FALSE)*Q6*IF(VLOOKUP(P6,[1]道具表!$C:$I,4,FALSE)="USD",C8,1)</f>
        <v>41666667</v>
      </c>
      <c r="S6" s="85"/>
      <c r="U6"/>
    </row>
    <row r="7" spans="2:22" x14ac:dyDescent="0.25">
      <c r="B7" s="82" t="s">
        <v>423</v>
      </c>
      <c r="C7" s="78">
        <v>4</v>
      </c>
      <c r="E7" s="114">
        <v>45</v>
      </c>
      <c r="F7" s="114">
        <v>15</v>
      </c>
      <c r="G7" s="107">
        <v>20</v>
      </c>
      <c r="H7" s="107">
        <v>15</v>
      </c>
      <c r="J7" s="147"/>
      <c r="K7" s="137"/>
      <c r="L7" s="105">
        <v>60</v>
      </c>
      <c r="M7" s="89" t="s">
        <v>680</v>
      </c>
      <c r="N7" s="89">
        <v>5</v>
      </c>
      <c r="O7" s="95">
        <f>VLOOKUP(M7,[1]道具表!$C:$I,7,FALSE)*N7*IF(VLOOKUP(M7,[1]道具表!$C:$I,4,FALSE)="USD",C8,1)</f>
        <v>41666665</v>
      </c>
      <c r="P7" s="89" t="s">
        <v>676</v>
      </c>
      <c r="Q7" s="89">
        <v>1</v>
      </c>
      <c r="R7" s="95">
        <f>VLOOKUP(P7,[1]道具表!$C:$I,7,FALSE)*Q7*IF(VLOOKUP(P7,[1]道具表!$C:$I,4,FALSE)="USD",C8,1)</f>
        <v>50000000</v>
      </c>
      <c r="S7" s="85"/>
      <c r="U7"/>
    </row>
    <row r="8" spans="2:22" x14ac:dyDescent="0.25">
      <c r="B8" s="82" t="s">
        <v>527</v>
      </c>
      <c r="C8" s="78">
        <v>13</v>
      </c>
      <c r="E8" s="114">
        <v>60</v>
      </c>
      <c r="F8" s="114">
        <v>20</v>
      </c>
      <c r="G8" s="107">
        <v>40</v>
      </c>
      <c r="H8" s="107">
        <v>20</v>
      </c>
      <c r="J8" s="147"/>
      <c r="K8" s="137"/>
      <c r="L8" s="105">
        <v>70</v>
      </c>
      <c r="M8" s="78" t="s">
        <v>1070</v>
      </c>
      <c r="N8" s="78">
        <v>1</v>
      </c>
      <c r="O8" s="95">
        <f>VLOOKUP(M8,[1]道具表!$C:$I,7,FALSE)*N8*IF(VLOOKUP(M8,[1]道具表!$C:$I,4,FALSE)="USD",C8,1)</f>
        <v>125000000</v>
      </c>
      <c r="P8" s="107" t="s">
        <v>801</v>
      </c>
      <c r="Q8" s="107">
        <v>1</v>
      </c>
      <c r="R8" s="95">
        <f>VLOOKUP(P8,[1]道具表!$C:$I,7,FALSE)*Q8*IF(VLOOKUP(P8,[1]道具表!$C:$I,4,FALSE)="USD",C8,1)</f>
        <v>3019098090.1909809</v>
      </c>
      <c r="S8" s="85"/>
      <c r="U8"/>
    </row>
    <row r="9" spans="2:22" ht="16.5" thickBot="1" x14ac:dyDescent="0.3">
      <c r="B9" s="82" t="s">
        <v>559</v>
      </c>
      <c r="C9" s="78" t="s">
        <v>560</v>
      </c>
      <c r="E9" s="81"/>
      <c r="F9" s="81"/>
      <c r="G9" s="81"/>
      <c r="H9" s="81"/>
      <c r="J9" s="147"/>
      <c r="K9" s="138"/>
      <c r="L9" s="106">
        <v>75</v>
      </c>
      <c r="M9" s="96" t="s">
        <v>784</v>
      </c>
      <c r="N9" s="96">
        <v>1</v>
      </c>
      <c r="O9" s="97">
        <f>VLOOKUP(M9,[1]道具表!$C:$I,7,FALSE)*N9*IF(VLOOKUP(M9,[1]道具表!$C:$I,4,FALSE)="USD",C8,1)</f>
        <v>216000000</v>
      </c>
      <c r="P9" s="119" t="s">
        <v>1058</v>
      </c>
      <c r="Q9" s="108">
        <v>1</v>
      </c>
      <c r="R9" s="97">
        <f>VLOOKUP(P9,[1]道具表!$C:$I,7,FALSE)*Q9*IF(VLOOKUP(P9,[1]道具表!$C:$I,4,FALSE)="USD",C8,1)</f>
        <v>11400000000</v>
      </c>
      <c r="S9" s="85"/>
      <c r="U9"/>
    </row>
    <row r="10" spans="2:22" x14ac:dyDescent="0.25">
      <c r="E10" s="115"/>
      <c r="J10" s="147"/>
      <c r="K10" s="136" t="s">
        <v>682</v>
      </c>
      <c r="L10" s="104">
        <v>85</v>
      </c>
      <c r="M10" s="93" t="s">
        <v>666</v>
      </c>
      <c r="N10" s="93">
        <v>1</v>
      </c>
      <c r="O10" s="94">
        <f>VLOOKUP(M10,[1]道具表!$C:$I,7,FALSE)*N10*IF(VLOOKUP(M10,[1]道具表!$C:$I,4,FALSE)="USD",C8,1)</f>
        <v>83333333</v>
      </c>
      <c r="P10" s="93" t="s">
        <v>665</v>
      </c>
      <c r="Q10" s="93">
        <v>1</v>
      </c>
      <c r="R10" s="94">
        <f>VLOOKUP(P10,[1]道具表!$C:$I,7,FALSE)*Q10*IF(VLOOKUP(P10,[1]道具表!$C:$I,4,FALSE)="USD",C8,1)</f>
        <v>83333333</v>
      </c>
      <c r="S10" s="85"/>
      <c r="U10"/>
    </row>
    <row r="11" spans="2:22" x14ac:dyDescent="0.25">
      <c r="B11" s="82"/>
      <c r="C11" s="82" t="s">
        <v>434</v>
      </c>
      <c r="D11" s="82" t="s">
        <v>523</v>
      </c>
      <c r="E11" s="82" t="s">
        <v>655</v>
      </c>
      <c r="F11" s="82" t="s">
        <v>518</v>
      </c>
      <c r="G11" s="82" t="s">
        <v>656</v>
      </c>
      <c r="H11" s="82" t="s">
        <v>519</v>
      </c>
      <c r="J11" s="147"/>
      <c r="K11" s="137"/>
      <c r="L11" s="105">
        <v>95</v>
      </c>
      <c r="M11" s="87" t="s">
        <v>961</v>
      </c>
      <c r="N11" s="78">
        <v>200</v>
      </c>
      <c r="O11" s="95">
        <f>VLOOKUP(M11,[1]道具表!$C:$I,7,FALSE)*N11*IF(VLOOKUP(M11,[1]道具表!$C:$I,4,FALSE)="USD",C8,1)</f>
        <v>50000000</v>
      </c>
      <c r="P11" s="87" t="s">
        <v>438</v>
      </c>
      <c r="Q11" s="78">
        <v>1</v>
      </c>
      <c r="R11" s="95">
        <f>VLOOKUP(P11,[1]道具表!$C:$I,7,FALSE)*Q11*IF(VLOOKUP(P11,[1]道具表!$C:$I,4,FALSE)="USD",C8,1)</f>
        <v>119600000</v>
      </c>
      <c r="S11" s="85"/>
      <c r="U11" s="81"/>
      <c r="V11" s="81"/>
    </row>
    <row r="12" spans="2:22" x14ac:dyDescent="0.25">
      <c r="B12" s="82" t="s">
        <v>520</v>
      </c>
      <c r="C12" s="92">
        <v>100</v>
      </c>
      <c r="D12" s="79">
        <f>MAX(L4:L9)*C6</f>
        <v>486.75</v>
      </c>
      <c r="E12" s="86">
        <f>SUM(O4:O9)</f>
        <v>474333332</v>
      </c>
      <c r="F12" s="83">
        <f>E12/(VLOOKUP(3000,商城可購買幣!$B:$K,3+C7,FALSE)/3000*C12)-1</f>
        <v>3.5903225677419348</v>
      </c>
      <c r="G12" s="86">
        <f>SUM(R4:R9)</f>
        <v>14607031424.190981</v>
      </c>
      <c r="H12" s="83">
        <f>G12/(VLOOKUP(3000,商城可購買幣!$B:$K,3+C7,FALSE)/3000*C12)-1</f>
        <v>140.35836862120303</v>
      </c>
      <c r="J12" s="147"/>
      <c r="K12" s="137"/>
      <c r="L12" s="105">
        <v>100</v>
      </c>
      <c r="M12" s="78" t="s">
        <v>659</v>
      </c>
      <c r="N12" s="78">
        <v>1</v>
      </c>
      <c r="O12" s="95">
        <f>VLOOKUP(M12,[1]道具表!$C:$I,7,FALSE)*N12*IF(VLOOKUP(M12,[1]道具表!$C:$I,4,FALSE)="USD",C8,1)</f>
        <v>25000000</v>
      </c>
      <c r="P12" s="78" t="s">
        <v>661</v>
      </c>
      <c r="Q12" s="78">
        <v>1</v>
      </c>
      <c r="R12" s="95">
        <f>VLOOKUP(P12,[1]道具表!$C:$I,7,FALSE)*Q12*IF(VLOOKUP(P12,[1]道具表!$C:$I,4,FALSE)="USD",C8,1)</f>
        <v>41666667</v>
      </c>
      <c r="S12" s="85"/>
      <c r="U12" s="81"/>
      <c r="V12" s="81"/>
    </row>
    <row r="13" spans="2:22" x14ac:dyDescent="0.25">
      <c r="B13" s="82" t="s">
        <v>521</v>
      </c>
      <c r="C13" s="92">
        <v>150</v>
      </c>
      <c r="D13" s="79">
        <f>MAX(L4:L15)*C6</f>
        <v>973.5</v>
      </c>
      <c r="E13" s="86">
        <f>SUM(O10:O15)</f>
        <v>1446666663</v>
      </c>
      <c r="F13" s="83">
        <f>E13/(VLOOKUP(3000,商城可購買幣!$B:$K,3+C7,FALSE)/3000*C13)-1</f>
        <v>8.3333333096774194</v>
      </c>
      <c r="G13" s="86">
        <f>SUM(R10:R15)</f>
        <v>26113698090.190979</v>
      </c>
      <c r="H13" s="83">
        <f>G13/(VLOOKUP(3000,商城可購買幣!$B:$K,3+C7,FALSE)/3000*C13)-1</f>
        <v>167.47547154961921</v>
      </c>
      <c r="J13" s="147"/>
      <c r="K13" s="137"/>
      <c r="L13" s="105">
        <v>110</v>
      </c>
      <c r="M13" s="89" t="s">
        <v>680</v>
      </c>
      <c r="N13" s="89">
        <v>10</v>
      </c>
      <c r="O13" s="95">
        <f>VLOOKUP(M13,[1]道具表!$C:$I,7,FALSE)*N13*IF(VLOOKUP(M13,[1]道具表!$C:$I,4,FALSE)="USD",C8,1)</f>
        <v>83333330</v>
      </c>
      <c r="P13" s="89" t="s">
        <v>676</v>
      </c>
      <c r="Q13" s="89">
        <v>1</v>
      </c>
      <c r="R13" s="95">
        <f>VLOOKUP(P13,[1]道具表!$C:$I,7,FALSE)*Q13*IF(VLOOKUP(P13,[1]道具表!$C:$I,4,FALSE)="USD",C8,1)</f>
        <v>50000000</v>
      </c>
      <c r="S13" s="85"/>
      <c r="U13" s="81"/>
      <c r="V13" s="81"/>
    </row>
    <row r="14" spans="2:22" x14ac:dyDescent="0.25">
      <c r="B14" s="82" t="s">
        <v>522</v>
      </c>
      <c r="C14" s="92">
        <v>300</v>
      </c>
      <c r="D14" s="79">
        <f>MAX(L4:L21)*C6</f>
        <v>1947</v>
      </c>
      <c r="E14" s="86">
        <f>SUM(O16:O21)</f>
        <v>2693333330</v>
      </c>
      <c r="F14" s="83">
        <f>E14/(VLOOKUP(3000,商城可購買幣!$B:$K,3+C7,FALSE)/3000*C14)-1</f>
        <v>7.6881720322580644</v>
      </c>
      <c r="G14" s="86">
        <f>SUM(R16:R21)</f>
        <v>52099462847.381958</v>
      </c>
      <c r="H14" s="83">
        <f>G14/(VLOOKUP(3000,商城可購買幣!$B:$K,3+C7,FALSE)/3000*C14)-1</f>
        <v>167.06278337865149</v>
      </c>
      <c r="J14" s="147"/>
      <c r="K14" s="137"/>
      <c r="L14" s="105">
        <v>125</v>
      </c>
      <c r="M14" s="78" t="s">
        <v>1070</v>
      </c>
      <c r="N14" s="78">
        <v>1</v>
      </c>
      <c r="O14" s="95">
        <f>VLOOKUP(M14,[1]道具表!$C:$I,7,FALSE)*N14*IF(VLOOKUP(M14,[1]道具表!$C:$I,4,FALSE)="USD",C8,1)</f>
        <v>125000000</v>
      </c>
      <c r="P14" s="107" t="s">
        <v>801</v>
      </c>
      <c r="Q14" s="107">
        <v>1</v>
      </c>
      <c r="R14" s="95">
        <f>VLOOKUP(P14,[1]道具表!$C:$I,7,FALSE)*Q14*IF(VLOOKUP(P14,[1]道具表!$C:$I,4,FALSE)="USD",C8,1)</f>
        <v>3019098090.1909809</v>
      </c>
      <c r="S14" s="85"/>
      <c r="U14"/>
    </row>
    <row r="15" spans="2:22" ht="16.5" thickBot="1" x14ac:dyDescent="0.3">
      <c r="B15" s="82" t="s">
        <v>657</v>
      </c>
      <c r="C15" s="92">
        <v>450</v>
      </c>
      <c r="D15" s="79">
        <f>MAX(L4:L27)*C6</f>
        <v>3894</v>
      </c>
      <c r="E15" s="86">
        <f>SUM(O22:O27)</f>
        <v>4799999995</v>
      </c>
      <c r="F15" s="83">
        <f>E15/(VLOOKUP(3000,商城可購買幣!$B:$K,3+C7,FALSE)/3000*C15)-1</f>
        <v>9.3225806344086024</v>
      </c>
      <c r="G15" s="86">
        <f>SUM(R22:R27)</f>
        <v>78709960936.572937</v>
      </c>
      <c r="H15" s="83">
        <f>G15/(VLOOKUP(3000,商城可購買幣!$B:$K,3+C7,FALSE)/3000*C15)-1</f>
        <v>168.26873319693104</v>
      </c>
      <c r="J15" s="147"/>
      <c r="K15" s="138"/>
      <c r="L15" s="106">
        <v>150</v>
      </c>
      <c r="M15" s="96" t="s">
        <v>785</v>
      </c>
      <c r="N15" s="96">
        <v>1</v>
      </c>
      <c r="O15" s="97">
        <f>VLOOKUP(M15,[1]道具表!$C:$I,7,FALSE)*N15*IF(VLOOKUP(M15,[1]道具表!$C:$I,4,FALSE)="USD",C8,1)</f>
        <v>1080000000</v>
      </c>
      <c r="P15" s="119" t="s">
        <v>1059</v>
      </c>
      <c r="Q15" s="108">
        <v>1</v>
      </c>
      <c r="R15" s="97">
        <f>VLOOKUP(P15,[1]道具表!$C:$I,7,FALSE)*Q15*IF(VLOOKUP(P15,[1]道具表!$C:$I,4,FALSE)="USD",C8,1)</f>
        <v>22800000000</v>
      </c>
      <c r="S15" s="85"/>
      <c r="U15"/>
    </row>
    <row r="16" spans="2:22" x14ac:dyDescent="0.25">
      <c r="B16" s="82" t="s">
        <v>794</v>
      </c>
      <c r="C16" s="92">
        <v>450</v>
      </c>
      <c r="D16" s="79">
        <f>MAX(L4:L33)*C6</f>
        <v>7788</v>
      </c>
      <c r="E16" s="86">
        <f>SUM(O28:O33)</f>
        <v>8483333326</v>
      </c>
      <c r="F16" s="83">
        <f>E16/(VLOOKUP(3000,商城可購買幣!$B:$K,3+C7,FALSE)/3000*C16)-1</f>
        <v>17.2437275827957</v>
      </c>
      <c r="G16" s="86">
        <f>SUM(R28:R33)</f>
        <v>144890627603.57294</v>
      </c>
      <c r="H16" s="83">
        <f>G16/(VLOOKUP(3000,商城可購買幣!$B:$K,3+C7,FALSE)/3000*C16)-1</f>
        <v>310.59274753456543</v>
      </c>
      <c r="J16" s="147"/>
      <c r="K16" s="136" t="s">
        <v>683</v>
      </c>
      <c r="L16" s="104">
        <v>170</v>
      </c>
      <c r="M16" s="93" t="s">
        <v>668</v>
      </c>
      <c r="N16" s="93">
        <v>1</v>
      </c>
      <c r="O16" s="94">
        <f>VLOOKUP(M16,[1]道具表!$C:$I,7,FALSE)*N16*IF(VLOOKUP(M16,[1]道具表!$C:$I,4,FALSE)="USD",C8,1)</f>
        <v>250000000</v>
      </c>
      <c r="P16" s="93" t="s">
        <v>667</v>
      </c>
      <c r="Q16" s="93">
        <v>1</v>
      </c>
      <c r="R16" s="94">
        <f>VLOOKUP(P16,[1]道具表!$C:$I,7,FALSE)*Q16*IF(VLOOKUP(P16,[1]道具表!$C:$I,4,FALSE)="USD",C8,1)</f>
        <v>250000000</v>
      </c>
      <c r="S16" s="85"/>
      <c r="U16"/>
    </row>
    <row r="17" spans="2:21" x14ac:dyDescent="0.25">
      <c r="B17" t="s">
        <v>985</v>
      </c>
      <c r="J17" s="147"/>
      <c r="K17" s="137"/>
      <c r="L17" s="105">
        <v>190</v>
      </c>
      <c r="M17" s="87" t="s">
        <v>961</v>
      </c>
      <c r="N17" s="78">
        <v>200</v>
      </c>
      <c r="O17" s="95">
        <f>VLOOKUP(M17,[1]道具表!$C:$I,7,FALSE)*N17*IF(VLOOKUP(M17,[1]道具表!$C:$I,4,FALSE)="USD",C8,1)</f>
        <v>50000000</v>
      </c>
      <c r="P17" s="87" t="s">
        <v>438</v>
      </c>
      <c r="Q17" s="78">
        <v>1</v>
      </c>
      <c r="R17" s="95">
        <f>VLOOKUP(P17,[1]道具表!$C:$I,7,FALSE)*Q17*IF(VLOOKUP(P17,[1]道具表!$C:$I,4,FALSE)="USD",C8,1)</f>
        <v>119600000</v>
      </c>
      <c r="S17" s="85"/>
      <c r="U17"/>
    </row>
    <row r="18" spans="2:21" x14ac:dyDescent="0.25">
      <c r="B18" t="s">
        <v>986</v>
      </c>
      <c r="C18" s="1"/>
      <c r="D18" s="1"/>
      <c r="E18" s="1"/>
      <c r="F18" s="1"/>
      <c r="G18" s="1"/>
      <c r="H18" s="1"/>
      <c r="J18" s="147"/>
      <c r="K18" s="137"/>
      <c r="L18" s="105">
        <v>205</v>
      </c>
      <c r="M18" s="78" t="s">
        <v>658</v>
      </c>
      <c r="N18" s="78">
        <v>1</v>
      </c>
      <c r="O18" s="95">
        <f>VLOOKUP(M18,[1]道具表!$C:$I,7,FALSE)*N18*IF(VLOOKUP(M18,[1]道具表!$C:$I,4,FALSE)="USD",C8,1)</f>
        <v>25000000</v>
      </c>
      <c r="P18" s="78" t="s">
        <v>661</v>
      </c>
      <c r="Q18" s="78">
        <v>1</v>
      </c>
      <c r="R18" s="95">
        <f>VLOOKUP(P18,[1]道具表!$C:$I,7,FALSE)*Q18*IF(VLOOKUP(P18,[1]道具表!$C:$I,4,FALSE)="USD",C8,1)</f>
        <v>41666667</v>
      </c>
      <c r="S18" s="85"/>
      <c r="U18"/>
    </row>
    <row r="19" spans="2:21" x14ac:dyDescent="0.25">
      <c r="B19" t="s">
        <v>987</v>
      </c>
      <c r="J19" s="147"/>
      <c r="K19" s="137"/>
      <c r="L19" s="105">
        <v>220</v>
      </c>
      <c r="M19" s="89" t="s">
        <v>680</v>
      </c>
      <c r="N19" s="89">
        <v>10</v>
      </c>
      <c r="O19" s="95">
        <f>VLOOKUP(M19,[1]道具表!$C:$I,7,FALSE)*N19*IF(VLOOKUP(M19,[1]道具表!$C:$I,4,FALSE)="USD",C8,1)</f>
        <v>83333330</v>
      </c>
      <c r="P19" s="89" t="s">
        <v>676</v>
      </c>
      <c r="Q19" s="89">
        <v>1</v>
      </c>
      <c r="R19" s="95">
        <f>VLOOKUP(P19,[1]道具表!$C:$I,7,FALSE)*Q19*IF(VLOOKUP(P19,[1]道具表!$C:$I,4,FALSE)="USD",C8,1)</f>
        <v>50000000</v>
      </c>
      <c r="S19" s="85"/>
      <c r="U19"/>
    </row>
    <row r="20" spans="2:21" x14ac:dyDescent="0.25">
      <c r="B20" t="s">
        <v>988</v>
      </c>
      <c r="J20" s="147"/>
      <c r="K20" s="137"/>
      <c r="L20" s="105">
        <v>240</v>
      </c>
      <c r="M20" s="78" t="s">
        <v>1070</v>
      </c>
      <c r="N20" s="78">
        <v>1</v>
      </c>
      <c r="O20" s="95">
        <f>VLOOKUP(M20,[1]道具表!$C:$I,7,FALSE)*N20*IF(VLOOKUP(M20,[1]道具表!$C:$I,4,FALSE)="USD",C8,1)</f>
        <v>125000000</v>
      </c>
      <c r="P20" s="107" t="s">
        <v>801</v>
      </c>
      <c r="Q20" s="107">
        <v>2</v>
      </c>
      <c r="R20" s="95">
        <f>VLOOKUP(P20,[1]道具表!$C:$I,7,FALSE)*Q20*IF(VLOOKUP(P20,[1]道具表!$C:$I,4,FALSE)="USD",C8,1)</f>
        <v>6038196180.3819618</v>
      </c>
      <c r="S20" s="85"/>
      <c r="U20"/>
    </row>
    <row r="21" spans="2:21" ht="16.5" thickBot="1" x14ac:dyDescent="0.3">
      <c r="B21" t="s">
        <v>989</v>
      </c>
      <c r="J21" s="147"/>
      <c r="K21" s="138"/>
      <c r="L21" s="106">
        <v>300</v>
      </c>
      <c r="M21" s="96" t="s">
        <v>791</v>
      </c>
      <c r="N21" s="96">
        <v>1</v>
      </c>
      <c r="O21" s="97">
        <f>VLOOKUP(M21,[1]道具表!$C:$I,7,FALSE)*N21*IF(VLOOKUP(M21,[1]道具表!$C:$I,4,FALSE)="USD",C8,1)</f>
        <v>2160000000</v>
      </c>
      <c r="P21" s="119" t="s">
        <v>1060</v>
      </c>
      <c r="Q21" s="108">
        <v>1</v>
      </c>
      <c r="R21" s="97">
        <f>VLOOKUP(P21,[1]道具表!$C:$I,7,FALSE)*Q21*IF(VLOOKUP(P21,[1]道具表!$C:$I,4,FALSE)="USD",C8,1)</f>
        <v>45600000000</v>
      </c>
      <c r="S21" s="85"/>
      <c r="U21"/>
    </row>
    <row r="22" spans="2:21" x14ac:dyDescent="0.25">
      <c r="B22" s="139" t="s">
        <v>1049</v>
      </c>
      <c r="C22" s="140"/>
      <c r="D22" s="139"/>
      <c r="E22" s="141"/>
      <c r="F22" s="141"/>
      <c r="G22" s="141"/>
      <c r="H22" s="80"/>
      <c r="J22" s="147"/>
      <c r="K22" s="136" t="s">
        <v>684</v>
      </c>
      <c r="L22" s="104">
        <v>390</v>
      </c>
      <c r="M22" s="93" t="s">
        <v>670</v>
      </c>
      <c r="N22" s="93">
        <v>1</v>
      </c>
      <c r="O22" s="94">
        <f>VLOOKUP(M22,[1]道具表!$C:$I,7,FALSE)*N22*IF(VLOOKUP(M22,[1]道具表!$C:$I,4,FALSE)="USD",C8,1)</f>
        <v>833333333</v>
      </c>
      <c r="P22" s="93" t="s">
        <v>669</v>
      </c>
      <c r="Q22" s="93">
        <v>1</v>
      </c>
      <c r="R22" s="94">
        <f>VLOOKUP(P22,[1]道具表!$C:$I,7,FALSE)*Q22*IF(VLOOKUP(P22,[1]道具表!$C:$I,4,FALSE)="USD",C8,1)</f>
        <v>833333333</v>
      </c>
      <c r="S22" s="85"/>
      <c r="U22"/>
    </row>
    <row r="23" spans="2:21" x14ac:dyDescent="0.25">
      <c r="B23" s="115" t="s">
        <v>1069</v>
      </c>
      <c r="H23" s="80"/>
      <c r="J23" s="147"/>
      <c r="K23" s="137"/>
      <c r="L23" s="105">
        <v>420</v>
      </c>
      <c r="M23" s="87" t="s">
        <v>961</v>
      </c>
      <c r="N23" s="78">
        <v>300</v>
      </c>
      <c r="O23" s="95">
        <f>VLOOKUP(M23,[1]道具表!$C:$I,7,FALSE)*N23*IF(VLOOKUP(M23,[1]道具表!$C:$I,4,FALSE)="USD",C8,1)</f>
        <v>75000000</v>
      </c>
      <c r="P23" s="87" t="s">
        <v>439</v>
      </c>
      <c r="Q23" s="78">
        <v>1</v>
      </c>
      <c r="R23" s="95">
        <f>VLOOKUP(P23,[1]道具表!$C:$I,7,FALSE)*Q23*IF(VLOOKUP(P23,[1]道具表!$C:$I,4,FALSE)="USD",C8,1)</f>
        <v>286000000</v>
      </c>
      <c r="S23" s="85"/>
      <c r="U23"/>
    </row>
    <row r="24" spans="2:21" x14ac:dyDescent="0.25">
      <c r="H24" s="80"/>
      <c r="J24" s="147"/>
      <c r="K24" s="137"/>
      <c r="L24" s="105">
        <v>465</v>
      </c>
      <c r="M24" s="78" t="s">
        <v>661</v>
      </c>
      <c r="N24" s="78">
        <v>1</v>
      </c>
      <c r="O24" s="95">
        <f>VLOOKUP(M24,[1]道具表!$C:$I,7,FALSE)*N24*IF(VLOOKUP(M24,[1]道具表!$C:$I,4,FALSE)="USD",C8,1)</f>
        <v>41666667</v>
      </c>
      <c r="P24" s="78" t="s">
        <v>662</v>
      </c>
      <c r="Q24" s="78">
        <v>1</v>
      </c>
      <c r="R24" s="95">
        <f>VLOOKUP(P24,[1]道具表!$C:$I,7,FALSE)*Q24*IF(VLOOKUP(P24,[1]道具表!$C:$I,4,FALSE)="USD",C8,1)</f>
        <v>83333333</v>
      </c>
      <c r="S24" s="85"/>
      <c r="U24"/>
    </row>
    <row r="25" spans="2:21" x14ac:dyDescent="0.25">
      <c r="H25" s="80"/>
      <c r="J25" s="147"/>
      <c r="K25" s="137"/>
      <c r="L25" s="105">
        <v>510</v>
      </c>
      <c r="M25" s="89" t="s">
        <v>680</v>
      </c>
      <c r="N25" s="89">
        <v>15</v>
      </c>
      <c r="O25" s="95">
        <f>VLOOKUP(M25,[1]道具表!$C:$I,7,FALSE)*N25*IF(VLOOKUP(M25,[1]道具表!$C:$I,4,FALSE)="USD",C8,1)</f>
        <v>124999995</v>
      </c>
      <c r="P25" s="89" t="s">
        <v>676</v>
      </c>
      <c r="Q25" s="89">
        <v>1</v>
      </c>
      <c r="R25" s="95">
        <f>VLOOKUP(P25,[1]道具表!$C:$I,7,FALSE)*Q25*IF(VLOOKUP(P25,[1]道具表!$C:$I,4,FALSE)="USD",C8,1)</f>
        <v>50000000</v>
      </c>
      <c r="S25" s="85"/>
      <c r="U25"/>
    </row>
    <row r="26" spans="2:21" x14ac:dyDescent="0.25">
      <c r="H26" s="80"/>
      <c r="J26" s="147"/>
      <c r="K26" s="137"/>
      <c r="L26" s="124">
        <v>555</v>
      </c>
      <c r="M26" s="78" t="s">
        <v>1070</v>
      </c>
      <c r="N26" s="78">
        <v>1</v>
      </c>
      <c r="O26" s="95">
        <f>VLOOKUP(M26,[1]道具表!$C:$I,7,FALSE)*N26*IF(VLOOKUP(M26,[1]道具表!$C:$I,4,FALSE)="USD",C8,1)</f>
        <v>125000000</v>
      </c>
      <c r="P26" s="107" t="s">
        <v>801</v>
      </c>
      <c r="Q26" s="107">
        <v>3</v>
      </c>
      <c r="R26" s="95">
        <f>VLOOKUP(P26,[1]道具表!$C:$I,7,FALSE)*Q26*IF(VLOOKUP(P26,[1]道具表!$C:$I,4,FALSE)="USD",C8,1)</f>
        <v>9057294270.5729427</v>
      </c>
      <c r="S26" s="85"/>
      <c r="U26"/>
    </row>
    <row r="27" spans="2:21" ht="16.5" thickBot="1" x14ac:dyDescent="0.3">
      <c r="H27" s="80"/>
      <c r="J27" s="147"/>
      <c r="K27" s="138"/>
      <c r="L27" s="125">
        <v>600</v>
      </c>
      <c r="M27" s="96" t="s">
        <v>786</v>
      </c>
      <c r="N27" s="96">
        <v>1</v>
      </c>
      <c r="O27" s="97">
        <f>VLOOKUP(M27,[1]道具表!$C:$I,7,FALSE)*N27*IF(VLOOKUP(M27,[1]道具表!$C:$I,4,FALSE)="USD",C8,1)</f>
        <v>3600000000</v>
      </c>
      <c r="P27" s="119" t="s">
        <v>1061</v>
      </c>
      <c r="Q27" s="108">
        <v>1</v>
      </c>
      <c r="R27" s="97">
        <f>VLOOKUP(P27,[1]道具表!$C:$I,7,FALSE)*Q27*IF(VLOOKUP(P27,[1]道具表!$C:$I,4,FALSE)="USD",C8,1)</f>
        <v>68400000000</v>
      </c>
      <c r="S27" s="85"/>
      <c r="U27"/>
    </row>
    <row r="28" spans="2:21" x14ac:dyDescent="0.25">
      <c r="J28" s="147"/>
      <c r="K28" s="136" t="s">
        <v>793</v>
      </c>
      <c r="L28" s="126">
        <v>690</v>
      </c>
      <c r="M28" s="93" t="s">
        <v>670</v>
      </c>
      <c r="N28" s="93">
        <v>1</v>
      </c>
      <c r="O28" s="94">
        <f>VLOOKUP(M28,[1]道具表!$C:$I,7,FALSE)*N28*IF(VLOOKUP(M28,[1]道具表!$C:$I,4,FALSE)="USD",C8,1)</f>
        <v>833333333</v>
      </c>
      <c r="P28" s="93" t="s">
        <v>669</v>
      </c>
      <c r="Q28" s="93">
        <v>1</v>
      </c>
      <c r="R28" s="94">
        <f>VLOOKUP(P28,[1]道具表!$C:$I,7,FALSE)*Q28*IF(VLOOKUP(P28,[1]道具表!$C:$I,4,FALSE)="USD",C14,1)</f>
        <v>833333333</v>
      </c>
      <c r="T28"/>
      <c r="U28"/>
    </row>
    <row r="29" spans="2:21" x14ac:dyDescent="0.25">
      <c r="J29" s="147"/>
      <c r="K29" s="137"/>
      <c r="L29" s="124">
        <v>765</v>
      </c>
      <c r="M29" s="87" t="s">
        <v>961</v>
      </c>
      <c r="N29" s="78">
        <v>300</v>
      </c>
      <c r="O29" s="95">
        <f>VLOOKUP(M29,[1]道具表!$C:$I,7,FALSE)*N29*IF(VLOOKUP(M29,[1]道具表!$C:$I,4,FALSE)="USD",C8,1)</f>
        <v>75000000</v>
      </c>
      <c r="P29" s="87" t="s">
        <v>799</v>
      </c>
      <c r="Q29" s="78">
        <v>1</v>
      </c>
      <c r="R29" s="95">
        <f>VLOOKUP(P29,[1]道具表!$C:$I,7,FALSE)*Q29*IF(VLOOKUP(P29,[1]道具表!$C:$I,4,FALSE)="USD",C14,1)</f>
        <v>20700000000</v>
      </c>
      <c r="S29" s="85"/>
      <c r="U29"/>
    </row>
    <row r="30" spans="2:21" x14ac:dyDescent="0.25">
      <c r="J30" s="147"/>
      <c r="K30" s="137"/>
      <c r="L30" s="124">
        <v>855</v>
      </c>
      <c r="M30" s="78" t="s">
        <v>662</v>
      </c>
      <c r="N30" s="78">
        <v>1</v>
      </c>
      <c r="O30" s="95">
        <f>VLOOKUP(M30,[1]道具表!$C:$I,7,FALSE)*N30*IF(VLOOKUP(M30,[1]道具表!$C:$I,4,FALSE)="USD",C8,1)</f>
        <v>83333333</v>
      </c>
      <c r="P30" s="78" t="s">
        <v>797</v>
      </c>
      <c r="Q30" s="78">
        <v>1</v>
      </c>
      <c r="R30" s="95">
        <f>VLOOKUP(P30,[1]道具表!$C:$I,7,FALSE)*Q30*IF(VLOOKUP(P30,[1]道具表!$C:$I,4,FALSE)="USD",C14,1)</f>
        <v>250000000</v>
      </c>
      <c r="S30" s="85"/>
      <c r="U30"/>
    </row>
    <row r="31" spans="2:21" x14ac:dyDescent="0.25">
      <c r="J31" s="147"/>
      <c r="K31" s="137"/>
      <c r="L31" s="124">
        <v>945</v>
      </c>
      <c r="M31" s="89" t="s">
        <v>680</v>
      </c>
      <c r="N31" s="89">
        <v>20</v>
      </c>
      <c r="O31" s="95">
        <f>VLOOKUP(M31,[1]道具表!$C:$I,7,FALSE)*N31*IF(VLOOKUP(M31,[1]道具表!$C:$I,4,FALSE)="USD",C8,1)</f>
        <v>166666660</v>
      </c>
      <c r="P31" s="89" t="s">
        <v>676</v>
      </c>
      <c r="Q31" s="89">
        <v>1</v>
      </c>
      <c r="R31" s="95">
        <f>VLOOKUP(P31,[1]道具表!$C:$I,7,FALSE)*Q31*IF(VLOOKUP(P31,[1]道具表!$C:$I,4,FALSE)="USD",C14,1)</f>
        <v>50000000</v>
      </c>
      <c r="S31" s="85"/>
      <c r="U31"/>
    </row>
    <row r="32" spans="2:21" x14ac:dyDescent="0.25">
      <c r="J32" s="147"/>
      <c r="K32" s="137"/>
      <c r="L32" s="124">
        <v>1050</v>
      </c>
      <c r="M32" s="78" t="s">
        <v>1070</v>
      </c>
      <c r="N32" s="78">
        <v>1</v>
      </c>
      <c r="O32" s="95">
        <f>VLOOKUP(M32,[1]道具表!$C:$I,7,FALSE)*N32*IF(VLOOKUP(M32,[1]道具表!$C:$I,4,FALSE)="USD",C8,1)</f>
        <v>125000000</v>
      </c>
      <c r="P32" s="107" t="s">
        <v>801</v>
      </c>
      <c r="Q32" s="107">
        <v>3</v>
      </c>
      <c r="R32" s="95">
        <f>VLOOKUP(P32,[1]道具表!$C:$I,7,FALSE)*Q32*IF(VLOOKUP(P32,[1]道具表!$C:$I,4,FALSE)="USD",C14,1)</f>
        <v>9057294270.5729427</v>
      </c>
      <c r="S32" s="85"/>
      <c r="U32"/>
    </row>
    <row r="33" spans="2:22" ht="16.5" thickBot="1" x14ac:dyDescent="0.3">
      <c r="B33" s="143"/>
      <c r="J33" s="147"/>
      <c r="K33" s="138"/>
      <c r="L33" s="125">
        <v>1200</v>
      </c>
      <c r="M33" s="96" t="s">
        <v>798</v>
      </c>
      <c r="N33" s="96">
        <v>1</v>
      </c>
      <c r="O33" s="97">
        <f>VLOOKUP(M33,[1]道具表!$C:$I,7,FALSE)*N33*IF(VLOOKUP(M33,[1]道具表!$C:$I,4,FALSE)="USD",C8,1)</f>
        <v>7200000000</v>
      </c>
      <c r="P33" s="119" t="s">
        <v>1062</v>
      </c>
      <c r="Q33" s="108">
        <v>1</v>
      </c>
      <c r="R33" s="97">
        <f>VLOOKUP(P33,[1]道具表!$C:$I,7,FALSE)*Q33*IF(VLOOKUP(P33,[1]道具表!$C:$I,4,FALSE)="USD",C14,1)</f>
        <v>114000000000</v>
      </c>
      <c r="S33" s="85"/>
      <c r="U33"/>
    </row>
    <row r="34" spans="2:22" x14ac:dyDescent="0.25">
      <c r="B34" s="143"/>
      <c r="S34" s="85"/>
      <c r="U34"/>
    </row>
    <row r="35" spans="2:22" x14ac:dyDescent="0.25">
      <c r="S35" s="85"/>
      <c r="U35"/>
    </row>
    <row r="36" spans="2:22" ht="16.5" thickBot="1" x14ac:dyDescent="0.3">
      <c r="B36" s="81" t="s">
        <v>510</v>
      </c>
      <c r="C36" s="113"/>
      <c r="D36" s="81"/>
      <c r="E36" s="81"/>
      <c r="F36" s="81"/>
      <c r="G36" s="81"/>
      <c r="H36" s="81"/>
      <c r="K36" s="81" t="s">
        <v>513</v>
      </c>
      <c r="M36" s="81"/>
      <c r="N36" s="81"/>
      <c r="O36" s="81"/>
      <c r="P36" s="81"/>
      <c r="Q36" s="81"/>
      <c r="R36" s="81"/>
      <c r="S36" s="84"/>
      <c r="T36" s="84"/>
      <c r="U36" s="81"/>
      <c r="V36" s="81"/>
    </row>
    <row r="37" spans="2:22" ht="16.5" thickBot="1" x14ac:dyDescent="0.3">
      <c r="B37" s="82" t="s">
        <v>514</v>
      </c>
      <c r="C37" s="90">
        <v>44762</v>
      </c>
      <c r="E37" s="109" t="s">
        <v>722</v>
      </c>
      <c r="F37" s="109" t="s">
        <v>723</v>
      </c>
      <c r="G37" s="110" t="s">
        <v>725</v>
      </c>
      <c r="H37" s="110" t="s">
        <v>724</v>
      </c>
      <c r="K37" s="98" t="s">
        <v>491</v>
      </c>
      <c r="L37" s="98" t="s">
        <v>491</v>
      </c>
      <c r="M37" s="99" t="s">
        <v>0</v>
      </c>
      <c r="N37" s="99" t="s">
        <v>433</v>
      </c>
      <c r="O37" s="99" t="s">
        <v>424</v>
      </c>
      <c r="P37" s="99" t="s">
        <v>515</v>
      </c>
      <c r="Q37" s="99" t="s">
        <v>433</v>
      </c>
      <c r="R37" s="100" t="s">
        <v>424</v>
      </c>
      <c r="S37" s="85"/>
      <c r="U37"/>
    </row>
    <row r="38" spans="2:22" x14ac:dyDescent="0.25">
      <c r="B38" s="82" t="s">
        <v>516</v>
      </c>
      <c r="C38" s="91" t="s">
        <v>447</v>
      </c>
      <c r="E38" s="109" t="s">
        <v>726</v>
      </c>
      <c r="F38" s="109" t="s">
        <v>727</v>
      </c>
      <c r="G38" s="110" t="s">
        <v>728</v>
      </c>
      <c r="H38" s="110" t="s">
        <v>729</v>
      </c>
      <c r="K38" s="144" t="s">
        <v>681</v>
      </c>
      <c r="L38" s="104">
        <v>100</v>
      </c>
      <c r="M38" s="93" t="s">
        <v>664</v>
      </c>
      <c r="N38" s="93">
        <v>1</v>
      </c>
      <c r="O38" s="94">
        <f>VLOOKUP(M38,[1]道具表!$C:$I,7,FALSE)*N38*IF(VLOOKUP(M38,[1]道具表!$C:$I,4,FALSE)="USD",C42,1)</f>
        <v>41666667</v>
      </c>
      <c r="P38" s="93" t="s">
        <v>663</v>
      </c>
      <c r="Q38" s="93">
        <v>1</v>
      </c>
      <c r="R38" s="94">
        <f>VLOOKUP(P38,[1]道具表!$C:$I,7,FALSE)*Q38*IF(VLOOKUP(P38,[1]道具表!$C:$I,4,FALSE)="USD",C42,1)</f>
        <v>41666667</v>
      </c>
      <c r="S38" s="85"/>
      <c r="U38"/>
    </row>
    <row r="39" spans="2:22" x14ac:dyDescent="0.25">
      <c r="B39" s="82" t="s">
        <v>511</v>
      </c>
      <c r="C39" s="78" t="str">
        <f>VLOOKUP(C38,[1]Sybol表!$B:$E,2,FALSE)</f>
        <v>G數</v>
      </c>
      <c r="E39" s="118">
        <v>20</v>
      </c>
      <c r="F39" s="114">
        <v>5</v>
      </c>
      <c r="G39" s="87">
        <v>10</v>
      </c>
      <c r="H39" s="87">
        <v>5</v>
      </c>
      <c r="K39" s="145"/>
      <c r="L39" s="105">
        <v>130</v>
      </c>
      <c r="M39" s="87" t="s">
        <v>961</v>
      </c>
      <c r="N39" s="78">
        <v>100</v>
      </c>
      <c r="O39" s="95">
        <f>VLOOKUP(M39,[1]道具表!$C:$I,7,FALSE)*N39*IF(VLOOKUP(M39,[1]道具表!$C:$I,4,FALSE)="USD",C42,1)</f>
        <v>25000000</v>
      </c>
      <c r="P39" s="87" t="s">
        <v>471</v>
      </c>
      <c r="Q39" s="78">
        <v>1</v>
      </c>
      <c r="R39" s="95">
        <f>VLOOKUP(P39,[1]道具表!$C:$I,7,FALSE)*Q39*IF(VLOOKUP(P39,[1]道具表!$C:$I,4,FALSE)="USD",C42,1)</f>
        <v>54600000</v>
      </c>
      <c r="S39" s="85"/>
      <c r="U39"/>
    </row>
    <row r="40" spans="2:22" x14ac:dyDescent="0.25">
      <c r="B40" s="82" t="s">
        <v>1048</v>
      </c>
      <c r="C40" s="78">
        <f>VLOOKUP(C38,[1]Sybol表!$B:$E,3,FALSE)</f>
        <v>1.91</v>
      </c>
      <c r="D40" s="122"/>
      <c r="E40" s="118">
        <v>20</v>
      </c>
      <c r="F40" s="114">
        <v>5</v>
      </c>
      <c r="G40" s="87">
        <v>10</v>
      </c>
      <c r="H40" s="87">
        <v>5</v>
      </c>
      <c r="K40" s="145"/>
      <c r="L40" s="105">
        <v>170</v>
      </c>
      <c r="M40" s="78" t="s">
        <v>659</v>
      </c>
      <c r="N40" s="78">
        <v>1</v>
      </c>
      <c r="O40" s="95">
        <f>VLOOKUP(M40,[1]道具表!$C:$I,7,FALSE)*N40*IF(VLOOKUP(M40,[1]道具表!$C:$I,4,FALSE)="USD",C42,1)</f>
        <v>25000000</v>
      </c>
      <c r="P40" s="78" t="s">
        <v>661</v>
      </c>
      <c r="Q40" s="78">
        <v>1</v>
      </c>
      <c r="R40" s="95">
        <f>VLOOKUP(P40,[1]道具表!$C:$I,7,FALSE)*Q40*IF(VLOOKUP(P40,[1]道具表!$C:$I,4,FALSE)="USD",C42,1)</f>
        <v>41666667</v>
      </c>
      <c r="S40" s="85"/>
      <c r="U40"/>
    </row>
    <row r="41" spans="2:22" x14ac:dyDescent="0.25">
      <c r="B41" s="82" t="s">
        <v>423</v>
      </c>
      <c r="C41" s="78">
        <v>4</v>
      </c>
      <c r="E41" s="118">
        <v>40</v>
      </c>
      <c r="F41" s="114">
        <v>10</v>
      </c>
      <c r="G41" s="87">
        <v>20</v>
      </c>
      <c r="H41" s="87">
        <v>10</v>
      </c>
      <c r="K41" s="145"/>
      <c r="L41" s="105">
        <v>200</v>
      </c>
      <c r="M41" s="89" t="s">
        <v>773</v>
      </c>
      <c r="N41" s="89">
        <v>5</v>
      </c>
      <c r="O41" s="95">
        <f>VLOOKUP(M41,[1]道具表!$C:$I,7,FALSE)*N41*IF(VLOOKUP(M41,[1]道具表!$C:$I,4,FALSE)="USD",C42,1)</f>
        <v>83333335</v>
      </c>
      <c r="P41" s="89" t="s">
        <v>676</v>
      </c>
      <c r="Q41" s="89">
        <v>1</v>
      </c>
      <c r="R41" s="95">
        <f>VLOOKUP(P41,[1]道具表!$C:$I,7,FALSE)*Q41*IF(VLOOKUP(P41,[1]道具表!$C:$I,4,FALSE)="USD",C42,1)</f>
        <v>50000000</v>
      </c>
      <c r="S41" s="85"/>
      <c r="U41"/>
    </row>
    <row r="42" spans="2:22" x14ac:dyDescent="0.25">
      <c r="B42" s="82" t="s">
        <v>527</v>
      </c>
      <c r="C42" s="78">
        <v>13</v>
      </c>
      <c r="E42" s="118">
        <v>60</v>
      </c>
      <c r="F42" s="114">
        <v>15</v>
      </c>
      <c r="G42" s="87">
        <v>30</v>
      </c>
      <c r="H42" s="87">
        <v>15</v>
      </c>
      <c r="K42" s="145"/>
      <c r="L42" s="105">
        <v>230</v>
      </c>
      <c r="M42" s="78" t="s">
        <v>524</v>
      </c>
      <c r="N42" s="78">
        <v>1</v>
      </c>
      <c r="O42" s="95">
        <f>VLOOKUP(M42,[1]道具表!$C:$I,7,FALSE)*N42*IF(VLOOKUP(M42,[1]道具表!$C:$I,4,FALSE)="USD",C42,1)</f>
        <v>19500000</v>
      </c>
      <c r="P42" s="107" t="s">
        <v>1046</v>
      </c>
      <c r="Q42" s="107">
        <v>1</v>
      </c>
      <c r="R42" s="95">
        <f>VLOOKUP(P42,[1]道具表!$C:$I,7,FALSE)*Q42*IF(VLOOKUP(P42,[1]道具表!$C:$I,4,FALSE)="USD",C42,1)</f>
        <v>3031211878.812119</v>
      </c>
      <c r="S42" s="85"/>
      <c r="U42"/>
    </row>
    <row r="43" spans="2:22" ht="16.5" thickBot="1" x14ac:dyDescent="0.3">
      <c r="B43" s="82" t="s">
        <v>559</v>
      </c>
      <c r="C43" s="78" t="s">
        <v>560</v>
      </c>
      <c r="E43" s="118">
        <v>90</v>
      </c>
      <c r="F43" s="114">
        <v>20</v>
      </c>
      <c r="G43" s="87">
        <v>45</v>
      </c>
      <c r="H43" s="87">
        <v>20</v>
      </c>
      <c r="K43" s="146"/>
      <c r="L43" s="106">
        <v>250</v>
      </c>
      <c r="M43" s="96" t="s">
        <v>671</v>
      </c>
      <c r="N43" s="96">
        <v>1</v>
      </c>
      <c r="O43" s="97">
        <f>VLOOKUP(M43,[1]道具表!$C:$I,7,FALSE)*N43*IF(VLOOKUP(M43,[1]道具表!$C:$I,4,FALSE)="USD",C42,1)</f>
        <v>231000000</v>
      </c>
      <c r="P43" s="119" t="s">
        <v>1057</v>
      </c>
      <c r="Q43" s="108">
        <v>1</v>
      </c>
      <c r="R43" s="97">
        <f>VLOOKUP(P43,[1]道具表!$C:$I,7,FALSE)*Q43*IF(VLOOKUP(P43,[1]道具表!$C:$I,4,FALSE)="USD",C42,1)</f>
        <v>11520000000</v>
      </c>
      <c r="S43" s="85"/>
      <c r="U43"/>
    </row>
    <row r="44" spans="2:22" x14ac:dyDescent="0.25">
      <c r="E44" s="115"/>
      <c r="K44" s="144" t="s">
        <v>682</v>
      </c>
      <c r="L44" s="104">
        <v>280</v>
      </c>
      <c r="M44" s="93" t="s">
        <v>666</v>
      </c>
      <c r="N44" s="93">
        <v>1</v>
      </c>
      <c r="O44" s="94">
        <f>VLOOKUP(M44,[1]道具表!$C:$I,7,FALSE)*N44*IF(VLOOKUP(M44,[1]道具表!$C:$I,4,FALSE)="USD",C42,1)</f>
        <v>83333333</v>
      </c>
      <c r="P44" s="93" t="s">
        <v>665</v>
      </c>
      <c r="Q44" s="93">
        <v>1</v>
      </c>
      <c r="R44" s="94">
        <f>VLOOKUP(P44,[1]道具表!$C:$I,7,FALSE)*Q44*IF(VLOOKUP(P44,[1]道具表!$C:$I,4,FALSE)="USD",C42,1)</f>
        <v>83333333</v>
      </c>
      <c r="S44" s="85"/>
      <c r="U44"/>
    </row>
    <row r="45" spans="2:22" x14ac:dyDescent="0.25">
      <c r="B45" s="82"/>
      <c r="C45" s="82" t="s">
        <v>434</v>
      </c>
      <c r="D45" s="82" t="s">
        <v>523</v>
      </c>
      <c r="E45" s="82" t="s">
        <v>655</v>
      </c>
      <c r="F45" s="82" t="s">
        <v>518</v>
      </c>
      <c r="G45" s="82" t="s">
        <v>656</v>
      </c>
      <c r="H45" s="82" t="s">
        <v>519</v>
      </c>
      <c r="K45" s="145"/>
      <c r="L45" s="105">
        <v>310</v>
      </c>
      <c r="M45" s="87" t="s">
        <v>961</v>
      </c>
      <c r="N45" s="78">
        <v>200</v>
      </c>
      <c r="O45" s="95">
        <f>VLOOKUP(M45,[1]道具表!$C:$I,7,FALSE)*N45*IF(VLOOKUP(M45,[1]道具表!$C:$I,4,FALSE)="USD",C42,1)</f>
        <v>50000000</v>
      </c>
      <c r="P45" s="87" t="s">
        <v>438</v>
      </c>
      <c r="Q45" s="78">
        <v>1</v>
      </c>
      <c r="R45" s="95">
        <f>VLOOKUP(P45,[1]道具表!$C:$I,7,FALSE)*Q45*IF(VLOOKUP(P45,[1]道具表!$C:$I,4,FALSE)="USD",C42,1)</f>
        <v>119600000</v>
      </c>
      <c r="S45" s="85"/>
      <c r="U45" s="81"/>
      <c r="V45" s="81"/>
    </row>
    <row r="46" spans="2:22" x14ac:dyDescent="0.25">
      <c r="B46" s="82" t="s">
        <v>520</v>
      </c>
      <c r="C46" s="92">
        <v>100</v>
      </c>
      <c r="D46" s="79">
        <f>MAX(L38:L43)*C40</f>
        <v>477.5</v>
      </c>
      <c r="E46" s="86">
        <f>SUM(O38:O43)</f>
        <v>425500002</v>
      </c>
      <c r="F46" s="83">
        <f>E46/(VLOOKUP(3000,商城可購買幣!$B:$K,3+C41,FALSE)/3000*C46)-1</f>
        <v>3.1177419548387091</v>
      </c>
      <c r="G46" s="86">
        <f>SUM(R38:R43)</f>
        <v>14739145212.812119</v>
      </c>
      <c r="H46" s="83">
        <f>G46/(VLOOKUP(3000,商城可購買幣!$B:$K,3+C41,FALSE)/3000*C46)-1</f>
        <v>141.6368891562463</v>
      </c>
      <c r="K46" s="145"/>
      <c r="L46" s="105">
        <v>340</v>
      </c>
      <c r="M46" s="78" t="s">
        <v>659</v>
      </c>
      <c r="N46" s="78">
        <v>1</v>
      </c>
      <c r="O46" s="95">
        <f>VLOOKUP(M46,[1]道具表!$C:$I,7,FALSE)*N46*IF(VLOOKUP(M46,[1]道具表!$C:$I,4,FALSE)="USD",C42,1)</f>
        <v>25000000</v>
      </c>
      <c r="P46" s="78" t="s">
        <v>661</v>
      </c>
      <c r="Q46" s="78">
        <v>1</v>
      </c>
      <c r="R46" s="95">
        <f>VLOOKUP(P46,[1]道具表!$C:$I,7,FALSE)*Q46*IF(VLOOKUP(P46,[1]道具表!$C:$I,4,FALSE)="USD",C42,1)</f>
        <v>41666667</v>
      </c>
      <c r="S46" s="85"/>
      <c r="U46" s="81"/>
      <c r="V46" s="81"/>
    </row>
    <row r="47" spans="2:22" x14ac:dyDescent="0.25">
      <c r="B47" s="82" t="s">
        <v>521</v>
      </c>
      <c r="C47" s="92">
        <v>150</v>
      </c>
      <c r="D47" s="79">
        <f>MAX(L38:L49)*C40</f>
        <v>993.19999999999993</v>
      </c>
      <c r="E47" s="86">
        <f>SUM(O44:O49)</f>
        <v>1451266668</v>
      </c>
      <c r="F47" s="83">
        <f>E47/(VLOOKUP(3000,商城可購買幣!$B:$K,3+C41,FALSE)/3000*C47)-1</f>
        <v>8.3630107612903224</v>
      </c>
      <c r="G47" s="86">
        <f>SUM(R44:R49)</f>
        <v>26365811878.812119</v>
      </c>
      <c r="H47" s="83">
        <f>G47/(VLOOKUP(3000,商城可購買幣!$B:$K,3+C41,FALSE)/3000*C47)-1</f>
        <v>169.10201212136852</v>
      </c>
      <c r="K47" s="145"/>
      <c r="L47" s="105">
        <v>370</v>
      </c>
      <c r="M47" s="89" t="s">
        <v>773</v>
      </c>
      <c r="N47" s="89">
        <v>5</v>
      </c>
      <c r="O47" s="95">
        <f>VLOOKUP(M47,[1]道具表!$C:$I,7,FALSE)*N47*IF(VLOOKUP(M47,[1]道具表!$C:$I,4,FALSE)="USD",C42,1)</f>
        <v>83333335</v>
      </c>
      <c r="P47" s="89" t="s">
        <v>676</v>
      </c>
      <c r="Q47" s="89">
        <v>1</v>
      </c>
      <c r="R47" s="95">
        <f>VLOOKUP(P47,[1]道具表!$C:$I,7,FALSE)*Q47*IF(VLOOKUP(P47,[1]道具表!$C:$I,4,FALSE)="USD",C42,1)</f>
        <v>50000000</v>
      </c>
      <c r="S47" s="85"/>
      <c r="U47" s="81"/>
      <c r="V47" s="81"/>
    </row>
    <row r="48" spans="2:22" x14ac:dyDescent="0.25">
      <c r="B48" s="82" t="s">
        <v>522</v>
      </c>
      <c r="C48" s="92">
        <v>300</v>
      </c>
      <c r="D48" s="79">
        <f>MAX(L38:L55)*C40</f>
        <v>1910</v>
      </c>
      <c r="E48" s="86">
        <f>SUM(O50:O55)</f>
        <v>2856266670</v>
      </c>
      <c r="F48" s="83">
        <f>E48/(VLOOKUP(3000,商城可購買幣!$B:$K,3+C41,FALSE)/3000*C48)-1</f>
        <v>8.2137634516129037</v>
      </c>
      <c r="G48" s="86">
        <f>SUM(R50:R55)</f>
        <v>44923690424.624237</v>
      </c>
      <c r="H48" s="83">
        <f>G48/(VLOOKUP(3000,商城可購買幣!$B:$K,3+C41,FALSE)/3000*C48)-1</f>
        <v>143.91513040201366</v>
      </c>
      <c r="K48" s="145"/>
      <c r="L48" s="105">
        <v>420</v>
      </c>
      <c r="M48" s="78" t="s">
        <v>471</v>
      </c>
      <c r="N48" s="78">
        <v>1</v>
      </c>
      <c r="O48" s="95">
        <f>VLOOKUP(M48,[1]道具表!$C:$I,7,FALSE)*N48*IF(VLOOKUP(M48,[1]道具表!$C:$I,4,FALSE)="USD",C42,1)</f>
        <v>54600000</v>
      </c>
      <c r="P48" s="107" t="s">
        <v>1046</v>
      </c>
      <c r="Q48" s="107">
        <v>1</v>
      </c>
      <c r="R48" s="95">
        <f>VLOOKUP(P48,[1]道具表!$C:$I,7,FALSE)*Q48*IF(VLOOKUP(P48,[1]道具表!$C:$I,4,FALSE)="USD",C42,1)</f>
        <v>3031211878.812119</v>
      </c>
      <c r="S48" s="85"/>
      <c r="U48"/>
    </row>
    <row r="49" spans="2:21" ht="16.5" thickBot="1" x14ac:dyDescent="0.3">
      <c r="B49" s="82" t="s">
        <v>657</v>
      </c>
      <c r="C49" s="92">
        <v>450</v>
      </c>
      <c r="D49" s="79">
        <f>MAX(L38:L61)*C40</f>
        <v>3820</v>
      </c>
      <c r="E49" s="86">
        <f>SUM(O56:O61)</f>
        <v>4784600005</v>
      </c>
      <c r="F49" s="83">
        <f>E49/(VLOOKUP(3000,商城可購買幣!$B:$K,3+C41,FALSE)/3000*C49)-1</f>
        <v>9.2894623763440869</v>
      </c>
      <c r="G49" s="86">
        <f>SUM(R56:R61)</f>
        <v>87146302302.436356</v>
      </c>
      <c r="H49" s="83">
        <f>G49/(VLOOKUP(3000,商城可購買幣!$B:$K,3+C41,FALSE)/3000*C49)-1</f>
        <v>186.41140280093839</v>
      </c>
      <c r="K49" s="146"/>
      <c r="L49" s="106">
        <v>520</v>
      </c>
      <c r="M49" s="96" t="s">
        <v>672</v>
      </c>
      <c r="N49" s="96">
        <v>1</v>
      </c>
      <c r="O49" s="97">
        <f>VLOOKUP(M49,[1]道具表!$C:$I,7,FALSE)*N49*IF(VLOOKUP(M49,[1]道具表!$C:$I,4,FALSE)="USD",C42,1)</f>
        <v>1155000000</v>
      </c>
      <c r="P49" s="119" t="s">
        <v>1050</v>
      </c>
      <c r="Q49" s="108">
        <v>1</v>
      </c>
      <c r="R49" s="97">
        <f>VLOOKUP(P49,[1]道具表!$C:$I,7,FALSE)*Q49*IF(VLOOKUP(P49,[1]道具表!$C:$I,4,FALSE)="USD",C42,1)</f>
        <v>23040000000</v>
      </c>
      <c r="S49" s="85"/>
      <c r="U49"/>
    </row>
    <row r="50" spans="2:21" x14ac:dyDescent="0.25">
      <c r="B50" s="82" t="s">
        <v>794</v>
      </c>
      <c r="C50" s="92">
        <v>450</v>
      </c>
      <c r="D50" s="79">
        <f>MAX(L38:L67)*C40</f>
        <v>7640</v>
      </c>
      <c r="E50" s="86">
        <f>SUM(O62:O67)</f>
        <v>8541000006</v>
      </c>
      <c r="F50" s="83">
        <f>E50/(VLOOKUP(3000,商城可購買幣!$B:$K,3+C41,FALSE)/3000*C50)-1</f>
        <v>17.367741948387096</v>
      </c>
      <c r="G50" s="86">
        <f>SUM(R62:R67)</f>
        <v>184526968969.43634</v>
      </c>
      <c r="H50" s="83">
        <f>G50/(VLOOKUP(3000,商城可購買幣!$B:$K,3+C41,FALSE)/3000*C50)-1</f>
        <v>395.83219133212117</v>
      </c>
      <c r="K50" s="144" t="s">
        <v>683</v>
      </c>
      <c r="L50" s="104">
        <v>570</v>
      </c>
      <c r="M50" s="93" t="s">
        <v>668</v>
      </c>
      <c r="N50" s="93">
        <v>1</v>
      </c>
      <c r="O50" s="94">
        <f>VLOOKUP(M50,[1]道具表!$C:$I,7,FALSE)*N50*IF(VLOOKUP(M50,[1]道具表!$C:$I,4,FALSE)="USD",C42,1)</f>
        <v>250000000</v>
      </c>
      <c r="P50" s="93" t="s">
        <v>667</v>
      </c>
      <c r="Q50" s="93">
        <v>1</v>
      </c>
      <c r="R50" s="94">
        <f>VLOOKUP(P50,[1]道具表!$C:$I,7,FALSE)*Q50*IF(VLOOKUP(P50,[1]道具表!$C:$I,4,FALSE)="USD",C42,1)</f>
        <v>250000000</v>
      </c>
      <c r="S50" s="85"/>
      <c r="U50"/>
    </row>
    <row r="51" spans="2:21" x14ac:dyDescent="0.25">
      <c r="B51" t="s">
        <v>985</v>
      </c>
      <c r="K51" s="145"/>
      <c r="L51" s="105">
        <v>630</v>
      </c>
      <c r="M51" s="87" t="s">
        <v>961</v>
      </c>
      <c r="N51" s="78">
        <v>200</v>
      </c>
      <c r="O51" s="95">
        <f>VLOOKUP(M51,[1]道具表!$C:$I,7,FALSE)*N51*IF(VLOOKUP(M51,[1]道具表!$C:$I,4,FALSE)="USD",C42,1)</f>
        <v>50000000</v>
      </c>
      <c r="P51" s="87" t="s">
        <v>438</v>
      </c>
      <c r="Q51" s="78">
        <v>1</v>
      </c>
      <c r="R51" s="95">
        <f>VLOOKUP(P51,[1]道具表!$C:$I,7,FALSE)*Q51*IF(VLOOKUP(P51,[1]道具表!$C:$I,4,FALSE)="USD",C42,1)</f>
        <v>119600000</v>
      </c>
      <c r="S51" s="85"/>
      <c r="U51"/>
    </row>
    <row r="52" spans="2:21" x14ac:dyDescent="0.25">
      <c r="B52" t="s">
        <v>986</v>
      </c>
      <c r="C52" s="1"/>
      <c r="D52" s="1"/>
      <c r="E52" s="1"/>
      <c r="F52" s="1"/>
      <c r="G52" s="1"/>
      <c r="H52" s="1"/>
      <c r="K52" s="145"/>
      <c r="L52" s="105">
        <v>680</v>
      </c>
      <c r="M52" s="78" t="s">
        <v>658</v>
      </c>
      <c r="N52" s="78">
        <v>1</v>
      </c>
      <c r="O52" s="95">
        <f>VLOOKUP(M52,[1]道具表!$C:$I,7,FALSE)*N52*IF(VLOOKUP(M52,[1]道具表!$C:$I,4,FALSE)="USD",C42,1)</f>
        <v>25000000</v>
      </c>
      <c r="P52" s="78" t="s">
        <v>661</v>
      </c>
      <c r="Q52" s="78">
        <v>1</v>
      </c>
      <c r="R52" s="95">
        <f>VLOOKUP(P52,[1]道具表!$C:$I,7,FALSE)*Q52*IF(VLOOKUP(P52,[1]道具表!$C:$I,4,FALSE)="USD",C42,1)</f>
        <v>41666667</v>
      </c>
      <c r="S52" s="85"/>
      <c r="U52"/>
    </row>
    <row r="53" spans="2:21" x14ac:dyDescent="0.25">
      <c r="B53" t="s">
        <v>987</v>
      </c>
      <c r="K53" s="145"/>
      <c r="L53" s="105">
        <v>740</v>
      </c>
      <c r="M53" s="89" t="s">
        <v>773</v>
      </c>
      <c r="N53" s="89">
        <v>10</v>
      </c>
      <c r="O53" s="95">
        <f>VLOOKUP(M53,[1]道具表!$C:$I,7,FALSE)*N53*IF(VLOOKUP(M53,[1]道具表!$C:$I,4,FALSE)="USD",C42,1)</f>
        <v>166666670</v>
      </c>
      <c r="P53" s="89" t="s">
        <v>676</v>
      </c>
      <c r="Q53" s="89">
        <v>1</v>
      </c>
      <c r="R53" s="95">
        <f>VLOOKUP(P53,[1]道具表!$C:$I,7,FALSE)*Q53*IF(VLOOKUP(P53,[1]道具表!$C:$I,4,FALSE)="USD",C42,1)</f>
        <v>50000000</v>
      </c>
      <c r="S53" s="85"/>
      <c r="U53"/>
    </row>
    <row r="54" spans="2:21" x14ac:dyDescent="0.25">
      <c r="B54" t="s">
        <v>988</v>
      </c>
      <c r="K54" s="145"/>
      <c r="L54" s="105">
        <v>800</v>
      </c>
      <c r="M54" s="78" t="s">
        <v>471</v>
      </c>
      <c r="N54" s="78">
        <v>1</v>
      </c>
      <c r="O54" s="95">
        <f>VLOOKUP(M54,[1]道具表!$C:$I,7,FALSE)*N54*IF(VLOOKUP(M54,[1]道具表!$C:$I,4,FALSE)="USD",C42,1)</f>
        <v>54600000</v>
      </c>
      <c r="P54" s="107" t="s">
        <v>1046</v>
      </c>
      <c r="Q54" s="107">
        <v>2</v>
      </c>
      <c r="R54" s="95">
        <f>VLOOKUP(P54,[1]道具表!$C:$I,7,FALSE)*Q54*IF(VLOOKUP(P54,[1]道具表!$C:$I,4,FALSE)="USD",C42,1)</f>
        <v>6062423757.624238</v>
      </c>
      <c r="S54" s="85"/>
      <c r="U54"/>
    </row>
    <row r="55" spans="2:21" ht="16.5" thickBot="1" x14ac:dyDescent="0.3">
      <c r="B55" t="s">
        <v>989</v>
      </c>
      <c r="K55" s="146"/>
      <c r="L55" s="106">
        <v>1000</v>
      </c>
      <c r="M55" s="96" t="s">
        <v>673</v>
      </c>
      <c r="N55" s="96">
        <v>1</v>
      </c>
      <c r="O55" s="97">
        <f>VLOOKUP(M55,[1]道具表!$C:$I,7,FALSE)*N55*IF(VLOOKUP(M55,[1]道具表!$C:$I,4,FALSE)="USD",C42,1)</f>
        <v>2310000000</v>
      </c>
      <c r="P55" s="119" t="s">
        <v>1051</v>
      </c>
      <c r="Q55" s="108">
        <v>1</v>
      </c>
      <c r="R55" s="97">
        <f>VLOOKUP(P55,[1]道具表!$C:$I,7,FALSE)*Q55*IF(VLOOKUP(P55,[1]道具表!$C:$I,4,FALSE)="USD",C42,1)</f>
        <v>38400000000</v>
      </c>
      <c r="S55" s="85"/>
      <c r="U55"/>
    </row>
    <row r="56" spans="2:21" x14ac:dyDescent="0.25">
      <c r="B56" s="139" t="s">
        <v>1049</v>
      </c>
      <c r="C56" s="140"/>
      <c r="D56" s="139"/>
      <c r="E56" s="141"/>
      <c r="F56" s="141"/>
      <c r="G56" s="141"/>
      <c r="H56" s="80"/>
      <c r="K56" s="144" t="s">
        <v>684</v>
      </c>
      <c r="L56" s="104">
        <v>1300</v>
      </c>
      <c r="M56" s="93" t="s">
        <v>670</v>
      </c>
      <c r="N56" s="93">
        <v>1</v>
      </c>
      <c r="O56" s="94">
        <f>VLOOKUP(M56,[1]道具表!$C:$I,7,FALSE)*N56*IF(VLOOKUP(M56,[1]道具表!$C:$I,4,FALSE)="USD",C42,1)</f>
        <v>833333333</v>
      </c>
      <c r="P56" s="93" t="s">
        <v>669</v>
      </c>
      <c r="Q56" s="93">
        <v>1</v>
      </c>
      <c r="R56" s="94">
        <f>VLOOKUP(P56,[1]道具表!$C:$I,7,FALSE)*Q56*IF(VLOOKUP(P56,[1]道具表!$C:$I,4,FALSE)="USD",C42,1)</f>
        <v>833333333</v>
      </c>
      <c r="S56" s="85"/>
      <c r="U56"/>
    </row>
    <row r="57" spans="2:21" x14ac:dyDescent="0.25">
      <c r="B57" s="81" t="s">
        <v>991</v>
      </c>
      <c r="H57" s="80"/>
      <c r="K57" s="145"/>
      <c r="L57" s="105">
        <v>1400</v>
      </c>
      <c r="M57" s="87" t="s">
        <v>961</v>
      </c>
      <c r="N57" s="78">
        <v>300</v>
      </c>
      <c r="O57" s="95">
        <f>VLOOKUP(M57,[1]道具表!$C:$I,7,FALSE)*N57*IF(VLOOKUP(M57,[1]道具表!$C:$I,4,FALSE)="USD",C42,1)</f>
        <v>75000000</v>
      </c>
      <c r="P57" s="87" t="s">
        <v>439</v>
      </c>
      <c r="Q57" s="78">
        <v>1</v>
      </c>
      <c r="R57" s="95">
        <f>VLOOKUP(P57,[1]道具表!$C:$I,7,FALSE)*Q57*IF(VLOOKUP(P57,[1]道具表!$C:$I,4,FALSE)="USD",C42,1)</f>
        <v>286000000</v>
      </c>
      <c r="S57" s="85"/>
      <c r="U57"/>
    </row>
    <row r="58" spans="2:21" x14ac:dyDescent="0.25">
      <c r="B58" s="110" t="s">
        <v>992</v>
      </c>
      <c r="C58" s="110" t="s">
        <v>995</v>
      </c>
      <c r="D58" s="110" t="s">
        <v>993</v>
      </c>
      <c r="E58" s="110" t="s">
        <v>994</v>
      </c>
      <c r="H58" s="80"/>
      <c r="K58" s="145"/>
      <c r="L58" s="105">
        <v>1550</v>
      </c>
      <c r="M58" s="78" t="s">
        <v>661</v>
      </c>
      <c r="N58" s="78">
        <v>1</v>
      </c>
      <c r="O58" s="95">
        <f>VLOOKUP(M58,[1]道具表!$C:$I,7,FALSE)*N58*IF(VLOOKUP(M58,[1]道具表!$C:$I,4,FALSE)="USD",C42,1)</f>
        <v>41666667</v>
      </c>
      <c r="P58" s="78" t="s">
        <v>662</v>
      </c>
      <c r="Q58" s="78">
        <v>1</v>
      </c>
      <c r="R58" s="95">
        <f>VLOOKUP(P58,[1]道具表!$C:$I,7,FALSE)*Q58*IF(VLOOKUP(P58,[1]道具表!$C:$I,4,FALSE)="USD",C42,1)</f>
        <v>83333333</v>
      </c>
      <c r="S58" s="85"/>
      <c r="U58"/>
    </row>
    <row r="59" spans="2:21" x14ac:dyDescent="0.25">
      <c r="B59" s="78">
        <v>1</v>
      </c>
      <c r="C59" s="78">
        <v>100</v>
      </c>
      <c r="D59" s="128">
        <v>5</v>
      </c>
      <c r="E59" s="128">
        <v>250</v>
      </c>
      <c r="H59" s="80"/>
      <c r="K59" s="145"/>
      <c r="L59" s="105">
        <v>1700</v>
      </c>
      <c r="M59" s="89" t="s">
        <v>773</v>
      </c>
      <c r="N59" s="89">
        <v>15</v>
      </c>
      <c r="O59" s="95">
        <f>VLOOKUP(M59,[1]道具表!$C:$I,7,FALSE)*N59*IF(VLOOKUP(M59,[1]道具表!$C:$I,4,FALSE)="USD",C42,1)</f>
        <v>250000005</v>
      </c>
      <c r="P59" s="89" t="s">
        <v>676</v>
      </c>
      <c r="Q59" s="89">
        <v>1</v>
      </c>
      <c r="R59" s="95">
        <f>VLOOKUP(P59,[1]道具表!$C:$I,7,FALSE)*Q59*IF(VLOOKUP(P59,[1]道具表!$C:$I,4,FALSE)="USD",C42,1)</f>
        <v>50000000</v>
      </c>
      <c r="S59" s="85"/>
      <c r="U59"/>
    </row>
    <row r="60" spans="2:21" x14ac:dyDescent="0.25">
      <c r="B60" s="78">
        <v>2</v>
      </c>
      <c r="C60" s="78">
        <v>150</v>
      </c>
      <c r="D60" s="128">
        <v>10</v>
      </c>
      <c r="E60" s="128">
        <v>300</v>
      </c>
      <c r="H60" s="80"/>
      <c r="K60" s="145"/>
      <c r="L60" s="124">
        <v>1850</v>
      </c>
      <c r="M60" s="78" t="s">
        <v>438</v>
      </c>
      <c r="N60" s="78">
        <v>1</v>
      </c>
      <c r="O60" s="95">
        <f>VLOOKUP(M60,[1]道具表!$C:$I,7,FALSE)*N60*IF(VLOOKUP(M60,[1]道具表!$C:$I,4,FALSE)="USD",C42,1)</f>
        <v>119600000</v>
      </c>
      <c r="P60" s="107" t="s">
        <v>1046</v>
      </c>
      <c r="Q60" s="107">
        <v>3</v>
      </c>
      <c r="R60" s="95">
        <f>VLOOKUP(P60,[1]道具表!$C:$I,7,FALSE)*Q60*IF(VLOOKUP(P60,[1]道具表!$C:$I,4,FALSE)="USD",C42,1)</f>
        <v>9093635636.4363575</v>
      </c>
      <c r="S60" s="85"/>
      <c r="U60"/>
    </row>
    <row r="61" spans="2:21" ht="16.5" thickBot="1" x14ac:dyDescent="0.3">
      <c r="B61" s="78">
        <v>3</v>
      </c>
      <c r="C61" s="78">
        <v>150</v>
      </c>
      <c r="D61" s="128">
        <v>20</v>
      </c>
      <c r="E61" s="128">
        <v>300</v>
      </c>
      <c r="H61" s="80"/>
      <c r="K61" s="146"/>
      <c r="L61" s="125">
        <v>2000</v>
      </c>
      <c r="M61" s="96" t="s">
        <v>674</v>
      </c>
      <c r="N61" s="96">
        <v>1</v>
      </c>
      <c r="O61" s="97">
        <f>VLOOKUP(M61,[1]道具表!$C:$I,7,FALSE)*N61*IF(VLOOKUP(M61,[1]道具表!$C:$I,4,FALSE)="USD",C42,1)</f>
        <v>3465000000</v>
      </c>
      <c r="P61" s="119" t="s">
        <v>1052</v>
      </c>
      <c r="Q61" s="108">
        <v>1</v>
      </c>
      <c r="R61" s="97">
        <f>VLOOKUP(P61,[1]道具表!$C:$I,7,FALSE)*Q61*IF(VLOOKUP(P61,[1]道具表!$C:$I,4,FALSE)="USD",C42,1)</f>
        <v>76800000000</v>
      </c>
      <c r="S61" s="85"/>
      <c r="U61"/>
    </row>
    <row r="62" spans="2:21" x14ac:dyDescent="0.25">
      <c r="B62" s="87">
        <v>4</v>
      </c>
      <c r="C62" s="87">
        <v>300</v>
      </c>
      <c r="D62" s="128">
        <v>20</v>
      </c>
      <c r="E62" s="128">
        <v>350</v>
      </c>
      <c r="K62" s="144" t="s">
        <v>793</v>
      </c>
      <c r="L62" s="126">
        <v>2300</v>
      </c>
      <c r="M62" s="93" t="s">
        <v>670</v>
      </c>
      <c r="N62" s="93">
        <v>1</v>
      </c>
      <c r="O62" s="94">
        <f>VLOOKUP(M62,[1]道具表!$C:$I,7,FALSE)*N62*IF(VLOOKUP(M62,[1]道具表!$C:$I,4,FALSE)="USD",C42,1)</f>
        <v>833333333</v>
      </c>
      <c r="P62" s="93" t="s">
        <v>669</v>
      </c>
      <c r="Q62" s="93">
        <v>1</v>
      </c>
      <c r="R62" s="94">
        <f>VLOOKUP(P62,[1]道具表!$C:$I,7,FALSE)*Q62*IF(VLOOKUP(P62,[1]道具表!$C:$I,4,FALSE)="USD",C48,1)</f>
        <v>833333333</v>
      </c>
      <c r="T62"/>
      <c r="U62"/>
    </row>
    <row r="63" spans="2:21" x14ac:dyDescent="0.25">
      <c r="B63" t="s">
        <v>1012</v>
      </c>
      <c r="K63" s="145"/>
      <c r="L63" s="124">
        <v>2550</v>
      </c>
      <c r="M63" s="87" t="s">
        <v>961</v>
      </c>
      <c r="N63" s="78">
        <v>300</v>
      </c>
      <c r="O63" s="95">
        <f>VLOOKUP(M63,[1]道具表!$C:$I,7,FALSE)*N63*IF(VLOOKUP(M63,[1]道具表!$C:$I,4,FALSE)="USD",C42,1)</f>
        <v>75000000</v>
      </c>
      <c r="P63" s="87" t="s">
        <v>799</v>
      </c>
      <c r="Q63" s="78">
        <v>1</v>
      </c>
      <c r="R63" s="95">
        <f>VLOOKUP(P63,[1]道具表!$C:$I,7,FALSE)*Q63*IF(VLOOKUP(P63,[1]道具表!$C:$I,4,FALSE)="USD",C48,1)</f>
        <v>20700000000</v>
      </c>
      <c r="S63" s="85"/>
      <c r="U63"/>
    </row>
    <row r="64" spans="2:21" x14ac:dyDescent="0.25">
      <c r="B64" t="s">
        <v>1013</v>
      </c>
      <c r="K64" s="145"/>
      <c r="L64" s="124">
        <v>2850</v>
      </c>
      <c r="M64" s="78" t="s">
        <v>662</v>
      </c>
      <c r="N64" s="78">
        <v>1</v>
      </c>
      <c r="O64" s="95">
        <f>VLOOKUP(M64,[1]道具表!$C:$I,7,FALSE)*N64*IF(VLOOKUP(M64,[1]道具表!$C:$I,4,FALSE)="USD",C42,1)</f>
        <v>83333333</v>
      </c>
      <c r="P64" s="78" t="s">
        <v>797</v>
      </c>
      <c r="Q64" s="78">
        <v>1</v>
      </c>
      <c r="R64" s="95">
        <f>VLOOKUP(P64,[1]道具表!$C:$I,7,FALSE)*Q64*IF(VLOOKUP(P64,[1]道具表!$C:$I,4,FALSE)="USD",C48,1)</f>
        <v>250000000</v>
      </c>
      <c r="S64" s="85"/>
      <c r="U64"/>
    </row>
    <row r="65" spans="2:23" x14ac:dyDescent="0.25">
      <c r="K65" s="145"/>
      <c r="L65" s="124">
        <v>3150</v>
      </c>
      <c r="M65" s="89" t="s">
        <v>773</v>
      </c>
      <c r="N65" s="89">
        <v>20</v>
      </c>
      <c r="O65" s="95">
        <f>VLOOKUP(M65,[1]道具表!$C:$I,7,FALSE)*N65*IF(VLOOKUP(M65,[1]道具表!$C:$I,4,FALSE)="USD",C42,1)</f>
        <v>333333340</v>
      </c>
      <c r="P65" s="89" t="s">
        <v>676</v>
      </c>
      <c r="Q65" s="89">
        <v>1</v>
      </c>
      <c r="R65" s="95">
        <f>VLOOKUP(P65,[1]道具表!$C:$I,7,FALSE)*Q65*IF(VLOOKUP(P65,[1]道具表!$C:$I,4,FALSE)="USD",C48,1)</f>
        <v>50000000</v>
      </c>
      <c r="S65" s="85"/>
      <c r="U65"/>
    </row>
    <row r="66" spans="2:23" x14ac:dyDescent="0.25">
      <c r="B66" s="115" t="s">
        <v>1054</v>
      </c>
      <c r="K66" s="145"/>
      <c r="L66" s="124">
        <v>3500</v>
      </c>
      <c r="M66" s="78" t="s">
        <v>439</v>
      </c>
      <c r="N66" s="78">
        <v>1</v>
      </c>
      <c r="O66" s="95">
        <f>VLOOKUP(M66,[1]道具表!$C:$I,7,FALSE)*N66*IF(VLOOKUP(M66,[1]道具表!$C:$I,4,FALSE)="USD",C42,1)</f>
        <v>286000000</v>
      </c>
      <c r="P66" s="107" t="s">
        <v>1046</v>
      </c>
      <c r="Q66" s="107">
        <v>3</v>
      </c>
      <c r="R66" s="95">
        <f>VLOOKUP(P66,[1]道具表!$C:$I,7,FALSE)*Q66*IF(VLOOKUP(P66,[1]道具表!$C:$I,4,FALSE)="USD",C48,1)</f>
        <v>9093635636.4363575</v>
      </c>
      <c r="S66" s="85"/>
      <c r="U66"/>
    </row>
    <row r="67" spans="2:23" ht="16.5" thickBot="1" x14ac:dyDescent="0.3">
      <c r="B67" s="143" t="s">
        <v>1055</v>
      </c>
      <c r="K67" s="146"/>
      <c r="L67" s="125">
        <v>4000</v>
      </c>
      <c r="M67" s="96" t="s">
        <v>1047</v>
      </c>
      <c r="N67" s="96">
        <v>1</v>
      </c>
      <c r="O67" s="97">
        <f>VLOOKUP(M67,[1]道具表!$C:$I,7,FALSE)*N67*IF(VLOOKUP(M67,[1]道具表!$C:$I,4,FALSE)="USD",C42,1)</f>
        <v>6930000000</v>
      </c>
      <c r="P67" s="119" t="s">
        <v>1053</v>
      </c>
      <c r="Q67" s="108">
        <v>1</v>
      </c>
      <c r="R67" s="97">
        <f>VLOOKUP(P67,[1]道具表!$C:$I,7,FALSE)*Q67*IF(VLOOKUP(P67,[1]道具表!$C:$I,4,FALSE)="USD",C48,1)</f>
        <v>153600000000</v>
      </c>
      <c r="S67" s="85"/>
      <c r="U67"/>
    </row>
    <row r="68" spans="2:23" x14ac:dyDescent="0.25">
      <c r="B68" s="143" t="s">
        <v>1056</v>
      </c>
      <c r="S68" s="85"/>
      <c r="U68"/>
    </row>
    <row r="69" spans="2:23" ht="16.5" thickBot="1" x14ac:dyDescent="0.3">
      <c r="B69" s="143"/>
      <c r="S69" s="85"/>
      <c r="U69"/>
    </row>
    <row r="70" spans="2:23" ht="16.5" thickBot="1" x14ac:dyDescent="0.3">
      <c r="B70" s="143"/>
      <c r="K70" s="98" t="s">
        <v>491</v>
      </c>
      <c r="L70" s="98" t="s">
        <v>491</v>
      </c>
      <c r="M70" s="99" t="s">
        <v>0</v>
      </c>
      <c r="N70" s="99" t="s">
        <v>433</v>
      </c>
      <c r="O70" s="99" t="s">
        <v>424</v>
      </c>
      <c r="P70" s="99" t="s">
        <v>515</v>
      </c>
      <c r="Q70" s="99" t="s">
        <v>433</v>
      </c>
      <c r="R70" s="100" t="s">
        <v>424</v>
      </c>
      <c r="S70" s="85"/>
      <c r="U70"/>
    </row>
    <row r="71" spans="2:23" x14ac:dyDescent="0.25">
      <c r="B71" s="82" t="s">
        <v>516</v>
      </c>
      <c r="C71" s="91" t="s">
        <v>792</v>
      </c>
      <c r="E71" s="109" t="s">
        <v>726</v>
      </c>
      <c r="F71" s="109" t="s">
        <v>727</v>
      </c>
      <c r="G71" s="110" t="s">
        <v>728</v>
      </c>
      <c r="H71" s="110" t="s">
        <v>729</v>
      </c>
      <c r="I71" s="80"/>
      <c r="J71" s="80"/>
      <c r="K71" s="103" t="s">
        <v>681</v>
      </c>
      <c r="L71" s="104">
        <v>15</v>
      </c>
      <c r="M71" s="93" t="s">
        <v>664</v>
      </c>
      <c r="N71" s="93">
        <v>1</v>
      </c>
      <c r="O71" s="94">
        <f>VLOOKUP(M71,[1]道具表!$C:$I,7,FALSE)*N71*IF(VLOOKUP(M71,[1]道具表!$C:$I,4,FALSE)="USD",C75,1)</f>
        <v>41666667</v>
      </c>
      <c r="P71" s="93" t="s">
        <v>663</v>
      </c>
      <c r="Q71" s="93">
        <v>1</v>
      </c>
      <c r="R71" s="94">
        <f>VLOOKUP(P71,[1]道具表!$C:$I,7,FALSE)*Q71*IF(VLOOKUP(P71,[1]道具表!$C:$I,4,FALSE)="USD",C75,1)</f>
        <v>41666667</v>
      </c>
      <c r="S71" s="81"/>
    </row>
    <row r="72" spans="2:23" x14ac:dyDescent="0.25">
      <c r="B72" s="82" t="s">
        <v>511</v>
      </c>
      <c r="C72" s="78" t="str">
        <f>VLOOKUP(C71,[1]Sybol表!$B:$E,2,FALSE)</f>
        <v>巴比(Wild)</v>
      </c>
      <c r="E72" s="111">
        <v>20</v>
      </c>
      <c r="F72" s="111">
        <v>10</v>
      </c>
      <c r="G72" s="78">
        <v>10</v>
      </c>
      <c r="H72" s="78">
        <v>5</v>
      </c>
      <c r="I72" s="80"/>
      <c r="J72" s="80"/>
      <c r="K72" s="101"/>
      <c r="L72" s="105">
        <v>30</v>
      </c>
      <c r="M72" s="87" t="s">
        <v>760</v>
      </c>
      <c r="N72" s="78">
        <v>1</v>
      </c>
      <c r="O72" s="95">
        <f>VLOOKUP(M72,[1]道具表!$C:$I,7,FALSE)*N72*IF(VLOOKUP(M72,[1]道具表!$C:$I,4,FALSE)="USD",C75,1)</f>
        <v>19500000</v>
      </c>
      <c r="P72" s="87" t="s">
        <v>471</v>
      </c>
      <c r="Q72" s="78">
        <v>1</v>
      </c>
      <c r="R72" s="95">
        <f>VLOOKUP(P72,[1]道具表!$C:$I,7,FALSE)*Q72*IF(VLOOKUP(P72,[1]道具表!$C:$I,4,FALSE)="USD",C75,1)</f>
        <v>54600000</v>
      </c>
      <c r="S72" s="81"/>
    </row>
    <row r="73" spans="2:23" x14ac:dyDescent="0.25">
      <c r="B73" s="82" t="s">
        <v>517</v>
      </c>
      <c r="C73" s="78">
        <f>VLOOKUP(C71,[1]Sybol表!$B:$E,3,FALSE)</f>
        <v>6.49</v>
      </c>
      <c r="E73" s="111">
        <v>30</v>
      </c>
      <c r="F73" s="111">
        <v>15</v>
      </c>
      <c r="G73" s="78">
        <v>15</v>
      </c>
      <c r="H73" s="78">
        <v>10</v>
      </c>
      <c r="I73" s="80"/>
      <c r="J73" s="80"/>
      <c r="K73" s="101"/>
      <c r="L73" s="105">
        <v>50</v>
      </c>
      <c r="M73" s="78" t="s">
        <v>659</v>
      </c>
      <c r="N73" s="78">
        <v>1</v>
      </c>
      <c r="O73" s="95">
        <f>VLOOKUP(M73,[1]道具表!$C:$I,7,FALSE)*N73*IF(VLOOKUP(M73,[1]道具表!$C:$I,4,FALSE)="USD",C75,1)</f>
        <v>25000000</v>
      </c>
      <c r="P73" s="78" t="s">
        <v>661</v>
      </c>
      <c r="Q73" s="78">
        <v>1</v>
      </c>
      <c r="R73" s="95">
        <f>VLOOKUP(P73,[1]道具表!$C:$I,7,FALSE)*Q73*IF(VLOOKUP(P73,[1]道具表!$C:$I,4,FALSE)="USD",C75,1)</f>
        <v>41666667</v>
      </c>
      <c r="S73" s="81"/>
    </row>
    <row r="74" spans="2:23" x14ac:dyDescent="0.25">
      <c r="B74" s="82" t="s">
        <v>423</v>
      </c>
      <c r="C74" s="78">
        <v>4</v>
      </c>
      <c r="E74" s="111">
        <v>50</v>
      </c>
      <c r="F74" s="111">
        <v>30</v>
      </c>
      <c r="G74" s="78">
        <v>30</v>
      </c>
      <c r="H74" s="78">
        <v>20</v>
      </c>
      <c r="I74" s="80"/>
      <c r="J74" s="80"/>
      <c r="K74" s="101"/>
      <c r="L74" s="105">
        <v>70</v>
      </c>
      <c r="M74" s="89" t="s">
        <v>773</v>
      </c>
      <c r="N74" s="89">
        <v>5</v>
      </c>
      <c r="O74" s="95">
        <f>VLOOKUP(M74,[1]道具表!$C:$I,7,FALSE)*N74*IF(VLOOKUP(M74,[1]道具表!$C:$I,4,FALSE)="USD",C75,1)</f>
        <v>83333335</v>
      </c>
      <c r="P74" s="89" t="s">
        <v>676</v>
      </c>
      <c r="Q74" s="89">
        <v>1</v>
      </c>
      <c r="R74" s="95">
        <f>VLOOKUP(P74,[1]道具表!$C:$I,7,FALSE)*Q74*IF(VLOOKUP(P74,[1]道具表!$C:$I,4,FALSE)="USD",C75,1)</f>
        <v>50000000</v>
      </c>
      <c r="S74" s="81"/>
    </row>
    <row r="75" spans="2:23" x14ac:dyDescent="0.25">
      <c r="B75" s="82" t="s">
        <v>527</v>
      </c>
      <c r="C75" s="78">
        <v>13</v>
      </c>
      <c r="E75" s="111">
        <v>80</v>
      </c>
      <c r="F75" s="111">
        <v>60</v>
      </c>
      <c r="G75" s="78">
        <v>60</v>
      </c>
      <c r="H75" s="78">
        <v>40</v>
      </c>
      <c r="I75" s="80"/>
      <c r="J75" s="80"/>
      <c r="K75" s="101"/>
      <c r="L75" s="105">
        <v>100</v>
      </c>
      <c r="M75" s="78" t="s">
        <v>524</v>
      </c>
      <c r="N75" s="78">
        <v>1</v>
      </c>
      <c r="O75" s="95">
        <f>VLOOKUP(M75,[1]道具表!$C:$I,7,FALSE)*N75*IF(VLOOKUP(M75,[1]道具表!$C:$I,4,FALSE)="USD",C75,1)</f>
        <v>19500000</v>
      </c>
      <c r="P75" s="107" t="s">
        <v>783</v>
      </c>
      <c r="Q75" s="107">
        <v>1</v>
      </c>
      <c r="R75" s="95">
        <f>VLOOKUP(P75,[1]道具表!$C:$I,7,FALSE)*Q75*IF(VLOOKUP(P75,[1]道具表!$C:$I,4,FALSE)="USD",C75,1)</f>
        <v>2882268001.9980021</v>
      </c>
      <c r="S75" s="81"/>
    </row>
    <row r="76" spans="2:23" ht="16.5" thickBot="1" x14ac:dyDescent="0.3">
      <c r="B76" s="82" t="s">
        <v>559</v>
      </c>
      <c r="C76" s="78" t="s">
        <v>560</v>
      </c>
      <c r="I76" s="80"/>
      <c r="J76" s="80"/>
      <c r="K76" s="102"/>
      <c r="L76" s="106">
        <v>130</v>
      </c>
      <c r="M76" s="96" t="s">
        <v>784</v>
      </c>
      <c r="N76" s="96">
        <v>1</v>
      </c>
      <c r="O76" s="97">
        <f>VLOOKUP(M76,[1]道具表!$C:$I,7,FALSE)*N76*IF(VLOOKUP(M76,[1]道具表!$C:$I,4,FALSE)="USD",C75,1)</f>
        <v>216000000</v>
      </c>
      <c r="P76" s="108" t="s">
        <v>787</v>
      </c>
      <c r="Q76" s="108">
        <v>1</v>
      </c>
      <c r="R76" s="97">
        <f>VLOOKUP(P76,[1]道具表!$C:$I,7,FALSE)*Q76*IF(VLOOKUP(P76,[1]道具表!$C:$I,4,FALSE)="USD",C75,1)</f>
        <v>11400000000</v>
      </c>
      <c r="S76" s="81"/>
    </row>
    <row r="77" spans="2:23" x14ac:dyDescent="0.25">
      <c r="I77" s="80"/>
      <c r="J77" s="80"/>
      <c r="K77" s="103" t="s">
        <v>682</v>
      </c>
      <c r="L77" s="104">
        <v>160</v>
      </c>
      <c r="M77" s="93" t="s">
        <v>666</v>
      </c>
      <c r="N77" s="93">
        <v>1</v>
      </c>
      <c r="O77" s="94">
        <f>VLOOKUP(M77,[1]道具表!$C:$I,7,FALSE)*N77*IF(VLOOKUP(M77,[1]道具表!$C:$I,4,FALSE)="USD",C75,1)</f>
        <v>83333333</v>
      </c>
      <c r="P77" s="93" t="s">
        <v>665</v>
      </c>
      <c r="Q77" s="93">
        <v>1</v>
      </c>
      <c r="R77" s="94">
        <f>VLOOKUP(P77,[1]道具表!$C:$I,7,FALSE)*Q77*IF(VLOOKUP(P77,[1]道具表!$C:$I,4,FALSE)="USD",C75,1)</f>
        <v>83333333</v>
      </c>
      <c r="S77" s="81"/>
    </row>
    <row r="78" spans="2:23" x14ac:dyDescent="0.25">
      <c r="B78" s="82"/>
      <c r="C78" s="82" t="s">
        <v>434</v>
      </c>
      <c r="D78" s="82" t="s">
        <v>523</v>
      </c>
      <c r="E78" s="82" t="s">
        <v>655</v>
      </c>
      <c r="F78" s="82" t="s">
        <v>518</v>
      </c>
      <c r="G78" s="82" t="s">
        <v>656</v>
      </c>
      <c r="H78" s="82" t="s">
        <v>519</v>
      </c>
      <c r="I78" s="80"/>
      <c r="J78" s="80"/>
      <c r="K78" s="101"/>
      <c r="L78" s="105">
        <v>200</v>
      </c>
      <c r="M78" s="87" t="s">
        <v>471</v>
      </c>
      <c r="N78" s="78">
        <v>1</v>
      </c>
      <c r="O78" s="95">
        <f>VLOOKUP(M78,[1]道具表!$C:$I,7,FALSE)*N78*IF(VLOOKUP(M78,[1]道具表!$C:$I,4,FALSE)="USD",C75,1)</f>
        <v>54600000</v>
      </c>
      <c r="P78" s="87" t="s">
        <v>438</v>
      </c>
      <c r="Q78" s="78">
        <v>1</v>
      </c>
      <c r="R78" s="95">
        <f>VLOOKUP(P78,[1]道具表!$C:$I,7,FALSE)*Q78*IF(VLOOKUP(P78,[1]道具表!$C:$I,4,FALSE)="USD",C75,1)</f>
        <v>119600000</v>
      </c>
      <c r="V78" s="81"/>
      <c r="W78" s="81"/>
    </row>
    <row r="79" spans="2:23" x14ac:dyDescent="0.25">
      <c r="B79" s="82" t="s">
        <v>520</v>
      </c>
      <c r="C79" s="92">
        <v>100</v>
      </c>
      <c r="D79" s="79">
        <f>MAX(L71:L76)/C73*100</f>
        <v>2003.0816640986131</v>
      </c>
      <c r="E79" s="86">
        <f>SUM(O71:O76)</f>
        <v>405000002</v>
      </c>
      <c r="F79" s="83">
        <f>E79/(VLOOKUP(3000,商城可購買幣!$B:$K,3+C74,FALSE)/3000*C79)-1</f>
        <v>2.9193548580645157</v>
      </c>
      <c r="G79" s="86">
        <f>SUM(R71:R76)</f>
        <v>14470201335.998001</v>
      </c>
      <c r="H79" s="83">
        <f>G79/(VLOOKUP(3000,商城可購買幣!$B:$K,3+C74,FALSE)/3000*C79)-1</f>
        <v>139.03420647740001</v>
      </c>
      <c r="I79" s="80"/>
      <c r="J79" s="80"/>
      <c r="K79" s="101"/>
      <c r="L79" s="105">
        <v>240</v>
      </c>
      <c r="M79" s="78" t="s">
        <v>659</v>
      </c>
      <c r="N79" s="78">
        <v>1</v>
      </c>
      <c r="O79" s="95">
        <f>VLOOKUP(M79,[1]道具表!$C:$I,7,FALSE)*N79*IF(VLOOKUP(M79,[1]道具表!$C:$I,4,FALSE)="USD",C75,1)</f>
        <v>25000000</v>
      </c>
      <c r="P79" s="78" t="s">
        <v>661</v>
      </c>
      <c r="Q79" s="78">
        <v>1</v>
      </c>
      <c r="R79" s="95">
        <f>VLOOKUP(P79,[1]道具表!$C:$I,7,FALSE)*Q79*IF(VLOOKUP(P79,[1]道具表!$C:$I,4,FALSE)="USD",C75,1)</f>
        <v>41666667</v>
      </c>
      <c r="V79" s="81"/>
      <c r="W79" s="81"/>
    </row>
    <row r="80" spans="2:23" x14ac:dyDescent="0.25">
      <c r="B80" s="82" t="s">
        <v>521</v>
      </c>
      <c r="C80" s="92">
        <v>150</v>
      </c>
      <c r="D80" s="79">
        <f>MAX(L71:L82)/C73*100</f>
        <v>5701.0785824345139</v>
      </c>
      <c r="E80" s="86">
        <f>SUM(O77:O82)</f>
        <v>1380866668</v>
      </c>
      <c r="F80" s="83">
        <f>E80/(VLOOKUP(3000,商城可購買幣!$B:$K,3+C74,FALSE)/3000*C80)-1</f>
        <v>7.9088172129032266</v>
      </c>
      <c r="G80" s="86">
        <f>SUM(R77:R82)</f>
        <v>25976868001.998001</v>
      </c>
      <c r="H80" s="83">
        <f>G80/(VLOOKUP(3000,商城可購買幣!$B:$K,3+C74,FALSE)/3000*C80)-1</f>
        <v>166.59269678708387</v>
      </c>
      <c r="I80" s="80"/>
      <c r="J80" s="80"/>
      <c r="K80" s="101"/>
      <c r="L80" s="105">
        <v>280</v>
      </c>
      <c r="M80" s="89" t="s">
        <v>773</v>
      </c>
      <c r="N80" s="89">
        <v>5</v>
      </c>
      <c r="O80" s="95">
        <f>VLOOKUP(M80,[1]道具表!$C:$I,7,FALSE)*N80*IF(VLOOKUP(M80,[1]道具表!$C:$I,4,FALSE)="USD",C75,1)</f>
        <v>83333335</v>
      </c>
      <c r="P80" s="89" t="s">
        <v>676</v>
      </c>
      <c r="Q80" s="89">
        <v>1</v>
      </c>
      <c r="R80" s="95">
        <f>VLOOKUP(P80,[1]道具表!$C:$I,7,FALSE)*Q80*IF(VLOOKUP(P80,[1]道具表!$C:$I,4,FALSE)="USD",C75,1)</f>
        <v>50000000</v>
      </c>
      <c r="V80" s="81"/>
      <c r="W80" s="81"/>
    </row>
    <row r="81" spans="2:23" x14ac:dyDescent="0.25">
      <c r="B81" s="82" t="s">
        <v>522</v>
      </c>
      <c r="C81" s="92">
        <v>300</v>
      </c>
      <c r="D81" s="79">
        <f>MAX(L71:L88)/C73*100</f>
        <v>10323.574730354392</v>
      </c>
      <c r="E81" s="86">
        <f>SUM(O83:O88)</f>
        <v>2710866670</v>
      </c>
      <c r="F81" s="83">
        <f>E81/(VLOOKUP(3000,商城可購買幣!$B:$K,3+C74,FALSE)/3000*C81)-1</f>
        <v>7.7447311935483878</v>
      </c>
      <c r="G81" s="86">
        <f>SUM(R83:R88)</f>
        <v>51825802670.996002</v>
      </c>
      <c r="H81" s="83">
        <f>G81/(VLOOKUP(3000,商城可購買幣!$B:$K,3+C74,FALSE)/3000*C81)-1</f>
        <v>166.18000861611614</v>
      </c>
      <c r="I81" s="80"/>
      <c r="J81" s="80"/>
      <c r="K81" s="101"/>
      <c r="L81" s="105">
        <v>320</v>
      </c>
      <c r="M81" s="78" t="s">
        <v>471</v>
      </c>
      <c r="N81" s="78">
        <v>1</v>
      </c>
      <c r="O81" s="95">
        <f>VLOOKUP(M81,[1]道具表!$C:$I,7,FALSE)*N81*IF(VLOOKUP(M81,[1]道具表!$C:$I,4,FALSE)="USD",C75,1)</f>
        <v>54600000</v>
      </c>
      <c r="P81" s="107" t="s">
        <v>783</v>
      </c>
      <c r="Q81" s="107">
        <v>1</v>
      </c>
      <c r="R81" s="95">
        <f>VLOOKUP(P81,[1]道具表!$C:$I,7,FALSE)*Q81*IF(VLOOKUP(P81,[1]道具表!$C:$I,4,FALSE)="USD",C75,1)</f>
        <v>2882268001.9980021</v>
      </c>
    </row>
    <row r="82" spans="2:23" ht="16.5" thickBot="1" x14ac:dyDescent="0.3">
      <c r="B82" s="82" t="s">
        <v>657</v>
      </c>
      <c r="C82" s="92">
        <v>450</v>
      </c>
      <c r="D82" s="79">
        <f>MAX(L71:L94)/C73*100</f>
        <v>19722.650231124804</v>
      </c>
      <c r="E82" s="86">
        <f>SUM(O89:O94)</f>
        <v>4964200005</v>
      </c>
      <c r="F82" s="83">
        <f>E82/(VLOOKUP(3000,商城可購買幣!$B:$K,3+C74,FALSE)/3000*C82)-1</f>
        <v>9.6756989354838705</v>
      </c>
      <c r="G82" s="86">
        <f>SUM(R89:R94)</f>
        <v>78299470671.994003</v>
      </c>
      <c r="H82" s="83">
        <f>G82/(VLOOKUP(3000,商城可購買幣!$B:$K,3+C74,FALSE)/3000*C82)-1</f>
        <v>167.38595843439572</v>
      </c>
      <c r="I82" s="80"/>
      <c r="J82" s="80"/>
      <c r="K82" s="102"/>
      <c r="L82" s="106">
        <v>370</v>
      </c>
      <c r="M82" s="96" t="s">
        <v>785</v>
      </c>
      <c r="N82" s="96">
        <v>1</v>
      </c>
      <c r="O82" s="97">
        <f>VLOOKUP(M82,[1]道具表!$C:$I,7,FALSE)*N82*IF(VLOOKUP(M82,[1]道具表!$C:$I,4,FALSE)="USD",C75,1)</f>
        <v>1080000000</v>
      </c>
      <c r="P82" s="108" t="s">
        <v>788</v>
      </c>
      <c r="Q82" s="108">
        <v>1</v>
      </c>
      <c r="R82" s="97">
        <f>VLOOKUP(P82,[1]道具表!$C:$I,7,FALSE)*Q82*IF(VLOOKUP(P82,[1]道具表!$C:$I,4,FALSE)="USD",C75,1)</f>
        <v>22800000000</v>
      </c>
    </row>
    <row r="83" spans="2:23" x14ac:dyDescent="0.25">
      <c r="I83" s="80"/>
      <c r="J83" s="80"/>
      <c r="K83" s="103" t="s">
        <v>683</v>
      </c>
      <c r="L83" s="104">
        <v>420</v>
      </c>
      <c r="M83" s="93" t="s">
        <v>668</v>
      </c>
      <c r="N83" s="93">
        <v>1</v>
      </c>
      <c r="O83" s="94">
        <f>VLOOKUP(M83,[1]道具表!$C:$I,7,FALSE)*N83*IF(VLOOKUP(M83,[1]道具表!$C:$I,4,FALSE)="USD",C75,1)</f>
        <v>250000000</v>
      </c>
      <c r="P83" s="93" t="s">
        <v>667</v>
      </c>
      <c r="Q83" s="93">
        <v>1</v>
      </c>
      <c r="R83" s="94">
        <f>VLOOKUP(P83,[1]道具表!$C:$I,7,FALSE)*Q83*IF(VLOOKUP(P83,[1]道具表!$C:$I,4,FALSE)="USD",C75,1)</f>
        <v>250000000</v>
      </c>
    </row>
    <row r="84" spans="2:23" x14ac:dyDescent="0.25">
      <c r="B84" s="81" t="s">
        <v>707</v>
      </c>
      <c r="I84" s="80"/>
      <c r="J84" s="80"/>
      <c r="K84" s="101"/>
      <c r="L84" s="105">
        <v>450</v>
      </c>
      <c r="M84" s="87" t="s">
        <v>471</v>
      </c>
      <c r="N84" s="78">
        <v>1</v>
      </c>
      <c r="O84" s="95">
        <f>VLOOKUP(M84,[1]道具表!$C:$I,7,FALSE)*N84*IF(VLOOKUP(M84,[1]道具表!$C:$I,4,FALSE)="USD",C75,1)</f>
        <v>54600000</v>
      </c>
      <c r="P84" s="87" t="s">
        <v>438</v>
      </c>
      <c r="Q84" s="78">
        <v>1</v>
      </c>
      <c r="R84" s="95">
        <f>VLOOKUP(P84,[1]道具表!$C:$I,7,FALSE)*Q84*IF(VLOOKUP(P84,[1]道具表!$C:$I,4,FALSE)="USD",C75,1)</f>
        <v>119600000</v>
      </c>
    </row>
    <row r="85" spans="2:23" x14ac:dyDescent="0.25">
      <c r="B85" s="81" t="s">
        <v>694</v>
      </c>
      <c r="C85" s="1"/>
      <c r="D85" s="1"/>
      <c r="E85" s="1"/>
      <c r="F85" s="1"/>
      <c r="G85" s="1"/>
      <c r="H85" s="1"/>
      <c r="I85" s="80"/>
      <c r="J85" s="80"/>
      <c r="K85" s="101"/>
      <c r="L85" s="105">
        <v>500</v>
      </c>
      <c r="M85" s="78" t="s">
        <v>658</v>
      </c>
      <c r="N85" s="78">
        <v>1</v>
      </c>
      <c r="O85" s="95">
        <f>VLOOKUP(M85,[1]道具表!$C:$I,7,FALSE)*N85*IF(VLOOKUP(M85,[1]道具表!$C:$I,4,FALSE)="USD",C75,1)</f>
        <v>25000000</v>
      </c>
      <c r="P85" s="78" t="s">
        <v>660</v>
      </c>
      <c r="Q85" s="78">
        <v>1</v>
      </c>
      <c r="R85" s="95">
        <f>VLOOKUP(P85,[1]道具表!$C:$I,7,FALSE)*Q85*IF(VLOOKUP(P85,[1]道具表!$C:$I,4,FALSE)="USD",C75,1)</f>
        <v>41666667</v>
      </c>
    </row>
    <row r="86" spans="2:23" x14ac:dyDescent="0.25">
      <c r="B86" s="81" t="s">
        <v>552</v>
      </c>
      <c r="I86" s="80"/>
      <c r="J86" s="80"/>
      <c r="K86" s="101"/>
      <c r="L86" s="105">
        <v>550</v>
      </c>
      <c r="M86" s="89" t="s">
        <v>773</v>
      </c>
      <c r="N86" s="89">
        <v>10</v>
      </c>
      <c r="O86" s="95">
        <f>VLOOKUP(M86,[1]道具表!$C:$I,7,FALSE)*N86*IF(VLOOKUP(M86,[1]道具表!$C:$I,4,FALSE)="USD",C75,1)</f>
        <v>166666670</v>
      </c>
      <c r="P86" s="89" t="s">
        <v>676</v>
      </c>
      <c r="Q86" s="89">
        <v>1</v>
      </c>
      <c r="R86" s="95">
        <f>VLOOKUP(P86,[1]道具表!$C:$I,7,FALSE)*Q86*IF(VLOOKUP(P86,[1]道具表!$C:$I,4,FALSE)="USD",C75,1)</f>
        <v>50000000</v>
      </c>
    </row>
    <row r="87" spans="2:23" x14ac:dyDescent="0.25">
      <c r="B87" s="81" t="s">
        <v>526</v>
      </c>
      <c r="I87" s="80"/>
      <c r="J87" s="80"/>
      <c r="K87" s="101"/>
      <c r="L87" s="105">
        <v>600</v>
      </c>
      <c r="M87" s="78" t="s">
        <v>471</v>
      </c>
      <c r="N87" s="78">
        <v>1</v>
      </c>
      <c r="O87" s="95">
        <f>VLOOKUP(M87,[1]道具表!$C:$I,7,FALSE)*N87*IF(VLOOKUP(M87,[1]道具表!$C:$I,4,FALSE)="USD",C75,1)</f>
        <v>54600000</v>
      </c>
      <c r="P87" s="107" t="s">
        <v>783</v>
      </c>
      <c r="Q87" s="107">
        <v>2</v>
      </c>
      <c r="R87" s="95">
        <f>VLOOKUP(P87,[1]道具表!$C:$I,7,FALSE)*Q87*IF(VLOOKUP(P87,[1]道具表!$C:$I,4,FALSE)="USD",C75,1)</f>
        <v>5764536003.9960041</v>
      </c>
    </row>
    <row r="88" spans="2:23" ht="16.5" thickBot="1" x14ac:dyDescent="0.3">
      <c r="B88" s="81" t="s">
        <v>553</v>
      </c>
      <c r="I88" s="80"/>
      <c r="J88" s="80"/>
      <c r="K88" s="102"/>
      <c r="L88" s="106">
        <v>670</v>
      </c>
      <c r="M88" s="96" t="s">
        <v>791</v>
      </c>
      <c r="N88" s="96">
        <v>1</v>
      </c>
      <c r="O88" s="97">
        <f>VLOOKUP(M88,[1]道具表!$C:$I,7,FALSE)*N88*IF(VLOOKUP(M88,[1]道具表!$C:$I,4,FALSE)="USD",C75,1)</f>
        <v>2160000000</v>
      </c>
      <c r="P88" s="108" t="s">
        <v>789</v>
      </c>
      <c r="Q88" s="108">
        <v>1</v>
      </c>
      <c r="R88" s="97">
        <f>VLOOKUP(P88,[1]道具表!$C:$I,7,FALSE)*Q88*IF(VLOOKUP(P88,[1]道具表!$C:$I,4,FALSE)="USD",C75,1)</f>
        <v>45600000000</v>
      </c>
    </row>
    <row r="89" spans="2:23" x14ac:dyDescent="0.25">
      <c r="B89" s="88"/>
      <c r="C89" s="88"/>
      <c r="E89" s="112"/>
      <c r="F89" s="112"/>
      <c r="G89" s="112"/>
      <c r="H89" s="80"/>
      <c r="I89" s="80"/>
      <c r="J89" s="80"/>
      <c r="K89" s="103" t="s">
        <v>684</v>
      </c>
      <c r="L89" s="104">
        <v>750</v>
      </c>
      <c r="M89" s="93" t="s">
        <v>670</v>
      </c>
      <c r="N89" s="93">
        <v>1</v>
      </c>
      <c r="O89" s="94">
        <f>VLOOKUP(M89,[1]道具表!$C:$I,7,FALSE)*N89*IF(VLOOKUP(M89,[1]道具表!$C:$I,4,FALSE)="USD",C75,1)</f>
        <v>833333333</v>
      </c>
      <c r="P89" s="93" t="s">
        <v>669</v>
      </c>
      <c r="Q89" s="93">
        <v>1</v>
      </c>
      <c r="R89" s="94">
        <f>VLOOKUP(P89,[1]道具表!$C:$I,7,FALSE)*Q89*IF(VLOOKUP(P89,[1]道具表!$C:$I,4,FALSE)="USD",C75,1)</f>
        <v>833333333</v>
      </c>
      <c r="S89" s="81"/>
    </row>
    <row r="90" spans="2:23" x14ac:dyDescent="0.25">
      <c r="H90" s="80"/>
      <c r="I90" s="80"/>
      <c r="J90" s="80"/>
      <c r="K90" s="101"/>
      <c r="L90" s="105">
        <v>840</v>
      </c>
      <c r="M90" s="87" t="s">
        <v>438</v>
      </c>
      <c r="N90" s="78">
        <v>1</v>
      </c>
      <c r="O90" s="95">
        <f>VLOOKUP(M90,[1]道具表!$C:$I,7,FALSE)*N90*IF(VLOOKUP(M90,[1]道具表!$C:$I,4,FALSE)="USD",C75,1)</f>
        <v>119600000</v>
      </c>
      <c r="P90" s="87" t="s">
        <v>439</v>
      </c>
      <c r="Q90" s="78">
        <v>1</v>
      </c>
      <c r="R90" s="95">
        <f>VLOOKUP(P90,[1]道具表!$C:$I,7,FALSE)*Q90*IF(VLOOKUP(P90,[1]道具表!$C:$I,4,FALSE)="USD",C75,1)</f>
        <v>286000000</v>
      </c>
    </row>
    <row r="91" spans="2:23" x14ac:dyDescent="0.25">
      <c r="H91" s="80"/>
      <c r="I91" s="80"/>
      <c r="J91" s="80"/>
      <c r="K91" s="101"/>
      <c r="L91" s="105">
        <v>960</v>
      </c>
      <c r="M91" s="78" t="s">
        <v>661</v>
      </c>
      <c r="N91" s="78">
        <v>1</v>
      </c>
      <c r="O91" s="95">
        <f>VLOOKUP(M91,[1]道具表!$C:$I,7,FALSE)*N91*IF(VLOOKUP(M91,[1]道具表!$C:$I,4,FALSE)="USD",C75,1)</f>
        <v>41666667</v>
      </c>
      <c r="P91" s="78" t="s">
        <v>662</v>
      </c>
      <c r="Q91" s="78">
        <v>1</v>
      </c>
      <c r="R91" s="95">
        <f>VLOOKUP(P91,[1]道具表!$C:$I,7,FALSE)*Q91*IF(VLOOKUP(P91,[1]道具表!$C:$I,4,FALSE)="USD",C75,1)</f>
        <v>83333333</v>
      </c>
    </row>
    <row r="92" spans="2:23" x14ac:dyDescent="0.25">
      <c r="H92" s="80"/>
      <c r="I92" s="80"/>
      <c r="J92" s="80"/>
      <c r="K92" s="101"/>
      <c r="L92" s="105">
        <v>1100</v>
      </c>
      <c r="M92" s="89" t="s">
        <v>773</v>
      </c>
      <c r="N92" s="89">
        <v>15</v>
      </c>
      <c r="O92" s="95">
        <f>VLOOKUP(M92,[1]道具表!$C:$I,7,FALSE)*N92*IF(VLOOKUP(M92,[1]道具表!$C:$I,4,FALSE)="USD",C75,1)</f>
        <v>250000005</v>
      </c>
      <c r="P92" s="89" t="s">
        <v>676</v>
      </c>
      <c r="Q92" s="89">
        <v>1</v>
      </c>
      <c r="R92" s="95">
        <f>VLOOKUP(P92,[1]道具表!$C:$I,7,FALSE)*Q92*IF(VLOOKUP(P92,[1]道具表!$C:$I,4,FALSE)="USD",C75,1)</f>
        <v>50000000</v>
      </c>
    </row>
    <row r="93" spans="2:23" x14ac:dyDescent="0.25">
      <c r="H93" s="80"/>
      <c r="I93" s="80"/>
      <c r="J93" s="80"/>
      <c r="K93" s="101"/>
      <c r="L93" s="105">
        <v>1180</v>
      </c>
      <c r="M93" s="78" t="s">
        <v>438</v>
      </c>
      <c r="N93" s="78">
        <v>1</v>
      </c>
      <c r="O93" s="95">
        <f>VLOOKUP(M93,[1]道具表!$C:$I,7,FALSE)*N93*IF(VLOOKUP(M93,[1]道具表!$C:$I,4,FALSE)="USD",C75,1)</f>
        <v>119600000</v>
      </c>
      <c r="P93" s="107" t="s">
        <v>783</v>
      </c>
      <c r="Q93" s="107">
        <v>3</v>
      </c>
      <c r="R93" s="95">
        <f>VLOOKUP(P93,[1]道具表!$C:$I,7,FALSE)*Q93*IF(VLOOKUP(P93,[1]道具表!$C:$I,4,FALSE)="USD",C75,1)</f>
        <v>8646804005.9940071</v>
      </c>
    </row>
    <row r="94" spans="2:23" ht="16.5" thickBot="1" x14ac:dyDescent="0.3">
      <c r="H94" s="80"/>
      <c r="I94" s="80"/>
      <c r="J94" s="80"/>
      <c r="K94" s="102"/>
      <c r="L94" s="106">
        <v>1280</v>
      </c>
      <c r="M94" s="96" t="s">
        <v>786</v>
      </c>
      <c r="N94" s="96">
        <v>1</v>
      </c>
      <c r="O94" s="97">
        <f>VLOOKUP(M94,[1]道具表!$C:$I,7,FALSE)*N94*IF(VLOOKUP(M94,[1]道具表!$C:$I,4,FALSE)="USD",C75,1)</f>
        <v>3600000000</v>
      </c>
      <c r="P94" s="108" t="s">
        <v>790</v>
      </c>
      <c r="Q94" s="108">
        <v>1</v>
      </c>
      <c r="R94" s="97">
        <f>VLOOKUP(P94,[1]道具表!$C:$I,7,FALSE)*Q94*IF(VLOOKUP(P94,[1]道具表!$C:$I,4,FALSE)="USD",C75,1)</f>
        <v>68400000000</v>
      </c>
    </row>
    <row r="95" spans="2:23" x14ac:dyDescent="0.25">
      <c r="T95"/>
      <c r="U95"/>
    </row>
    <row r="96" spans="2:23" ht="16.5" thickBot="1" x14ac:dyDescent="0.3">
      <c r="B96" s="81" t="s">
        <v>510</v>
      </c>
      <c r="C96" s="81"/>
      <c r="D96" s="81"/>
      <c r="E96" s="81"/>
      <c r="F96" s="81"/>
      <c r="G96" s="81"/>
      <c r="H96" s="81"/>
      <c r="I96" s="81"/>
      <c r="J96" s="81"/>
      <c r="K96" s="81" t="s">
        <v>513</v>
      </c>
      <c r="M96" s="81"/>
      <c r="N96" s="81"/>
      <c r="O96" s="81"/>
      <c r="P96" s="81"/>
      <c r="Q96" s="81"/>
      <c r="R96" s="81"/>
      <c r="S96" s="81"/>
      <c r="T96" s="84"/>
      <c r="U96" s="84"/>
      <c r="V96" s="81"/>
      <c r="W96" s="81"/>
    </row>
    <row r="97" spans="2:23" ht="16.5" thickBot="1" x14ac:dyDescent="0.3">
      <c r="B97" s="82" t="s">
        <v>514</v>
      </c>
      <c r="C97" s="90">
        <v>44643</v>
      </c>
      <c r="E97" s="109" t="s">
        <v>722</v>
      </c>
      <c r="F97" s="109" t="s">
        <v>723</v>
      </c>
      <c r="G97" s="110" t="s">
        <v>725</v>
      </c>
      <c r="H97" s="110" t="s">
        <v>724</v>
      </c>
      <c r="K97" s="98" t="s">
        <v>491</v>
      </c>
      <c r="L97" s="98" t="s">
        <v>491</v>
      </c>
      <c r="M97" s="99" t="s">
        <v>0</v>
      </c>
      <c r="N97" s="99" t="s">
        <v>433</v>
      </c>
      <c r="O97" s="99" t="s">
        <v>424</v>
      </c>
      <c r="P97" s="99" t="s">
        <v>515</v>
      </c>
      <c r="Q97" s="99" t="s">
        <v>433</v>
      </c>
      <c r="R97" s="100" t="s">
        <v>424</v>
      </c>
      <c r="S97" s="81"/>
    </row>
    <row r="98" spans="2:23" x14ac:dyDescent="0.25">
      <c r="B98" s="82" t="s">
        <v>516</v>
      </c>
      <c r="C98" s="91" t="s">
        <v>751</v>
      </c>
      <c r="E98" s="109" t="s">
        <v>726</v>
      </c>
      <c r="F98" s="109" t="s">
        <v>727</v>
      </c>
      <c r="G98" s="110" t="s">
        <v>728</v>
      </c>
      <c r="H98" s="110" t="s">
        <v>729</v>
      </c>
      <c r="I98" s="80"/>
      <c r="J98" s="80"/>
      <c r="K98" s="103" t="s">
        <v>681</v>
      </c>
      <c r="L98" s="104">
        <v>40</v>
      </c>
      <c r="M98" s="93" t="s">
        <v>664</v>
      </c>
      <c r="N98" s="93">
        <v>1</v>
      </c>
      <c r="O98" s="94">
        <f>VLOOKUP(M98,[1]道具表!$C:$I,7,FALSE)*N98*IF(VLOOKUP(M98,[1]道具表!$C:$I,4,FALSE)="USD",C102,1)</f>
        <v>41666667</v>
      </c>
      <c r="P98" s="93" t="s">
        <v>663</v>
      </c>
      <c r="Q98" s="93">
        <v>1</v>
      </c>
      <c r="R98" s="94">
        <f>VLOOKUP(P98,[1]道具表!$C:$I,7,FALSE)*Q98*IF(VLOOKUP(P98,[1]道具表!$C:$I,4,FALSE)="USD",C102,1)</f>
        <v>41666667</v>
      </c>
      <c r="S98" s="81"/>
    </row>
    <row r="99" spans="2:23" x14ac:dyDescent="0.25">
      <c r="B99" s="82" t="s">
        <v>511</v>
      </c>
      <c r="C99" s="78" t="str">
        <f>VLOOKUP(C98,[1]Sybol表!$B:$E,2,FALSE)</f>
        <v>Wild</v>
      </c>
      <c r="E99" s="111">
        <v>20</v>
      </c>
      <c r="F99" s="111">
        <v>10</v>
      </c>
      <c r="G99" s="78">
        <v>10</v>
      </c>
      <c r="H99" s="78">
        <v>5</v>
      </c>
      <c r="I99" s="80"/>
      <c r="J99" s="80"/>
      <c r="K99" s="101"/>
      <c r="L99" s="105">
        <v>80</v>
      </c>
      <c r="M99" s="87" t="s">
        <v>760</v>
      </c>
      <c r="N99" s="78">
        <v>1</v>
      </c>
      <c r="O99" s="95">
        <f>VLOOKUP(M99,[1]道具表!$C:$I,7,FALSE)*N99*IF(VLOOKUP(M99,[1]道具表!$C:$I,4,FALSE)="USD",C102,1)</f>
        <v>19500000</v>
      </c>
      <c r="P99" s="87" t="s">
        <v>471</v>
      </c>
      <c r="Q99" s="78">
        <v>1</v>
      </c>
      <c r="R99" s="95">
        <f>VLOOKUP(P99,[1]道具表!$C:$I,7,FALSE)*Q99*IF(VLOOKUP(P99,[1]道具表!$C:$I,4,FALSE)="USD",C102,1)</f>
        <v>54600000</v>
      </c>
      <c r="S99" s="81"/>
    </row>
    <row r="100" spans="2:23" x14ac:dyDescent="0.25">
      <c r="B100" s="82" t="s">
        <v>517</v>
      </c>
      <c r="C100" s="78">
        <f>VLOOKUP(C98,[1]Sybol表!$B:$E,3,FALSE)</f>
        <v>30</v>
      </c>
      <c r="E100" s="111">
        <v>30</v>
      </c>
      <c r="F100" s="111">
        <v>15</v>
      </c>
      <c r="G100" s="78">
        <v>15</v>
      </c>
      <c r="H100" s="78">
        <v>10</v>
      </c>
      <c r="I100" s="80"/>
      <c r="J100" s="80"/>
      <c r="K100" s="101"/>
      <c r="L100" s="105">
        <v>120</v>
      </c>
      <c r="M100" s="78" t="s">
        <v>659</v>
      </c>
      <c r="N100" s="78">
        <v>1</v>
      </c>
      <c r="O100" s="95">
        <f>VLOOKUP(M100,[1]道具表!$C:$I,7,FALSE)*N100*IF(VLOOKUP(M100,[1]道具表!$C:$I,4,FALSE)="USD",C102,1)</f>
        <v>25000000</v>
      </c>
      <c r="P100" s="78" t="s">
        <v>661</v>
      </c>
      <c r="Q100" s="78">
        <v>1</v>
      </c>
      <c r="R100" s="95">
        <f>VLOOKUP(P100,[1]道具表!$C:$I,7,FALSE)*Q100*IF(VLOOKUP(P100,[1]道具表!$C:$I,4,FALSE)="USD",C102,1)</f>
        <v>41666667</v>
      </c>
      <c r="S100" s="81"/>
    </row>
    <row r="101" spans="2:23" x14ac:dyDescent="0.25">
      <c r="B101" s="82" t="s">
        <v>423</v>
      </c>
      <c r="C101" s="78">
        <v>4</v>
      </c>
      <c r="E101" s="111">
        <v>50</v>
      </c>
      <c r="F101" s="111">
        <v>30</v>
      </c>
      <c r="G101" s="78">
        <v>30</v>
      </c>
      <c r="H101" s="78">
        <v>20</v>
      </c>
      <c r="I101" s="80"/>
      <c r="J101" s="80"/>
      <c r="K101" s="101"/>
      <c r="L101" s="105">
        <v>160</v>
      </c>
      <c r="M101" s="89" t="s">
        <v>697</v>
      </c>
      <c r="N101" s="89">
        <v>10</v>
      </c>
      <c r="O101" s="95">
        <f>VLOOKUP(M101,[1]道具表!$C:$I,7,FALSE)*N101*IF(VLOOKUP(M101,[1]道具表!$C:$I,4,FALSE)="USD",C102,1)</f>
        <v>125000000</v>
      </c>
      <c r="P101" s="89" t="s">
        <v>719</v>
      </c>
      <c r="Q101" s="89">
        <v>1</v>
      </c>
      <c r="R101" s="95">
        <f>VLOOKUP(P101,[1]道具表!$C:$I,7,FALSE)*Q101*IF(VLOOKUP(P101,[1]道具表!$C:$I,4,FALSE)="USD",C102,1)</f>
        <v>125000000</v>
      </c>
      <c r="S101" s="81"/>
    </row>
    <row r="102" spans="2:23" x14ac:dyDescent="0.25">
      <c r="B102" s="82" t="s">
        <v>527</v>
      </c>
      <c r="C102" s="78">
        <v>13</v>
      </c>
      <c r="E102" s="111">
        <v>80</v>
      </c>
      <c r="F102" s="111">
        <v>60</v>
      </c>
      <c r="G102" s="78">
        <v>60</v>
      </c>
      <c r="H102" s="78">
        <v>40</v>
      </c>
      <c r="I102" s="80"/>
      <c r="J102" s="80"/>
      <c r="K102" s="101"/>
      <c r="L102" s="105">
        <v>240</v>
      </c>
      <c r="M102" s="78" t="s">
        <v>524</v>
      </c>
      <c r="N102" s="78">
        <v>1</v>
      </c>
      <c r="O102" s="95">
        <f>VLOOKUP(M102,[1]道具表!$C:$I,7,FALSE)*N102*IF(VLOOKUP(M102,[1]道具表!$C:$I,4,FALSE)="USD",C102,1)</f>
        <v>19500000</v>
      </c>
      <c r="P102" s="107" t="s">
        <v>762</v>
      </c>
      <c r="Q102" s="107">
        <v>1</v>
      </c>
      <c r="R102" s="95">
        <f>VLOOKUP(P102,[1]道具表!$C:$I,7,FALSE)*Q102*IF(VLOOKUP(P102,[1]道具表!$C:$I,4,FALSE)="USD",C102,1)</f>
        <v>3218100220</v>
      </c>
      <c r="S102" s="81"/>
    </row>
    <row r="103" spans="2:23" ht="16.5" thickBot="1" x14ac:dyDescent="0.3">
      <c r="B103" s="82" t="s">
        <v>559</v>
      </c>
      <c r="C103" s="78" t="s">
        <v>560</v>
      </c>
      <c r="I103" s="80"/>
      <c r="J103" s="80"/>
      <c r="K103" s="102"/>
      <c r="L103" s="106">
        <v>320</v>
      </c>
      <c r="M103" s="96" t="s">
        <v>752</v>
      </c>
      <c r="N103" s="96">
        <v>1</v>
      </c>
      <c r="O103" s="97">
        <f>VLOOKUP(M103,[1]道具表!$C:$I,7,FALSE)*N103*IF(VLOOKUP(M103,[1]道具表!$C:$I,4,FALSE)="USD",C102,1)</f>
        <v>150600000</v>
      </c>
      <c r="P103" s="108" t="s">
        <v>755</v>
      </c>
      <c r="Q103" s="108">
        <v>1</v>
      </c>
      <c r="R103" s="97">
        <f>VLOOKUP(P103,[1]道具表!$C:$I,7,FALSE)*Q103*IF(VLOOKUP(P103,[1]道具表!$C:$I,4,FALSE)="USD",C102,1)</f>
        <v>10100000000</v>
      </c>
      <c r="S103" s="81"/>
    </row>
    <row r="104" spans="2:23" x14ac:dyDescent="0.25">
      <c r="I104" s="80"/>
      <c r="J104" s="80"/>
      <c r="K104" s="103" t="s">
        <v>682</v>
      </c>
      <c r="L104" s="104">
        <v>400</v>
      </c>
      <c r="M104" s="93" t="s">
        <v>666</v>
      </c>
      <c r="N104" s="93">
        <v>1</v>
      </c>
      <c r="O104" s="94">
        <f>VLOOKUP(M104,[1]道具表!$C:$I,7,FALSE)*N104*IF(VLOOKUP(M104,[1]道具表!$C:$I,4,FALSE)="USD",C102,1)</f>
        <v>83333333</v>
      </c>
      <c r="P104" s="93" t="s">
        <v>665</v>
      </c>
      <c r="Q104" s="93">
        <v>1</v>
      </c>
      <c r="R104" s="94">
        <f>VLOOKUP(P104,[1]道具表!$C:$I,7,FALSE)*Q104*IF(VLOOKUP(P104,[1]道具表!$C:$I,4,FALSE)="USD",C102,1)</f>
        <v>83333333</v>
      </c>
      <c r="S104" s="81"/>
    </row>
    <row r="105" spans="2:23" x14ac:dyDescent="0.25">
      <c r="B105" s="82"/>
      <c r="C105" s="82" t="s">
        <v>434</v>
      </c>
      <c r="D105" s="82" t="s">
        <v>523</v>
      </c>
      <c r="E105" s="82" t="s">
        <v>655</v>
      </c>
      <c r="F105" s="82" t="s">
        <v>518</v>
      </c>
      <c r="G105" s="82" t="s">
        <v>656</v>
      </c>
      <c r="H105" s="82" t="s">
        <v>519</v>
      </c>
      <c r="I105" s="80"/>
      <c r="J105" s="80"/>
      <c r="K105" s="101"/>
      <c r="L105" s="105">
        <v>480</v>
      </c>
      <c r="M105" s="87" t="s">
        <v>471</v>
      </c>
      <c r="N105" s="78">
        <v>1</v>
      </c>
      <c r="O105" s="95">
        <f>VLOOKUP(M105,[1]道具表!$C:$I,7,FALSE)*N105*IF(VLOOKUP(M105,[1]道具表!$C:$I,4,FALSE)="USD",C102,1)</f>
        <v>54600000</v>
      </c>
      <c r="P105" s="87" t="s">
        <v>438</v>
      </c>
      <c r="Q105" s="78">
        <v>1</v>
      </c>
      <c r="R105" s="95">
        <f>VLOOKUP(P105,[1]道具表!$C:$I,7,FALSE)*Q105*IF(VLOOKUP(P105,[1]道具表!$C:$I,4,FALSE)="USD",C102,1)</f>
        <v>119600000</v>
      </c>
      <c r="V105" s="81"/>
      <c r="W105" s="81"/>
    </row>
    <row r="106" spans="2:23" x14ac:dyDescent="0.25">
      <c r="B106" s="82" t="s">
        <v>520</v>
      </c>
      <c r="C106" s="92">
        <v>100</v>
      </c>
      <c r="D106" s="79">
        <f>MAX(L98:L103)/C100*100</f>
        <v>1066.6666666666665</v>
      </c>
      <c r="E106" s="86">
        <f>SUM(O98:O103)</f>
        <v>381266667</v>
      </c>
      <c r="F106" s="83">
        <f>E106/(VLOOKUP(3000,商城可購買幣!$B:$K,3+C101,FALSE)/3000*C106)-1</f>
        <v>2.6896774225806448</v>
      </c>
      <c r="G106" s="86">
        <f>SUM(R98:R103)</f>
        <v>13581033554</v>
      </c>
      <c r="H106" s="83">
        <f>G106/(VLOOKUP(3000,商城可購買幣!$B:$K,3+C101,FALSE)/3000*C106)-1</f>
        <v>130.42935697419352</v>
      </c>
      <c r="I106" s="80"/>
      <c r="J106" s="80"/>
      <c r="K106" s="101"/>
      <c r="L106" s="105">
        <v>560</v>
      </c>
      <c r="M106" s="78" t="s">
        <v>659</v>
      </c>
      <c r="N106" s="78">
        <v>1</v>
      </c>
      <c r="O106" s="95">
        <f>VLOOKUP(M106,[1]道具表!$C:$I,7,FALSE)*N106*IF(VLOOKUP(M106,[1]道具表!$C:$I,4,FALSE)="USD",C102,1)</f>
        <v>25000000</v>
      </c>
      <c r="P106" s="78" t="s">
        <v>661</v>
      </c>
      <c r="Q106" s="78">
        <v>1</v>
      </c>
      <c r="R106" s="95">
        <f>VLOOKUP(P106,[1]道具表!$C:$I,7,FALSE)*Q106*IF(VLOOKUP(P106,[1]道具表!$C:$I,4,FALSE)="USD",C102,1)</f>
        <v>41666667</v>
      </c>
      <c r="V106" s="81"/>
      <c r="W106" s="81"/>
    </row>
    <row r="107" spans="2:23" x14ac:dyDescent="0.25">
      <c r="B107" s="82" t="s">
        <v>521</v>
      </c>
      <c r="C107" s="92">
        <v>150</v>
      </c>
      <c r="D107" s="79">
        <f>MAX(L98:L109)/C100*100</f>
        <v>2933.333333333333</v>
      </c>
      <c r="E107" s="86">
        <f>SUM(O104:O109)</f>
        <v>1158033333</v>
      </c>
      <c r="F107" s="83">
        <f>E107/(VLOOKUP(3000,商城可購買幣!$B:$K,3+C101,FALSE)/3000*C107)-1</f>
        <v>6.4711827935483868</v>
      </c>
      <c r="G107" s="86">
        <f>SUM(R104:R109)</f>
        <v>23787700220</v>
      </c>
      <c r="H107" s="83">
        <f>G107/(VLOOKUP(3000,商城可購買幣!$B:$K,3+C101,FALSE)/3000*C107)-1</f>
        <v>152.46903367741936</v>
      </c>
      <c r="I107" s="80"/>
      <c r="J107" s="80"/>
      <c r="K107" s="101"/>
      <c r="L107" s="105">
        <v>660</v>
      </c>
      <c r="M107" s="89" t="s">
        <v>697</v>
      </c>
      <c r="N107" s="89">
        <v>15</v>
      </c>
      <c r="O107" s="95">
        <f>VLOOKUP(M107,[1]道具表!$C:$I,7,FALSE)*N107*IF(VLOOKUP(M107,[1]道具表!$C:$I,4,FALSE)="USD",C102,1)</f>
        <v>187500000</v>
      </c>
      <c r="P107" s="89" t="s">
        <v>719</v>
      </c>
      <c r="Q107" s="89">
        <v>1</v>
      </c>
      <c r="R107" s="95">
        <f>VLOOKUP(P107,[1]道具表!$C:$I,7,FALSE)*Q107*IF(VLOOKUP(P107,[1]道具表!$C:$I,4,FALSE)="USD",C102,1)</f>
        <v>125000000</v>
      </c>
      <c r="V107" s="81"/>
      <c r="W107" s="81"/>
    </row>
    <row r="108" spans="2:23" x14ac:dyDescent="0.25">
      <c r="B108" s="82" t="s">
        <v>522</v>
      </c>
      <c r="C108" s="92">
        <v>300</v>
      </c>
      <c r="D108" s="79">
        <f>MAX(L98:L115)/C100*100</f>
        <v>5333.3333333333339</v>
      </c>
      <c r="E108" s="86">
        <f>SUM(O110:O115)</f>
        <v>2265200000</v>
      </c>
      <c r="F108" s="83">
        <f>E108/(VLOOKUP(3000,商城可購買幣!$B:$K,3+C101,FALSE)/3000*C108)-1</f>
        <v>6.307096774193548</v>
      </c>
      <c r="G108" s="86">
        <f>SUM(R110:R115)</f>
        <v>47372467107</v>
      </c>
      <c r="H108" s="83">
        <f>G108/(VLOOKUP(3000,商城可購買幣!$B:$K,3+C101,FALSE)/3000*C108)-1</f>
        <v>151.81441002258063</v>
      </c>
      <c r="I108" s="80"/>
      <c r="J108" s="80"/>
      <c r="K108" s="101"/>
      <c r="L108" s="105">
        <v>760</v>
      </c>
      <c r="M108" s="78" t="s">
        <v>471</v>
      </c>
      <c r="N108" s="78">
        <v>1</v>
      </c>
      <c r="O108" s="95">
        <f>VLOOKUP(M108,[1]道具表!$C:$I,7,FALSE)*N108*IF(VLOOKUP(M108,[1]道具表!$C:$I,4,FALSE)="USD",C102,1)</f>
        <v>54600000</v>
      </c>
      <c r="P108" s="107" t="s">
        <v>761</v>
      </c>
      <c r="Q108" s="107">
        <v>1</v>
      </c>
      <c r="R108" s="95">
        <f>VLOOKUP(P108,[1]道具表!$C:$I,7,FALSE)*Q108*IF(VLOOKUP(P108,[1]道具表!$C:$I,4,FALSE)="USD",C102,1)</f>
        <v>3218100220</v>
      </c>
    </row>
    <row r="109" spans="2:23" ht="16.5" thickBot="1" x14ac:dyDescent="0.3">
      <c r="B109" s="82" t="s">
        <v>657</v>
      </c>
      <c r="C109" s="92">
        <v>450</v>
      </c>
      <c r="D109" s="79">
        <f>MAX(L98:L121)/C100*100</f>
        <v>10166.666666666668</v>
      </c>
      <c r="E109" s="86">
        <f>SUM(O116:O121)</f>
        <v>4374200000</v>
      </c>
      <c r="F109" s="83">
        <f>E109/(VLOOKUP(3000,商城可購買幣!$B:$K,3+C101,FALSE)/3000*C109)-1</f>
        <v>8.406881720430107</v>
      </c>
      <c r="G109" s="86">
        <f>SUM(R116:R121)</f>
        <v>71581967326</v>
      </c>
      <c r="H109" s="83">
        <f>G109/(VLOOKUP(3000,商城可購買幣!$B:$K,3+C101,FALSE)/3000*C109)-1</f>
        <v>152.9397146795699</v>
      </c>
      <c r="I109" s="80"/>
      <c r="J109" s="80"/>
      <c r="K109" s="102"/>
      <c r="L109" s="106">
        <v>880</v>
      </c>
      <c r="M109" s="96" t="s">
        <v>753</v>
      </c>
      <c r="N109" s="96">
        <v>1</v>
      </c>
      <c r="O109" s="97">
        <f>VLOOKUP(M109,[1]道具表!$C:$I,7,FALSE)*N109*IF(VLOOKUP(M109,[1]道具表!$C:$I,4,FALSE)="USD",C102,1)</f>
        <v>753000000</v>
      </c>
      <c r="P109" s="108" t="s">
        <v>756</v>
      </c>
      <c r="Q109" s="108">
        <v>1</v>
      </c>
      <c r="R109" s="97">
        <f>VLOOKUP(P109,[1]道具表!$C:$I,7,FALSE)*Q109*IF(VLOOKUP(P109,[1]道具表!$C:$I,4,FALSE)="USD",C102,1)</f>
        <v>20200000000</v>
      </c>
    </row>
    <row r="110" spans="2:23" x14ac:dyDescent="0.25">
      <c r="I110" s="80"/>
      <c r="J110" s="80"/>
      <c r="K110" s="103" t="s">
        <v>683</v>
      </c>
      <c r="L110" s="104">
        <v>1000</v>
      </c>
      <c r="M110" s="93" t="s">
        <v>668</v>
      </c>
      <c r="N110" s="93">
        <v>1</v>
      </c>
      <c r="O110" s="94">
        <f>VLOOKUP(M110,[1]道具表!$C:$I,7,FALSE)*N110*IF(VLOOKUP(M110,[1]道具表!$C:$I,4,FALSE)="USD",C102,1)</f>
        <v>250000000</v>
      </c>
      <c r="P110" s="93" t="s">
        <v>667</v>
      </c>
      <c r="Q110" s="93">
        <v>1</v>
      </c>
      <c r="R110" s="94">
        <f>VLOOKUP(P110,[1]道具表!$C:$I,7,FALSE)*Q110*IF(VLOOKUP(P110,[1]道具表!$C:$I,4,FALSE)="USD",C102,1)</f>
        <v>250000000</v>
      </c>
    </row>
    <row r="111" spans="2:23" x14ac:dyDescent="0.25">
      <c r="B111" s="81" t="s">
        <v>707</v>
      </c>
      <c r="I111" s="80"/>
      <c r="J111" s="80"/>
      <c r="K111" s="101"/>
      <c r="L111" s="105">
        <v>1080</v>
      </c>
      <c r="M111" s="87" t="s">
        <v>471</v>
      </c>
      <c r="N111" s="78">
        <v>1</v>
      </c>
      <c r="O111" s="95">
        <f>VLOOKUP(M111,[1]道具表!$C:$I,7,FALSE)*N111*IF(VLOOKUP(M111,[1]道具表!$C:$I,4,FALSE)="USD",C102,1)</f>
        <v>54600000</v>
      </c>
      <c r="P111" s="87" t="s">
        <v>438</v>
      </c>
      <c r="Q111" s="78">
        <v>1</v>
      </c>
      <c r="R111" s="95">
        <f>VLOOKUP(P111,[1]道具表!$C:$I,7,FALSE)*Q111*IF(VLOOKUP(P111,[1]道具表!$C:$I,4,FALSE)="USD",C102,1)</f>
        <v>119600000</v>
      </c>
    </row>
    <row r="112" spans="2:23" x14ac:dyDescent="0.25">
      <c r="B112" s="81" t="s">
        <v>694</v>
      </c>
      <c r="C112" s="1"/>
      <c r="D112" s="1"/>
      <c r="E112" s="1"/>
      <c r="F112" s="1"/>
      <c r="G112" s="1"/>
      <c r="H112" s="1"/>
      <c r="I112" s="80"/>
      <c r="J112" s="80"/>
      <c r="K112" s="101"/>
      <c r="L112" s="105">
        <v>1200</v>
      </c>
      <c r="M112" s="78" t="s">
        <v>658</v>
      </c>
      <c r="N112" s="78">
        <v>1</v>
      </c>
      <c r="O112" s="95">
        <f>VLOOKUP(M112,[1]道具表!$C:$I,7,FALSE)*N112*IF(VLOOKUP(M112,[1]道具表!$C:$I,4,FALSE)="USD",C102,1)</f>
        <v>25000000</v>
      </c>
      <c r="P112" s="78" t="s">
        <v>660</v>
      </c>
      <c r="Q112" s="78">
        <v>1</v>
      </c>
      <c r="R112" s="95">
        <f>VLOOKUP(P112,[1]道具表!$C:$I,7,FALSE)*Q112*IF(VLOOKUP(P112,[1]道具表!$C:$I,4,FALSE)="USD",C102,1)</f>
        <v>41666667</v>
      </c>
    </row>
    <row r="113" spans="2:23" x14ac:dyDescent="0.25">
      <c r="B113" s="81" t="s">
        <v>552</v>
      </c>
      <c r="I113" s="80"/>
      <c r="J113" s="80"/>
      <c r="K113" s="101"/>
      <c r="L113" s="105">
        <v>1320</v>
      </c>
      <c r="M113" s="89" t="s">
        <v>697</v>
      </c>
      <c r="N113" s="89">
        <v>30</v>
      </c>
      <c r="O113" s="95">
        <f>VLOOKUP(M113,[1]道具表!$C:$I,7,FALSE)*N113*IF(VLOOKUP(M113,[1]道具表!$C:$I,4,FALSE)="USD",C102,1)</f>
        <v>375000000</v>
      </c>
      <c r="P113" s="89" t="s">
        <v>719</v>
      </c>
      <c r="Q113" s="89">
        <v>1</v>
      </c>
      <c r="R113" s="95">
        <f>VLOOKUP(P113,[1]道具表!$C:$I,7,FALSE)*Q113*IF(VLOOKUP(P113,[1]道具表!$C:$I,4,FALSE)="USD",C102,1)</f>
        <v>125000000</v>
      </c>
    </row>
    <row r="114" spans="2:23" x14ac:dyDescent="0.25">
      <c r="B114" s="81" t="s">
        <v>526</v>
      </c>
      <c r="I114" s="80"/>
      <c r="J114" s="80"/>
      <c r="K114" s="101"/>
      <c r="L114" s="105">
        <v>1440</v>
      </c>
      <c r="M114" s="78" t="s">
        <v>471</v>
      </c>
      <c r="N114" s="78">
        <v>1</v>
      </c>
      <c r="O114" s="95">
        <f>VLOOKUP(M114,[1]道具表!$C:$I,7,FALSE)*N114*IF(VLOOKUP(M114,[1]道具表!$C:$I,4,FALSE)="USD",C102,1)</f>
        <v>54600000</v>
      </c>
      <c r="P114" s="107" t="s">
        <v>761</v>
      </c>
      <c r="Q114" s="107">
        <v>2</v>
      </c>
      <c r="R114" s="95">
        <f>VLOOKUP(P114,[1]道具表!$C:$I,7,FALSE)*Q114*IF(VLOOKUP(P114,[1]道具表!$C:$I,4,FALSE)="USD",C102,1)</f>
        <v>6436200440</v>
      </c>
    </row>
    <row r="115" spans="2:23" ht="16.5" thickBot="1" x14ac:dyDescent="0.3">
      <c r="B115" s="81" t="s">
        <v>553</v>
      </c>
      <c r="I115" s="80"/>
      <c r="J115" s="80"/>
      <c r="K115" s="102"/>
      <c r="L115" s="106">
        <v>1600</v>
      </c>
      <c r="M115" s="96" t="s">
        <v>754</v>
      </c>
      <c r="N115" s="96">
        <v>1</v>
      </c>
      <c r="O115" s="97">
        <f>VLOOKUP(M115,[1]道具表!$C:$I,7,FALSE)*N115*IF(VLOOKUP(M115,[1]道具表!$C:$I,4,FALSE)="USD",C102,1)</f>
        <v>1506000000</v>
      </c>
      <c r="P115" s="108" t="s">
        <v>757</v>
      </c>
      <c r="Q115" s="108">
        <v>1</v>
      </c>
      <c r="R115" s="97">
        <f>VLOOKUP(P115,[1]道具表!$C:$I,7,FALSE)*Q115*IF(VLOOKUP(P115,[1]道具表!$C:$I,4,FALSE)="USD",C102,1)</f>
        <v>40400000000</v>
      </c>
    </row>
    <row r="116" spans="2:23" x14ac:dyDescent="0.25">
      <c r="B116" s="88"/>
      <c r="C116" s="88"/>
      <c r="E116" s="112"/>
      <c r="F116" s="112"/>
      <c r="G116" s="112"/>
      <c r="H116" s="80"/>
      <c r="I116" s="80"/>
      <c r="J116" s="80"/>
      <c r="K116" s="103" t="s">
        <v>684</v>
      </c>
      <c r="L116" s="104">
        <v>1800</v>
      </c>
      <c r="M116" s="93" t="s">
        <v>670</v>
      </c>
      <c r="N116" s="93">
        <v>1</v>
      </c>
      <c r="O116" s="94">
        <f>VLOOKUP(M116,[1]道具表!$C:$I,7,FALSE)*N116*IF(VLOOKUP(M116,[1]道具表!$C:$I,4,FALSE)="USD",C102,1)</f>
        <v>833333333</v>
      </c>
      <c r="P116" s="93" t="s">
        <v>669</v>
      </c>
      <c r="Q116" s="93">
        <v>1</v>
      </c>
      <c r="R116" s="94">
        <f>VLOOKUP(P116,[1]道具表!$C:$I,7,FALSE)*Q116*IF(VLOOKUP(P116,[1]道具表!$C:$I,4,FALSE)="USD",C102,1)</f>
        <v>833333333</v>
      </c>
      <c r="S116" s="81"/>
    </row>
    <row r="117" spans="2:23" x14ac:dyDescent="0.25">
      <c r="H117" s="80"/>
      <c r="I117" s="80"/>
      <c r="J117" s="80"/>
      <c r="K117" s="101"/>
      <c r="L117" s="105">
        <v>2000</v>
      </c>
      <c r="M117" s="87" t="s">
        <v>438</v>
      </c>
      <c r="N117" s="78">
        <v>1</v>
      </c>
      <c r="O117" s="95">
        <f>VLOOKUP(M117,[1]道具表!$C:$I,7,FALSE)*N117*IF(VLOOKUP(M117,[1]道具表!$C:$I,4,FALSE)="USD",C102,1)</f>
        <v>119600000</v>
      </c>
      <c r="P117" s="87" t="s">
        <v>439</v>
      </c>
      <c r="Q117" s="78">
        <v>1</v>
      </c>
      <c r="R117" s="95">
        <f>VLOOKUP(P117,[1]道具表!$C:$I,7,FALSE)*Q117*IF(VLOOKUP(P117,[1]道具表!$C:$I,4,FALSE)="USD",C102,1)</f>
        <v>286000000</v>
      </c>
    </row>
    <row r="118" spans="2:23" x14ac:dyDescent="0.25">
      <c r="H118" s="80"/>
      <c r="I118" s="80"/>
      <c r="J118" s="80"/>
      <c r="K118" s="101"/>
      <c r="L118" s="105">
        <v>2300</v>
      </c>
      <c r="M118" s="78" t="s">
        <v>661</v>
      </c>
      <c r="N118" s="78">
        <v>1</v>
      </c>
      <c r="O118" s="95">
        <f>VLOOKUP(M118,[1]道具表!$C:$I,7,FALSE)*N118*IF(VLOOKUP(M118,[1]道具表!$C:$I,4,FALSE)="USD",C102,1)</f>
        <v>41666667</v>
      </c>
      <c r="P118" s="78" t="s">
        <v>662</v>
      </c>
      <c r="Q118" s="78">
        <v>1</v>
      </c>
      <c r="R118" s="95">
        <f>VLOOKUP(P118,[1]道具表!$C:$I,7,FALSE)*Q118*IF(VLOOKUP(P118,[1]道具表!$C:$I,4,FALSE)="USD",C102,1)</f>
        <v>83333333</v>
      </c>
    </row>
    <row r="119" spans="2:23" x14ac:dyDescent="0.25">
      <c r="H119" s="80"/>
      <c r="I119" s="80"/>
      <c r="J119" s="80"/>
      <c r="K119" s="101"/>
      <c r="L119" s="105">
        <v>2600</v>
      </c>
      <c r="M119" s="89" t="s">
        <v>697</v>
      </c>
      <c r="N119" s="89">
        <v>60</v>
      </c>
      <c r="O119" s="95">
        <f>VLOOKUP(M119,[1]道具表!$C:$I,7,FALSE)*N119*IF(VLOOKUP(M119,[1]道具表!$C:$I,4,FALSE)="USD",C102,1)</f>
        <v>750000000</v>
      </c>
      <c r="P119" s="89" t="s">
        <v>719</v>
      </c>
      <c r="Q119" s="89">
        <v>1</v>
      </c>
      <c r="R119" s="95">
        <f>VLOOKUP(P119,[1]道具表!$C:$I,7,FALSE)*Q119*IF(VLOOKUP(P119,[1]道具表!$C:$I,4,FALSE)="USD",C102,1)</f>
        <v>125000000</v>
      </c>
    </row>
    <row r="120" spans="2:23" x14ac:dyDescent="0.25">
      <c r="H120" s="80"/>
      <c r="I120" s="80"/>
      <c r="J120" s="80"/>
      <c r="K120" s="101"/>
      <c r="L120" s="105">
        <v>2800</v>
      </c>
      <c r="M120" s="78" t="s">
        <v>438</v>
      </c>
      <c r="N120" s="78">
        <v>1</v>
      </c>
      <c r="O120" s="95">
        <f>VLOOKUP(M120,[1]道具表!$C:$I,7,FALSE)*N120*IF(VLOOKUP(M120,[1]道具表!$C:$I,4,FALSE)="USD",C102,1)</f>
        <v>119600000</v>
      </c>
      <c r="P120" s="107" t="s">
        <v>761</v>
      </c>
      <c r="Q120" s="107">
        <v>3</v>
      </c>
      <c r="R120" s="95">
        <f>VLOOKUP(P120,[1]道具表!$C:$I,7,FALSE)*Q120*IF(VLOOKUP(P120,[1]道具表!$C:$I,4,FALSE)="USD",C102,1)</f>
        <v>9654300660</v>
      </c>
    </row>
    <row r="121" spans="2:23" ht="16.5" thickBot="1" x14ac:dyDescent="0.3">
      <c r="H121" s="80"/>
      <c r="I121" s="80"/>
      <c r="J121" s="80"/>
      <c r="K121" s="102"/>
      <c r="L121" s="106">
        <v>3050</v>
      </c>
      <c r="M121" s="96" t="s">
        <v>759</v>
      </c>
      <c r="N121" s="96">
        <v>1</v>
      </c>
      <c r="O121" s="97">
        <f>VLOOKUP(M121,[1]道具表!$C:$I,7,FALSE)*N121*IF(VLOOKUP(M121,[1]道具表!$C:$I,4,FALSE)="USD",C102,1)</f>
        <v>2510000000</v>
      </c>
      <c r="P121" s="108" t="s">
        <v>758</v>
      </c>
      <c r="Q121" s="108">
        <v>1</v>
      </c>
      <c r="R121" s="97">
        <f>VLOOKUP(P121,[1]道具表!$C:$I,7,FALSE)*Q121*IF(VLOOKUP(P121,[1]道具表!$C:$I,4,FALSE)="USD",C102,1)</f>
        <v>60600000000</v>
      </c>
    </row>
    <row r="122" spans="2:23" x14ac:dyDescent="0.25">
      <c r="T122"/>
      <c r="U122"/>
    </row>
    <row r="123" spans="2:23" ht="16.5" thickBot="1" x14ac:dyDescent="0.3">
      <c r="B123" s="81" t="s">
        <v>510</v>
      </c>
      <c r="C123" s="81"/>
      <c r="D123" s="81"/>
      <c r="E123" s="81"/>
      <c r="F123" s="81"/>
      <c r="G123" s="81"/>
      <c r="H123" s="81"/>
      <c r="I123" s="81"/>
      <c r="J123" s="81"/>
      <c r="K123" s="81" t="s">
        <v>513</v>
      </c>
      <c r="M123" s="81"/>
      <c r="N123" s="81"/>
      <c r="O123" s="81"/>
      <c r="P123" s="81"/>
      <c r="Q123" s="81"/>
      <c r="R123" s="81"/>
      <c r="S123" s="81"/>
      <c r="T123" s="84"/>
      <c r="U123" s="84"/>
      <c r="V123" s="81"/>
      <c r="W123" s="81"/>
    </row>
    <row r="124" spans="2:23" ht="16.5" thickBot="1" x14ac:dyDescent="0.3">
      <c r="B124" s="82" t="s">
        <v>514</v>
      </c>
      <c r="C124" s="90">
        <v>44636</v>
      </c>
      <c r="E124" s="109" t="s">
        <v>722</v>
      </c>
      <c r="F124" s="109" t="s">
        <v>723</v>
      </c>
      <c r="G124" s="110" t="s">
        <v>725</v>
      </c>
      <c r="H124" s="110" t="s">
        <v>724</v>
      </c>
      <c r="K124" s="98" t="s">
        <v>491</v>
      </c>
      <c r="L124" s="98" t="s">
        <v>491</v>
      </c>
      <c r="M124" s="99" t="s">
        <v>0</v>
      </c>
      <c r="N124" s="99" t="s">
        <v>433</v>
      </c>
      <c r="O124" s="99" t="s">
        <v>424</v>
      </c>
      <c r="P124" s="99" t="s">
        <v>515</v>
      </c>
      <c r="Q124" s="99" t="s">
        <v>433</v>
      </c>
      <c r="R124" s="100" t="s">
        <v>424</v>
      </c>
      <c r="S124" s="81"/>
    </row>
    <row r="125" spans="2:23" x14ac:dyDescent="0.25">
      <c r="B125" s="82" t="s">
        <v>516</v>
      </c>
      <c r="C125" s="91" t="s">
        <v>695</v>
      </c>
      <c r="E125" s="109" t="s">
        <v>726</v>
      </c>
      <c r="F125" s="109" t="s">
        <v>727</v>
      </c>
      <c r="G125" s="110" t="s">
        <v>728</v>
      </c>
      <c r="H125" s="110" t="s">
        <v>729</v>
      </c>
      <c r="I125" s="80"/>
      <c r="J125" s="80"/>
      <c r="K125" s="103" t="s">
        <v>681</v>
      </c>
      <c r="L125" s="104">
        <v>2</v>
      </c>
      <c r="M125" s="93" t="s">
        <v>664</v>
      </c>
      <c r="N125" s="93">
        <v>1</v>
      </c>
      <c r="O125" s="94">
        <f>VLOOKUP(M125,[1]道具表!$C:$I,7,FALSE)*N125*IF(VLOOKUP(M125,[1]道具表!$C:$I,4,FALSE)="USD",C129,1)</f>
        <v>41666667</v>
      </c>
      <c r="P125" s="93" t="s">
        <v>663</v>
      </c>
      <c r="Q125" s="93">
        <v>1</v>
      </c>
      <c r="R125" s="94">
        <f>VLOOKUP(P125,[1]道具表!$C:$I,7,FALSE)*Q125*IF(VLOOKUP(P125,[1]道具表!$C:$I,4,FALSE)="USD",C129,1)</f>
        <v>41666667</v>
      </c>
      <c r="S125" s="81"/>
    </row>
    <row r="126" spans="2:23" x14ac:dyDescent="0.25">
      <c r="B126" s="82" t="s">
        <v>511</v>
      </c>
      <c r="C126" s="78" t="str">
        <f>VLOOKUP(C125,[1]Sybol表!$B:$E,2,FALSE)</f>
        <v>大紅花(3symbol)</v>
      </c>
      <c r="E126" s="111">
        <v>20</v>
      </c>
      <c r="F126" s="111">
        <v>10</v>
      </c>
      <c r="G126" s="78">
        <v>10</v>
      </c>
      <c r="H126" s="78">
        <v>5</v>
      </c>
      <c r="I126" s="80"/>
      <c r="J126" s="80"/>
      <c r="K126" s="101"/>
      <c r="L126" s="105">
        <v>4</v>
      </c>
      <c r="M126" s="87" t="s">
        <v>524</v>
      </c>
      <c r="N126" s="78">
        <v>1</v>
      </c>
      <c r="O126" s="95">
        <f>VLOOKUP(M126,[1]道具表!$C:$I,7,FALSE)*N126*IF(VLOOKUP(M126,[1]道具表!$C:$I,4,FALSE)="USD",C129,1)</f>
        <v>19500000</v>
      </c>
      <c r="P126" s="87" t="s">
        <v>471</v>
      </c>
      <c r="Q126" s="78">
        <v>1</v>
      </c>
      <c r="R126" s="95">
        <f>VLOOKUP(P126,[1]道具表!$C:$I,7,FALSE)*Q126*IF(VLOOKUP(P126,[1]道具表!$C:$I,4,FALSE)="USD",C129,1)</f>
        <v>54600000</v>
      </c>
      <c r="S126" s="81"/>
    </row>
    <row r="127" spans="2:23" x14ac:dyDescent="0.25">
      <c r="B127" s="82" t="s">
        <v>517</v>
      </c>
      <c r="C127" s="78">
        <f>VLOOKUP(C125,[1]Sybol表!$B:$E,3,FALSE)</f>
        <v>1.34</v>
      </c>
      <c r="E127" s="111">
        <v>30</v>
      </c>
      <c r="F127" s="111">
        <v>15</v>
      </c>
      <c r="G127" s="78">
        <v>15</v>
      </c>
      <c r="H127" s="78">
        <v>10</v>
      </c>
      <c r="I127" s="80"/>
      <c r="J127" s="80"/>
      <c r="K127" s="101"/>
      <c r="L127" s="105">
        <v>5</v>
      </c>
      <c r="M127" s="78" t="s">
        <v>659</v>
      </c>
      <c r="N127" s="78">
        <v>1</v>
      </c>
      <c r="O127" s="95">
        <f>VLOOKUP(M127,[1]道具表!$C:$I,7,FALSE)*N127*IF(VLOOKUP(M127,[1]道具表!$C:$I,4,FALSE)="USD",C129,1)</f>
        <v>25000000</v>
      </c>
      <c r="P127" s="78" t="s">
        <v>661</v>
      </c>
      <c r="Q127" s="78">
        <v>1</v>
      </c>
      <c r="R127" s="95">
        <f>VLOOKUP(P127,[1]道具表!$C:$I,7,FALSE)*Q127*IF(VLOOKUP(P127,[1]道具表!$C:$I,4,FALSE)="USD",C129,1)</f>
        <v>41666667</v>
      </c>
      <c r="S127" s="81"/>
    </row>
    <row r="128" spans="2:23" x14ac:dyDescent="0.25">
      <c r="B128" s="82" t="s">
        <v>423</v>
      </c>
      <c r="C128" s="78">
        <v>4</v>
      </c>
      <c r="E128" s="111">
        <v>50</v>
      </c>
      <c r="F128" s="111">
        <v>30</v>
      </c>
      <c r="G128" s="78">
        <v>30</v>
      </c>
      <c r="H128" s="78">
        <v>20</v>
      </c>
      <c r="I128" s="80"/>
      <c r="J128" s="80"/>
      <c r="K128" s="101"/>
      <c r="L128" s="105">
        <v>7</v>
      </c>
      <c r="M128" s="89" t="s">
        <v>713</v>
      </c>
      <c r="N128" s="89">
        <v>20</v>
      </c>
      <c r="O128" s="95">
        <f>VLOOKUP(M128,[1]道具表!$C:$I,7,FALSE)*N128*IF(VLOOKUP(M128,[1]道具表!$C:$I,4,FALSE)="USD",C129,1)</f>
        <v>50000000</v>
      </c>
      <c r="P128" s="89" t="s">
        <v>676</v>
      </c>
      <c r="Q128" s="89">
        <v>1</v>
      </c>
      <c r="R128" s="95">
        <f>VLOOKUP(P128,[1]道具表!$C:$I,7,FALSE)*Q128*IF(VLOOKUP(P128,[1]道具表!$C:$I,4,FALSE)="USD",C129,1)</f>
        <v>50000000</v>
      </c>
      <c r="S128" s="81"/>
    </row>
    <row r="129" spans="2:23" x14ac:dyDescent="0.25">
      <c r="B129" s="82" t="s">
        <v>527</v>
      </c>
      <c r="C129" s="78">
        <v>13</v>
      </c>
      <c r="E129" s="111">
        <v>80</v>
      </c>
      <c r="F129" s="111">
        <v>60</v>
      </c>
      <c r="G129" s="78">
        <v>60</v>
      </c>
      <c r="H129" s="78">
        <v>40</v>
      </c>
      <c r="I129" s="80"/>
      <c r="J129" s="80"/>
      <c r="K129" s="101"/>
      <c r="L129" s="105">
        <v>11</v>
      </c>
      <c r="M129" s="78" t="s">
        <v>524</v>
      </c>
      <c r="N129" s="78">
        <v>1</v>
      </c>
      <c r="O129" s="95">
        <f>VLOOKUP(M129,[1]道具表!$C:$I,7,FALSE)*N129*IF(VLOOKUP(M129,[1]道具表!$C:$I,4,FALSE)="USD",C129,1)</f>
        <v>19500000</v>
      </c>
      <c r="P129" s="87" t="s">
        <v>745</v>
      </c>
      <c r="Q129" s="78">
        <v>1</v>
      </c>
      <c r="R129" s="95">
        <f>VLOOKUP(P129,[1]道具表!$C:$I,7,FALSE)*Q129*IF(VLOOKUP(P129,[1]道具表!$C:$I,4,FALSE)="USD",C129,1)</f>
        <v>54600000</v>
      </c>
      <c r="S129" s="81"/>
    </row>
    <row r="130" spans="2:23" ht="16.5" thickBot="1" x14ac:dyDescent="0.3">
      <c r="B130" s="82" t="s">
        <v>559</v>
      </c>
      <c r="C130" s="78" t="s">
        <v>560</v>
      </c>
      <c r="I130" s="80"/>
      <c r="J130" s="80"/>
      <c r="K130" s="102"/>
      <c r="L130" s="106">
        <v>14</v>
      </c>
      <c r="M130" s="96" t="s">
        <v>748</v>
      </c>
      <c r="N130" s="96">
        <v>1</v>
      </c>
      <c r="O130" s="97">
        <f>VLOOKUP(M130,[1]道具表!$C:$I,7,FALSE)*N130*IF(VLOOKUP(M130,[1]道具表!$C:$I,4,FALSE)="USD",C129,1)</f>
        <v>120000000</v>
      </c>
      <c r="P130" s="108" t="s">
        <v>749</v>
      </c>
      <c r="Q130" s="108">
        <v>1</v>
      </c>
      <c r="R130" s="97">
        <f>VLOOKUP(P130,[1]道具表!$C:$I,7,FALSE)*Q130*IF(VLOOKUP(P130,[1]道具表!$C:$I,4,FALSE)="USD",C129,1)</f>
        <v>5940000000</v>
      </c>
      <c r="S130" s="81"/>
    </row>
    <row r="131" spans="2:23" x14ac:dyDescent="0.25">
      <c r="I131" s="80"/>
      <c r="J131" s="80"/>
      <c r="K131" s="103" t="s">
        <v>682</v>
      </c>
      <c r="L131" s="104">
        <v>18</v>
      </c>
      <c r="M131" s="93" t="s">
        <v>666</v>
      </c>
      <c r="N131" s="93">
        <v>1</v>
      </c>
      <c r="O131" s="94">
        <f>VLOOKUP(M131,[1]道具表!$C:$I,7,FALSE)*N131*IF(VLOOKUP(M131,[1]道具表!$C:$I,4,FALSE)="USD",C129,1)</f>
        <v>83333333</v>
      </c>
      <c r="P131" s="93" t="s">
        <v>665</v>
      </c>
      <c r="Q131" s="93">
        <v>1</v>
      </c>
      <c r="R131" s="94">
        <f>VLOOKUP(P131,[1]道具表!$C:$I,7,FALSE)*Q131*IF(VLOOKUP(P131,[1]道具表!$C:$I,4,FALSE)="USD",C129,1)</f>
        <v>83333333</v>
      </c>
      <c r="S131" s="81"/>
    </row>
    <row r="132" spans="2:23" x14ac:dyDescent="0.25">
      <c r="B132" s="82"/>
      <c r="C132" s="82" t="s">
        <v>434</v>
      </c>
      <c r="D132" s="82" t="s">
        <v>523</v>
      </c>
      <c r="E132" s="82" t="s">
        <v>655</v>
      </c>
      <c r="F132" s="82" t="s">
        <v>518</v>
      </c>
      <c r="G132" s="82" t="s">
        <v>656</v>
      </c>
      <c r="H132" s="82" t="s">
        <v>519</v>
      </c>
      <c r="I132" s="80"/>
      <c r="J132" s="80"/>
      <c r="K132" s="101"/>
      <c r="L132" s="105">
        <v>21</v>
      </c>
      <c r="M132" s="87" t="s">
        <v>471</v>
      </c>
      <c r="N132" s="78">
        <v>1</v>
      </c>
      <c r="O132" s="95">
        <f>VLOOKUP(M132,[1]道具表!$C:$I,7,FALSE)*N132*IF(VLOOKUP(M132,[1]道具表!$C:$I,4,FALSE)="USD",C129,1)</f>
        <v>54600000</v>
      </c>
      <c r="P132" s="87" t="s">
        <v>438</v>
      </c>
      <c r="Q132" s="78">
        <v>1</v>
      </c>
      <c r="R132" s="95">
        <f>VLOOKUP(P132,[1]道具表!$C:$I,7,FALSE)*Q132*IF(VLOOKUP(P132,[1]道具表!$C:$I,4,FALSE)="USD",C129,1)</f>
        <v>119600000</v>
      </c>
      <c r="V132" s="81"/>
      <c r="W132" s="81"/>
    </row>
    <row r="133" spans="2:23" x14ac:dyDescent="0.25">
      <c r="B133" s="82" t="s">
        <v>520</v>
      </c>
      <c r="C133" s="92">
        <v>100</v>
      </c>
      <c r="D133" s="79">
        <f>MAX(L125:L130)/C127*100</f>
        <v>1044.7761194029849</v>
      </c>
      <c r="E133" s="86">
        <f>SUM(O125:O130)</f>
        <v>275666667</v>
      </c>
      <c r="F133" s="83">
        <f>E133/(VLOOKUP(3000,商城可購買幣!$B:$K,3+C128,FALSE)/3000*C133)-1</f>
        <v>1.667741938709677</v>
      </c>
      <c r="G133" s="86">
        <f>SUM(R125:R130)</f>
        <v>6182533334</v>
      </c>
      <c r="H133" s="83">
        <f>G133/(VLOOKUP(3000,商城可購買幣!$B:$K,3+C128,FALSE)/3000*C133)-1</f>
        <v>58.830967748387089</v>
      </c>
      <c r="I133" s="80"/>
      <c r="J133" s="80"/>
      <c r="K133" s="101"/>
      <c r="L133" s="105">
        <v>25</v>
      </c>
      <c r="M133" s="78" t="s">
        <v>659</v>
      </c>
      <c r="N133" s="78">
        <v>1</v>
      </c>
      <c r="O133" s="95">
        <f>VLOOKUP(M133,[1]道具表!$C:$I,7,FALSE)*N133*IF(VLOOKUP(M133,[1]道具表!$C:$I,4,FALSE)="USD",C129,1)</f>
        <v>25000000</v>
      </c>
      <c r="P133" s="78" t="s">
        <v>661</v>
      </c>
      <c r="Q133" s="78">
        <v>1</v>
      </c>
      <c r="R133" s="95">
        <f>VLOOKUP(P133,[1]道具表!$C:$I,7,FALSE)*Q133*IF(VLOOKUP(P133,[1]道具表!$C:$I,4,FALSE)="USD",C129,1)</f>
        <v>41666667</v>
      </c>
      <c r="V133" s="81"/>
      <c r="W133" s="81"/>
    </row>
    <row r="134" spans="2:23" x14ac:dyDescent="0.25">
      <c r="B134" s="82" t="s">
        <v>521</v>
      </c>
      <c r="C134" s="92">
        <v>150</v>
      </c>
      <c r="D134" s="79">
        <f>MAX(L125:L136)/C127*100</f>
        <v>2910.4477611940297</v>
      </c>
      <c r="E134" s="86">
        <f>SUM(O131:O136)</f>
        <v>892533333</v>
      </c>
      <c r="F134" s="83">
        <f>E134/(VLOOKUP(3000,商城可購買幣!$B:$K,3+C128,FALSE)/3000*C134)-1</f>
        <v>4.7582795677419352</v>
      </c>
      <c r="G134" s="86">
        <f>SUM(R131:R136)</f>
        <v>12369200000</v>
      </c>
      <c r="H134" s="83">
        <f>G134/(VLOOKUP(3000,商城可購買幣!$B:$K,3+C128,FALSE)/3000*C134)-1</f>
        <v>78.801290322580641</v>
      </c>
      <c r="I134" s="80"/>
      <c r="J134" s="80"/>
      <c r="K134" s="101"/>
      <c r="L134" s="105">
        <v>29</v>
      </c>
      <c r="M134" s="89" t="s">
        <v>713</v>
      </c>
      <c r="N134" s="89">
        <v>30</v>
      </c>
      <c r="O134" s="95">
        <f>VLOOKUP(M134,[1]道具表!$C:$I,7,FALSE)*N134*IF(VLOOKUP(M134,[1]道具表!$C:$I,4,FALSE)="USD",C129,1)</f>
        <v>75000000</v>
      </c>
      <c r="P134" s="89" t="s">
        <v>742</v>
      </c>
      <c r="Q134" s="89">
        <v>1</v>
      </c>
      <c r="R134" s="95">
        <f>VLOOKUP(P134,[1]道具表!$C:$I,7,FALSE)*Q134*IF(VLOOKUP(P134,[1]道具表!$C:$I,4,FALSE)="USD",C129,1)</f>
        <v>125000000</v>
      </c>
      <c r="V134" s="81"/>
      <c r="W134" s="81"/>
    </row>
    <row r="135" spans="2:23" x14ac:dyDescent="0.25">
      <c r="B135" s="82" t="s">
        <v>522</v>
      </c>
      <c r="C135" s="92">
        <v>300</v>
      </c>
      <c r="D135" s="79">
        <f>MAX(L125:L142)/C127*100</f>
        <v>5223.8805970149251</v>
      </c>
      <c r="E135" s="86">
        <f>SUM(O137:O142)</f>
        <v>1709200000</v>
      </c>
      <c r="F135" s="83">
        <f>E135/(VLOOKUP(3000,商城可購買幣!$B:$K,3+C128,FALSE)/3000*C135)-1</f>
        <v>4.5135483870967743</v>
      </c>
      <c r="G135" s="86">
        <f>SUM(R137:R142)</f>
        <v>20380866667</v>
      </c>
      <c r="H135" s="83">
        <f>G135/(VLOOKUP(3000,商城可購買幣!$B:$K,3+C128,FALSE)/3000*C135)-1</f>
        <v>64.744731183870968</v>
      </c>
      <c r="I135" s="80"/>
      <c r="J135" s="80"/>
      <c r="K135" s="101"/>
      <c r="L135" s="105">
        <v>34</v>
      </c>
      <c r="M135" s="78" t="s">
        <v>471</v>
      </c>
      <c r="N135" s="78">
        <v>1</v>
      </c>
      <c r="O135" s="95">
        <f>VLOOKUP(M135,[1]道具表!$C:$I,7,FALSE)*N135*IF(VLOOKUP(M135,[1]道具表!$C:$I,4,FALSE)="USD",C129,1)</f>
        <v>54600000</v>
      </c>
      <c r="P135" s="117" t="s">
        <v>743</v>
      </c>
      <c r="Q135" s="78">
        <v>1</v>
      </c>
      <c r="R135" s="95">
        <f>VLOOKUP(P135,[1]道具表!$C:$I,7,FALSE)*Q135*IF(VLOOKUP(P135,[1]道具表!$C:$I,4,FALSE)="USD",C129,1)</f>
        <v>119600000</v>
      </c>
    </row>
    <row r="136" spans="2:23" ht="16.5" thickBot="1" x14ac:dyDescent="0.3">
      <c r="B136" s="82" t="s">
        <v>657</v>
      </c>
      <c r="C136" s="92">
        <v>450</v>
      </c>
      <c r="D136" s="79">
        <f>MAX(L125:L148)/C127*100</f>
        <v>10223.880597014924</v>
      </c>
      <c r="E136" s="86">
        <f>SUM(O143:O148)</f>
        <v>3114200000</v>
      </c>
      <c r="F136" s="83">
        <f>E136/(VLOOKUP(3000,商城可購買幣!$B:$K,3+C128,FALSE)/3000*C136)-1</f>
        <v>5.6972043010752689</v>
      </c>
      <c r="G136" s="86">
        <f>SUM(R143:R148)</f>
        <v>41138666666</v>
      </c>
      <c r="H136" s="83">
        <f>G136/(VLOOKUP(3000,商城可購買幣!$B:$K,3+C128,FALSE)/3000*C136)-1</f>
        <v>87.470250894623661</v>
      </c>
      <c r="I136" s="80"/>
      <c r="J136" s="80"/>
      <c r="K136" s="102"/>
      <c r="L136" s="106">
        <v>39</v>
      </c>
      <c r="M136" s="96" t="s">
        <v>699</v>
      </c>
      <c r="N136" s="96">
        <v>1</v>
      </c>
      <c r="O136" s="97">
        <f>VLOOKUP(M136,[1]道具表!$C:$I,7,FALSE)*N136*IF(VLOOKUP(M136,[1]道具表!$C:$I,4,FALSE)="USD",C129,1)</f>
        <v>600000000</v>
      </c>
      <c r="P136" s="108" t="s">
        <v>704</v>
      </c>
      <c r="Q136" s="108">
        <v>1</v>
      </c>
      <c r="R136" s="97">
        <f>VLOOKUP(P136,[1]道具表!$C:$I,7,FALSE)*Q136*IF(VLOOKUP(P136,[1]道具表!$C:$I,4,FALSE)="USD",C129,1)</f>
        <v>11880000000</v>
      </c>
    </row>
    <row r="137" spans="2:23" x14ac:dyDescent="0.25">
      <c r="I137" s="80"/>
      <c r="J137" s="80"/>
      <c r="K137" s="103" t="s">
        <v>683</v>
      </c>
      <c r="L137" s="104">
        <v>44</v>
      </c>
      <c r="M137" s="93" t="s">
        <v>668</v>
      </c>
      <c r="N137" s="93">
        <v>1</v>
      </c>
      <c r="O137" s="94">
        <f>VLOOKUP(M137,[1]道具表!$C:$I,7,FALSE)*N137*IF(VLOOKUP(M137,[1]道具表!$C:$I,4,FALSE)="USD",C129,1)</f>
        <v>250000000</v>
      </c>
      <c r="P137" s="93" t="s">
        <v>667</v>
      </c>
      <c r="Q137" s="93">
        <v>1</v>
      </c>
      <c r="R137" s="94">
        <f>VLOOKUP(P137,[1]道具表!$C:$I,7,FALSE)*Q137*IF(VLOOKUP(P137,[1]道具表!$C:$I,4,FALSE)="USD",C129,1)</f>
        <v>250000000</v>
      </c>
    </row>
    <row r="138" spans="2:23" x14ac:dyDescent="0.25">
      <c r="B138" s="81" t="s">
        <v>707</v>
      </c>
      <c r="I138" s="80"/>
      <c r="J138" s="80"/>
      <c r="K138" s="101"/>
      <c r="L138" s="105">
        <v>48</v>
      </c>
      <c r="M138" s="87" t="s">
        <v>471</v>
      </c>
      <c r="N138" s="78">
        <v>1</v>
      </c>
      <c r="O138" s="95">
        <f>VLOOKUP(M138,[1]道具表!$C:$I,7,FALSE)*N138*IF(VLOOKUP(M138,[1]道具表!$C:$I,4,FALSE)="USD",C129,1)</f>
        <v>54600000</v>
      </c>
      <c r="P138" s="87" t="s">
        <v>438</v>
      </c>
      <c r="Q138" s="78">
        <v>1</v>
      </c>
      <c r="R138" s="95">
        <f>VLOOKUP(P138,[1]道具表!$C:$I,7,FALSE)*Q138*IF(VLOOKUP(P138,[1]道具表!$C:$I,4,FALSE)="USD",C129,1)</f>
        <v>119600000</v>
      </c>
    </row>
    <row r="139" spans="2:23" x14ac:dyDescent="0.25">
      <c r="B139" s="81" t="s">
        <v>694</v>
      </c>
      <c r="C139" s="1"/>
      <c r="D139" s="1"/>
      <c r="E139" s="1"/>
      <c r="F139" s="1"/>
      <c r="G139" s="1"/>
      <c r="H139" s="1"/>
      <c r="I139" s="80"/>
      <c r="J139" s="80"/>
      <c r="K139" s="101"/>
      <c r="L139" s="105">
        <v>53</v>
      </c>
      <c r="M139" s="78" t="s">
        <v>658</v>
      </c>
      <c r="N139" s="78">
        <v>1</v>
      </c>
      <c r="O139" s="95">
        <f>VLOOKUP(M139,[1]道具表!$C:$I,7,FALSE)*N139*IF(VLOOKUP(M139,[1]道具表!$C:$I,4,FALSE)="USD",C129,1)</f>
        <v>25000000</v>
      </c>
      <c r="P139" s="78" t="s">
        <v>660</v>
      </c>
      <c r="Q139" s="78">
        <v>1</v>
      </c>
      <c r="R139" s="95">
        <f>VLOOKUP(P139,[1]道具表!$C:$I,7,FALSE)*Q139*IF(VLOOKUP(P139,[1]道具表!$C:$I,4,FALSE)="USD",C129,1)</f>
        <v>41666667</v>
      </c>
    </row>
    <row r="140" spans="2:23" x14ac:dyDescent="0.25">
      <c r="B140" s="81" t="s">
        <v>552</v>
      </c>
      <c r="I140" s="80"/>
      <c r="J140" s="80"/>
      <c r="K140" s="101"/>
      <c r="L140" s="105">
        <v>58</v>
      </c>
      <c r="M140" s="89" t="s">
        <v>713</v>
      </c>
      <c r="N140" s="89">
        <v>50</v>
      </c>
      <c r="O140" s="95">
        <f>VLOOKUP(M140,[1]道具表!$C:$I,7,FALSE)*N140*IF(VLOOKUP(M140,[1]道具表!$C:$I,4,FALSE)="USD",C129,1)</f>
        <v>125000000</v>
      </c>
      <c r="P140" s="89" t="s">
        <v>676</v>
      </c>
      <c r="Q140" s="89">
        <v>1</v>
      </c>
      <c r="R140" s="95">
        <f>VLOOKUP(P140,[1]道具表!$C:$I,7,FALSE)*Q140*IF(VLOOKUP(P140,[1]道具表!$C:$I,4,FALSE)="USD",C129,1)</f>
        <v>50000000</v>
      </c>
    </row>
    <row r="141" spans="2:23" x14ac:dyDescent="0.25">
      <c r="B141" s="81" t="s">
        <v>526</v>
      </c>
      <c r="I141" s="80"/>
      <c r="J141" s="80"/>
      <c r="K141" s="101"/>
      <c r="L141" s="105">
        <v>63</v>
      </c>
      <c r="M141" s="78" t="s">
        <v>471</v>
      </c>
      <c r="N141" s="78">
        <v>1</v>
      </c>
      <c r="O141" s="95">
        <f>VLOOKUP(M141,[1]道具表!$C:$I,7,FALSE)*N141*IF(VLOOKUP(M141,[1]道具表!$C:$I,4,FALSE)="USD",C129,1)</f>
        <v>54600000</v>
      </c>
      <c r="P141" s="117" t="s">
        <v>743</v>
      </c>
      <c r="Q141" s="78">
        <v>1</v>
      </c>
      <c r="R141" s="95">
        <f>VLOOKUP(P141,[1]道具表!$C:$I,7,FALSE)*Q141*IF(VLOOKUP(P141,[1]道具表!$C:$I,4,FALSE)="USD",C129,1)</f>
        <v>119600000</v>
      </c>
    </row>
    <row r="142" spans="2:23" ht="16.5" thickBot="1" x14ac:dyDescent="0.3">
      <c r="B142" s="81" t="s">
        <v>553</v>
      </c>
      <c r="I142" s="80"/>
      <c r="J142" s="80"/>
      <c r="K142" s="102"/>
      <c r="L142" s="106">
        <v>70</v>
      </c>
      <c r="M142" s="96" t="s">
        <v>700</v>
      </c>
      <c r="N142" s="96">
        <v>1</v>
      </c>
      <c r="O142" s="97">
        <f>VLOOKUP(M142,[1]道具表!$C:$I,7,FALSE)*N142*IF(VLOOKUP(M142,[1]道具表!$C:$I,4,FALSE)="USD",C129,1)</f>
        <v>1200000000</v>
      </c>
      <c r="P142" s="108" t="s">
        <v>705</v>
      </c>
      <c r="Q142" s="108">
        <v>1</v>
      </c>
      <c r="R142" s="97">
        <f>VLOOKUP(P142,[1]道具表!$C:$I,7,FALSE)*Q142*IF(VLOOKUP(P142,[1]道具表!$C:$I,4,FALSE)="USD",C129,1)</f>
        <v>19800000000</v>
      </c>
    </row>
    <row r="143" spans="2:23" x14ac:dyDescent="0.25">
      <c r="B143" s="88"/>
      <c r="C143" s="88"/>
      <c r="E143" s="112"/>
      <c r="F143" s="112"/>
      <c r="G143" s="112"/>
      <c r="H143" s="80"/>
      <c r="I143" s="80"/>
      <c r="J143" s="80"/>
      <c r="K143" s="103" t="s">
        <v>684</v>
      </c>
      <c r="L143" s="104">
        <v>83</v>
      </c>
      <c r="M143" s="93" t="s">
        <v>670</v>
      </c>
      <c r="N143" s="93">
        <v>1</v>
      </c>
      <c r="O143" s="94">
        <f>VLOOKUP(M143,[1]道具表!$C:$I,7,FALSE)*N143*IF(VLOOKUP(M143,[1]道具表!$C:$I,4,FALSE)="USD",C129,1)</f>
        <v>833333333</v>
      </c>
      <c r="P143" s="93" t="s">
        <v>669</v>
      </c>
      <c r="Q143" s="93">
        <v>1</v>
      </c>
      <c r="R143" s="94">
        <f>VLOOKUP(P143,[1]道具表!$C:$I,7,FALSE)*Q143*IF(VLOOKUP(P143,[1]道具表!$C:$I,4,FALSE)="USD",C129,1)</f>
        <v>833333333</v>
      </c>
      <c r="S143" s="81"/>
    </row>
    <row r="144" spans="2:23" x14ac:dyDescent="0.25">
      <c r="H144" s="80"/>
      <c r="I144" s="80"/>
      <c r="J144" s="80"/>
      <c r="K144" s="101"/>
      <c r="L144" s="105">
        <v>90</v>
      </c>
      <c r="M144" s="87" t="s">
        <v>438</v>
      </c>
      <c r="N144" s="78">
        <v>1</v>
      </c>
      <c r="O144" s="95">
        <f>VLOOKUP(M144,[1]道具表!$C:$I,7,FALSE)*N144*IF(VLOOKUP(M144,[1]道具表!$C:$I,4,FALSE)="USD",C129,1)</f>
        <v>119600000</v>
      </c>
      <c r="P144" s="87" t="s">
        <v>439</v>
      </c>
      <c r="Q144" s="78">
        <v>1</v>
      </c>
      <c r="R144" s="95">
        <f>VLOOKUP(P144,[1]道具表!$C:$I,7,FALSE)*Q144*IF(VLOOKUP(P144,[1]道具表!$C:$I,4,FALSE)="USD",C129,1)</f>
        <v>286000000</v>
      </c>
    </row>
    <row r="145" spans="2:23" x14ac:dyDescent="0.25">
      <c r="G145" t="s">
        <v>870</v>
      </c>
      <c r="H145" s="80"/>
      <c r="I145" s="80"/>
      <c r="J145" s="80"/>
      <c r="K145" s="101"/>
      <c r="L145" s="105">
        <v>100</v>
      </c>
      <c r="M145" s="78" t="s">
        <v>661</v>
      </c>
      <c r="N145" s="78">
        <v>1</v>
      </c>
      <c r="O145" s="95">
        <f>VLOOKUP(M145,[1]道具表!$C:$I,7,FALSE)*N145*IF(VLOOKUP(M145,[1]道具表!$C:$I,4,FALSE)="USD",C129,1)</f>
        <v>41666667</v>
      </c>
      <c r="P145" s="78" t="s">
        <v>662</v>
      </c>
      <c r="Q145" s="78">
        <v>1</v>
      </c>
      <c r="R145" s="95">
        <f>VLOOKUP(P145,[1]道具表!$C:$I,7,FALSE)*Q145*IF(VLOOKUP(P145,[1]道具表!$C:$I,4,FALSE)="USD",C129,1)</f>
        <v>83333333</v>
      </c>
    </row>
    <row r="146" spans="2:23" x14ac:dyDescent="0.25">
      <c r="H146" s="80"/>
      <c r="I146" s="80"/>
      <c r="J146" s="80"/>
      <c r="K146" s="101"/>
      <c r="L146" s="105">
        <v>113</v>
      </c>
      <c r="M146" s="89" t="s">
        <v>713</v>
      </c>
      <c r="N146" s="89">
        <v>80</v>
      </c>
      <c r="O146" s="95">
        <f>VLOOKUP(M146,[1]道具表!$C:$I,7,FALSE)*N146*IF(VLOOKUP(M146,[1]道具表!$C:$I,4,FALSE)="USD",C129,1)</f>
        <v>200000000</v>
      </c>
      <c r="P146" s="89" t="s">
        <v>676</v>
      </c>
      <c r="Q146" s="89">
        <v>1</v>
      </c>
      <c r="R146" s="95">
        <f>VLOOKUP(P146,[1]道具表!$C:$I,7,FALSE)*Q146*IF(VLOOKUP(P146,[1]道具表!$C:$I,4,FALSE)="USD",C129,1)</f>
        <v>50000000</v>
      </c>
    </row>
    <row r="147" spans="2:23" x14ac:dyDescent="0.25">
      <c r="H147" s="80"/>
      <c r="I147" s="80"/>
      <c r="J147" s="80"/>
      <c r="K147" s="101"/>
      <c r="L147" s="105">
        <v>125</v>
      </c>
      <c r="M147" s="78" t="s">
        <v>438</v>
      </c>
      <c r="N147" s="78">
        <v>1</v>
      </c>
      <c r="O147" s="95">
        <f>VLOOKUP(M147,[1]道具表!$C:$I,7,FALSE)*N147*IF(VLOOKUP(M147,[1]道具表!$C:$I,4,FALSE)="USD",C129,1)</f>
        <v>119600000</v>
      </c>
      <c r="P147" s="117" t="s">
        <v>744</v>
      </c>
      <c r="Q147" s="78">
        <v>1</v>
      </c>
      <c r="R147" s="95">
        <f>VLOOKUP(P147,[1]道具表!$C:$I,7,FALSE)*Q147*IF(VLOOKUP(P147,[1]道具表!$C:$I,4,FALSE)="USD",C129,1)</f>
        <v>286000000</v>
      </c>
    </row>
    <row r="148" spans="2:23" ht="16.5" thickBot="1" x14ac:dyDescent="0.3">
      <c r="H148" s="80"/>
      <c r="I148" s="80"/>
      <c r="J148" s="80"/>
      <c r="K148" s="102"/>
      <c r="L148" s="106">
        <v>137</v>
      </c>
      <c r="M148" s="96" t="s">
        <v>701</v>
      </c>
      <c r="N148" s="96">
        <v>1</v>
      </c>
      <c r="O148" s="97">
        <f>VLOOKUP(M148,[1]道具表!$C:$I,7,FALSE)*N148*IF(VLOOKUP(M148,[1]道具表!$C:$I,4,FALSE)="USD",C129,1)</f>
        <v>1800000000</v>
      </c>
      <c r="P148" s="108" t="s">
        <v>750</v>
      </c>
      <c r="Q148" s="108">
        <v>1</v>
      </c>
      <c r="R148" s="97">
        <f>VLOOKUP(P148,[1]道具表!$C:$I,7,FALSE)*Q148*IF(VLOOKUP(P148,[1]道具表!$C:$I,4,FALSE)="USD",C129,1)</f>
        <v>39600000000</v>
      </c>
    </row>
    <row r="149" spans="2:23" x14ac:dyDescent="0.25">
      <c r="T149"/>
      <c r="U149"/>
    </row>
    <row r="150" spans="2:23" ht="16.5" thickBot="1" x14ac:dyDescent="0.3">
      <c r="B150" s="81" t="s">
        <v>510</v>
      </c>
      <c r="C150" s="81"/>
      <c r="D150" s="81"/>
      <c r="E150" s="81"/>
      <c r="F150" s="81"/>
      <c r="G150" s="81"/>
      <c r="H150" s="81"/>
      <c r="I150" s="81"/>
      <c r="J150" s="81"/>
      <c r="K150" s="81" t="s">
        <v>513</v>
      </c>
      <c r="M150" s="81"/>
      <c r="N150" s="81"/>
      <c r="O150" s="81"/>
      <c r="P150" s="81"/>
      <c r="Q150" s="81"/>
      <c r="R150" s="81"/>
      <c r="S150" s="81"/>
      <c r="T150" s="84"/>
      <c r="U150" s="84"/>
      <c r="V150" s="81"/>
      <c r="W150" s="81"/>
    </row>
    <row r="151" spans="2:23" ht="16.5" thickBot="1" x14ac:dyDescent="0.3">
      <c r="B151" s="82" t="s">
        <v>514</v>
      </c>
      <c r="C151" s="90">
        <v>44629</v>
      </c>
      <c r="E151" s="109" t="s">
        <v>722</v>
      </c>
      <c r="F151" s="109" t="s">
        <v>723</v>
      </c>
      <c r="G151" s="110" t="s">
        <v>725</v>
      </c>
      <c r="H151" s="110" t="s">
        <v>724</v>
      </c>
      <c r="K151" s="98" t="s">
        <v>491</v>
      </c>
      <c r="L151" s="98" t="s">
        <v>491</v>
      </c>
      <c r="M151" s="99" t="s">
        <v>0</v>
      </c>
      <c r="N151" s="99" t="s">
        <v>433</v>
      </c>
      <c r="O151" s="99" t="s">
        <v>424</v>
      </c>
      <c r="P151" s="99" t="s">
        <v>515</v>
      </c>
      <c r="Q151" s="99" t="s">
        <v>433</v>
      </c>
      <c r="R151" s="100" t="s">
        <v>424</v>
      </c>
      <c r="S151" s="81"/>
    </row>
    <row r="152" spans="2:23" x14ac:dyDescent="0.25">
      <c r="B152" s="82" t="s">
        <v>516</v>
      </c>
      <c r="C152" s="91" t="s">
        <v>763</v>
      </c>
      <c r="E152" s="109" t="s">
        <v>726</v>
      </c>
      <c r="F152" s="109" t="s">
        <v>727</v>
      </c>
      <c r="G152" s="110" t="s">
        <v>728</v>
      </c>
      <c r="H152" s="110" t="s">
        <v>729</v>
      </c>
      <c r="I152" s="80"/>
      <c r="J152" s="80"/>
      <c r="K152" s="103" t="s">
        <v>681</v>
      </c>
      <c r="L152" s="104">
        <v>90</v>
      </c>
      <c r="M152" s="93" t="s">
        <v>664</v>
      </c>
      <c r="N152" s="93">
        <v>1</v>
      </c>
      <c r="O152" s="94">
        <f>VLOOKUP(M152,[1]道具表!$C:$I,7,FALSE)*N152*IF(VLOOKUP(M152,[1]道具表!$C:$I,4,FALSE)="USD",C156,1)</f>
        <v>41666667</v>
      </c>
      <c r="P152" s="93" t="s">
        <v>663</v>
      </c>
      <c r="Q152" s="93">
        <v>1</v>
      </c>
      <c r="R152" s="94">
        <f>VLOOKUP(P152,[1]道具表!$C:$I,7,FALSE)*Q152*IF(VLOOKUP(P152,[1]道具表!$C:$I,4,FALSE)="USD",C156,1)</f>
        <v>41666667</v>
      </c>
      <c r="S152" s="81"/>
    </row>
    <row r="153" spans="2:23" x14ac:dyDescent="0.25">
      <c r="B153" s="82" t="s">
        <v>511</v>
      </c>
      <c r="C153" s="78" t="str">
        <f>VLOOKUP(C152,[1]Sybol表!$B:$E,2,FALSE)</f>
        <v>Ultrabucks(Wild)</v>
      </c>
      <c r="E153" s="111">
        <v>20</v>
      </c>
      <c r="F153" s="111">
        <v>10</v>
      </c>
      <c r="G153" s="78">
        <v>10</v>
      </c>
      <c r="H153" s="78">
        <v>5</v>
      </c>
      <c r="I153" s="80"/>
      <c r="J153" s="80"/>
      <c r="K153" s="101"/>
      <c r="L153" s="105">
        <v>180</v>
      </c>
      <c r="M153" s="87" t="s">
        <v>524</v>
      </c>
      <c r="N153" s="78">
        <v>1</v>
      </c>
      <c r="O153" s="95">
        <f>VLOOKUP(M153,[1]道具表!$C:$I,7,FALSE)*N153*IF(VLOOKUP(M153,[1]道具表!$C:$I,4,FALSE)="USD",C156,1)</f>
        <v>19500000</v>
      </c>
      <c r="P153" s="87" t="s">
        <v>471</v>
      </c>
      <c r="Q153" s="78">
        <v>1</v>
      </c>
      <c r="R153" s="95">
        <f>VLOOKUP(P153,[1]道具表!$C:$I,7,FALSE)*Q153*IF(VLOOKUP(P153,[1]道具表!$C:$I,4,FALSE)="USD",C156,1)</f>
        <v>54600000</v>
      </c>
      <c r="S153" s="81"/>
    </row>
    <row r="154" spans="2:23" x14ac:dyDescent="0.25">
      <c r="B154" s="82" t="s">
        <v>517</v>
      </c>
      <c r="C154" s="78">
        <f>VLOOKUP(C152,[1]Sybol表!$B:$E,3,FALSE)</f>
        <v>59.52</v>
      </c>
      <c r="E154" s="111">
        <v>30</v>
      </c>
      <c r="F154" s="111">
        <v>15</v>
      </c>
      <c r="G154" s="78">
        <v>15</v>
      </c>
      <c r="H154" s="78">
        <v>10</v>
      </c>
      <c r="I154" s="80"/>
      <c r="J154" s="80"/>
      <c r="K154" s="101"/>
      <c r="L154" s="105">
        <v>270</v>
      </c>
      <c r="M154" s="78" t="s">
        <v>659</v>
      </c>
      <c r="N154" s="78">
        <v>1</v>
      </c>
      <c r="O154" s="95">
        <f>VLOOKUP(M154,[1]道具表!$C:$I,7,FALSE)*N154*IF(VLOOKUP(M154,[1]道具表!$C:$I,4,FALSE)="USD",C156,1)</f>
        <v>25000000</v>
      </c>
      <c r="P154" s="78" t="s">
        <v>661</v>
      </c>
      <c r="Q154" s="78">
        <v>1</v>
      </c>
      <c r="R154" s="95">
        <f>VLOOKUP(P154,[1]道具表!$C:$I,7,FALSE)*Q154*IF(VLOOKUP(P154,[1]道具表!$C:$I,4,FALSE)="USD",C156,1)</f>
        <v>41666667</v>
      </c>
      <c r="S154" s="81"/>
    </row>
    <row r="155" spans="2:23" x14ac:dyDescent="0.25">
      <c r="B155" s="82" t="s">
        <v>423</v>
      </c>
      <c r="C155" s="78">
        <v>4</v>
      </c>
      <c r="E155" s="111">
        <v>50</v>
      </c>
      <c r="F155" s="111">
        <v>30</v>
      </c>
      <c r="G155" s="78">
        <v>30</v>
      </c>
      <c r="H155" s="78">
        <v>20</v>
      </c>
      <c r="I155" s="80"/>
      <c r="J155" s="80"/>
      <c r="K155" s="101"/>
      <c r="L155" s="105">
        <v>360</v>
      </c>
      <c r="M155" s="89" t="s">
        <v>680</v>
      </c>
      <c r="N155" s="89">
        <v>10</v>
      </c>
      <c r="O155" s="95">
        <f>VLOOKUP(M155,[1]道具表!$C:$I,7,FALSE)*N155*IF(VLOOKUP(M155,[1]道具表!$C:$I,4,FALSE)="USD",C156,1)</f>
        <v>83333330</v>
      </c>
      <c r="P155" s="89" t="s">
        <v>742</v>
      </c>
      <c r="Q155" s="89">
        <v>1</v>
      </c>
      <c r="R155" s="95">
        <f>VLOOKUP(P155,[1]道具表!$C:$I,7,FALSE)*Q155*IF(VLOOKUP(P155,[1]道具表!$C:$I,4,FALSE)="USD",C156,1)</f>
        <v>125000000</v>
      </c>
      <c r="S155" s="81"/>
    </row>
    <row r="156" spans="2:23" x14ac:dyDescent="0.25">
      <c r="B156" s="82" t="s">
        <v>527</v>
      </c>
      <c r="C156" s="78">
        <v>13</v>
      </c>
      <c r="E156" s="111">
        <v>80</v>
      </c>
      <c r="F156" s="111">
        <v>60</v>
      </c>
      <c r="G156" s="78">
        <v>60</v>
      </c>
      <c r="H156" s="78">
        <v>40</v>
      </c>
      <c r="I156" s="80"/>
      <c r="J156" s="80"/>
      <c r="K156" s="101"/>
      <c r="L156" s="105">
        <v>450</v>
      </c>
      <c r="M156" s="78" t="s">
        <v>524</v>
      </c>
      <c r="N156" s="78">
        <v>1</v>
      </c>
      <c r="O156" s="95">
        <f>VLOOKUP(M156,[1]道具表!$C:$I,7,FALSE)*N156*IF(VLOOKUP(M156,[1]道具表!$C:$I,4,FALSE)="USD",C156,1)</f>
        <v>19500000</v>
      </c>
      <c r="P156" s="107" t="s">
        <v>745</v>
      </c>
      <c r="Q156" s="78">
        <v>1</v>
      </c>
      <c r="R156" s="95">
        <f>VLOOKUP(P156,[1]道具表!$C:$I,7,FALSE)*Q156*IF(VLOOKUP(P156,[1]道具表!$C:$I,4,FALSE)="USD",C156,1)</f>
        <v>54600000</v>
      </c>
      <c r="S156" s="81"/>
    </row>
    <row r="157" spans="2:23" ht="16.5" thickBot="1" x14ac:dyDescent="0.3">
      <c r="B157" s="82" t="s">
        <v>559</v>
      </c>
      <c r="C157" s="78" t="s">
        <v>560</v>
      </c>
      <c r="I157" s="80"/>
      <c r="J157" s="80"/>
      <c r="K157" s="102"/>
      <c r="L157" s="106">
        <v>640</v>
      </c>
      <c r="M157" s="96" t="s">
        <v>764</v>
      </c>
      <c r="N157" s="96">
        <v>1</v>
      </c>
      <c r="O157" s="97">
        <f>VLOOKUP(M157,[1]道具表!$C:$I,7,FALSE)*N157*IF(VLOOKUP(M157,[1]道具表!$C:$I,4,FALSE)="USD",C156,1)</f>
        <v>270000000</v>
      </c>
      <c r="P157" s="108" t="s">
        <v>768</v>
      </c>
      <c r="Q157" s="108">
        <v>1</v>
      </c>
      <c r="R157" s="97">
        <f>VLOOKUP(P157,[1]道具表!$C:$I,7,FALSE)*Q157*IF(VLOOKUP(P157,[1]道具表!$C:$I,4,FALSE)="USD",C156,1)</f>
        <v>7500000000</v>
      </c>
      <c r="S157" s="81"/>
    </row>
    <row r="158" spans="2:23" x14ac:dyDescent="0.25">
      <c r="I158" s="80"/>
      <c r="J158" s="80"/>
      <c r="K158" s="103" t="s">
        <v>682</v>
      </c>
      <c r="L158" s="104">
        <v>820</v>
      </c>
      <c r="M158" s="93" t="s">
        <v>666</v>
      </c>
      <c r="N158" s="93">
        <v>1</v>
      </c>
      <c r="O158" s="94">
        <f>VLOOKUP(M158,[1]道具表!$C:$I,7,FALSE)*N158*IF(VLOOKUP(M158,[1]道具表!$C:$I,4,FALSE)="USD",C156,1)</f>
        <v>83333333</v>
      </c>
      <c r="P158" s="93" t="s">
        <v>665</v>
      </c>
      <c r="Q158" s="93">
        <v>1</v>
      </c>
      <c r="R158" s="94">
        <f>VLOOKUP(P158,[1]道具表!$C:$I,7,FALSE)*Q158*IF(VLOOKUP(P158,[1]道具表!$C:$I,4,FALSE)="USD",C156,1)</f>
        <v>83333333</v>
      </c>
      <c r="S158" s="81"/>
    </row>
    <row r="159" spans="2:23" x14ac:dyDescent="0.25">
      <c r="B159" s="82"/>
      <c r="C159" s="82" t="s">
        <v>434</v>
      </c>
      <c r="D159" s="82" t="s">
        <v>523</v>
      </c>
      <c r="E159" s="82" t="s">
        <v>655</v>
      </c>
      <c r="F159" s="82" t="s">
        <v>518</v>
      </c>
      <c r="G159" s="82" t="s">
        <v>656</v>
      </c>
      <c r="H159" s="82" t="s">
        <v>519</v>
      </c>
      <c r="I159" s="80"/>
      <c r="J159" s="80"/>
      <c r="K159" s="101"/>
      <c r="L159" s="105">
        <v>910</v>
      </c>
      <c r="M159" s="87" t="s">
        <v>471</v>
      </c>
      <c r="N159" s="78">
        <v>1</v>
      </c>
      <c r="O159" s="95">
        <f>VLOOKUP(M159,[1]道具表!$C:$I,7,FALSE)*N159*IF(VLOOKUP(M159,[1]道具表!$C:$I,4,FALSE)="USD",C156,1)</f>
        <v>54600000</v>
      </c>
      <c r="P159" s="87" t="s">
        <v>438</v>
      </c>
      <c r="Q159" s="78">
        <v>1</v>
      </c>
      <c r="R159" s="95">
        <f>VLOOKUP(P159,[1]道具表!$C:$I,7,FALSE)*Q159*IF(VLOOKUP(P159,[1]道具表!$C:$I,4,FALSE)="USD",C156,1)</f>
        <v>119600000</v>
      </c>
      <c r="V159" s="81"/>
      <c r="W159" s="81"/>
    </row>
    <row r="160" spans="2:23" x14ac:dyDescent="0.25">
      <c r="B160" s="82" t="s">
        <v>520</v>
      </c>
      <c r="C160" s="92">
        <v>100</v>
      </c>
      <c r="D160" s="79">
        <f>MAX(L152:L157)/C154*100</f>
        <v>1075.2688172043011</v>
      </c>
      <c r="E160" s="86">
        <f>SUM(O152:O157)</f>
        <v>458999997</v>
      </c>
      <c r="F160" s="83">
        <f>E160/(VLOOKUP(3000,商城可購買幣!$B:$K,3+C155,FALSE)/3000*C160)-1</f>
        <v>3.4419354548387089</v>
      </c>
      <c r="G160" s="86">
        <f>SUM(R152:R157)</f>
        <v>7817533334</v>
      </c>
      <c r="H160" s="83">
        <f>G160/(VLOOKUP(3000,商城可購買幣!$B:$K,3+C155,FALSE)/3000*C160)-1</f>
        <v>74.653548393548377</v>
      </c>
      <c r="I160" s="80"/>
      <c r="J160" s="80"/>
      <c r="K160" s="101"/>
      <c r="L160" s="105">
        <v>1130</v>
      </c>
      <c r="M160" s="78" t="s">
        <v>659</v>
      </c>
      <c r="N160" s="78">
        <v>1</v>
      </c>
      <c r="O160" s="95">
        <f>VLOOKUP(M160,[1]道具表!$C:$I,7,FALSE)*N160*IF(VLOOKUP(M160,[1]道具表!$C:$I,4,FALSE)="USD",C156,1)</f>
        <v>25000000</v>
      </c>
      <c r="P160" s="78" t="s">
        <v>661</v>
      </c>
      <c r="Q160" s="78">
        <v>1</v>
      </c>
      <c r="R160" s="95">
        <f>VLOOKUP(P160,[1]道具表!$C:$I,7,FALSE)*Q160*IF(VLOOKUP(P160,[1]道具表!$C:$I,4,FALSE)="USD",C156,1)</f>
        <v>41666667</v>
      </c>
      <c r="V160" s="81"/>
      <c r="W160" s="81"/>
    </row>
    <row r="161" spans="2:23" x14ac:dyDescent="0.25">
      <c r="B161" s="82" t="s">
        <v>521</v>
      </c>
      <c r="C161" s="92">
        <v>150</v>
      </c>
      <c r="D161" s="79">
        <f>MAX(L152:L163)/C154*100</f>
        <v>3024.1935483870966</v>
      </c>
      <c r="E161" s="86">
        <f>SUM(O158:O163)</f>
        <v>882533328</v>
      </c>
      <c r="F161" s="83">
        <f>E161/(VLOOKUP(3000,商城可購買幣!$B:$K,3+C155,FALSE)/3000*C161)-1</f>
        <v>4.6937634064516125</v>
      </c>
      <c r="G161" s="86">
        <f>SUM(R158:R163)</f>
        <v>15489200000</v>
      </c>
      <c r="H161" s="83">
        <f>G161/(VLOOKUP(3000,商城可購買幣!$B:$K,3+C155,FALSE)/3000*C161)-1</f>
        <v>98.930322580645168</v>
      </c>
      <c r="I161" s="80"/>
      <c r="J161" s="80"/>
      <c r="K161" s="101"/>
      <c r="L161" s="105">
        <v>1360</v>
      </c>
      <c r="M161" s="89" t="s">
        <v>680</v>
      </c>
      <c r="N161" s="89">
        <v>15</v>
      </c>
      <c r="O161" s="95">
        <f>VLOOKUP(M161,[1]道具表!$C:$I,7,FALSE)*N161*IF(VLOOKUP(M161,[1]道具表!$C:$I,4,FALSE)="USD",C156,1)</f>
        <v>124999995</v>
      </c>
      <c r="P161" s="89" t="s">
        <v>742</v>
      </c>
      <c r="Q161" s="89">
        <v>1</v>
      </c>
      <c r="R161" s="95">
        <f>VLOOKUP(P161,[1]道具表!$C:$I,7,FALSE)*Q161*IF(VLOOKUP(P161,[1]道具表!$C:$I,4,FALSE)="USD",C156,1)</f>
        <v>125000000</v>
      </c>
      <c r="V161" s="81"/>
      <c r="W161" s="81"/>
    </row>
    <row r="162" spans="2:23" x14ac:dyDescent="0.25">
      <c r="B162" s="82" t="s">
        <v>522</v>
      </c>
      <c r="C162" s="92">
        <v>300</v>
      </c>
      <c r="D162" s="79">
        <f>MAX(L152:L169)/C154*100</f>
        <v>5292.3387096774195</v>
      </c>
      <c r="E162" s="86">
        <f>SUM(O164:O169)</f>
        <v>1714199990</v>
      </c>
      <c r="F162" s="83">
        <f>E162/(VLOOKUP(3000,商城可購買幣!$B:$K,3+C155,FALSE)/3000*C162)-1</f>
        <v>4.5296773870967746</v>
      </c>
      <c r="G162" s="86">
        <f>SUM(R164:R169)</f>
        <v>25655866667</v>
      </c>
      <c r="H162" s="83">
        <f>G162/(VLOOKUP(3000,商城可購買幣!$B:$K,3+C155,FALSE)/3000*C162)-1</f>
        <v>81.760860216129032</v>
      </c>
      <c r="I162" s="80"/>
      <c r="J162" s="80"/>
      <c r="K162" s="101"/>
      <c r="L162" s="105">
        <v>1590</v>
      </c>
      <c r="M162" s="78" t="s">
        <v>471</v>
      </c>
      <c r="N162" s="78">
        <v>1</v>
      </c>
      <c r="O162" s="95">
        <f>VLOOKUP(M162,[1]道具表!$C:$I,7,FALSE)*N162*IF(VLOOKUP(M162,[1]道具表!$C:$I,4,FALSE)="USD",C156,1)</f>
        <v>54600000</v>
      </c>
      <c r="P162" s="107" t="s">
        <v>743</v>
      </c>
      <c r="Q162" s="78">
        <v>1</v>
      </c>
      <c r="R162" s="95">
        <f>VLOOKUP(P162,[1]道具表!$C:$I,7,FALSE)*Q162*IF(VLOOKUP(P162,[1]道具表!$C:$I,4,FALSE)="USD",C156,1)</f>
        <v>119600000</v>
      </c>
    </row>
    <row r="163" spans="2:23" ht="16.5" thickBot="1" x14ac:dyDescent="0.3">
      <c r="B163" s="82" t="s">
        <v>657</v>
      </c>
      <c r="C163" s="92">
        <v>450</v>
      </c>
      <c r="D163" s="79">
        <f>MAX(L152:L175)/C154*100</f>
        <v>10685.483870967741</v>
      </c>
      <c r="E163" s="86">
        <f>SUM(O170:O175)</f>
        <v>3864199980</v>
      </c>
      <c r="F163" s="83">
        <f>E163/(VLOOKUP(3000,商城可購買幣!$B:$K,3+C155,FALSE)/3000*C163)-1</f>
        <v>7.3101074838709685</v>
      </c>
      <c r="G163" s="86">
        <f>SUM(R170:R175)</f>
        <v>51613666666</v>
      </c>
      <c r="H163" s="83">
        <f>G163/(VLOOKUP(3000,商城可購買幣!$B:$K,3+C155,FALSE)/3000*C163)-1</f>
        <v>109.99713261505376</v>
      </c>
      <c r="I163" s="80"/>
      <c r="J163" s="80"/>
      <c r="K163" s="102"/>
      <c r="L163" s="106">
        <v>1800</v>
      </c>
      <c r="M163" s="96" t="s">
        <v>765</v>
      </c>
      <c r="N163" s="96">
        <v>1</v>
      </c>
      <c r="O163" s="97">
        <f>VLOOKUP(M163,[1]道具表!$C:$I,7,FALSE)*N163*IF(VLOOKUP(M163,[1]道具表!$C:$I,4,FALSE)="USD",C156,1)</f>
        <v>540000000</v>
      </c>
      <c r="P163" s="108" t="s">
        <v>769</v>
      </c>
      <c r="Q163" s="108">
        <v>1</v>
      </c>
      <c r="R163" s="97">
        <f>VLOOKUP(P163,[1]道具表!$C:$I,7,FALSE)*Q163*IF(VLOOKUP(P163,[1]道具表!$C:$I,4,FALSE)="USD",C156,1)</f>
        <v>15000000000</v>
      </c>
    </row>
    <row r="164" spans="2:23" x14ac:dyDescent="0.25">
      <c r="I164" s="80"/>
      <c r="J164" s="80"/>
      <c r="K164" s="103" t="s">
        <v>683</v>
      </c>
      <c r="L164" s="104">
        <v>2050</v>
      </c>
      <c r="M164" s="93" t="s">
        <v>668</v>
      </c>
      <c r="N164" s="93">
        <v>1</v>
      </c>
      <c r="O164" s="94">
        <f>VLOOKUP(M164,[1]道具表!$C:$I,7,FALSE)*N164*IF(VLOOKUP(M164,[1]道具表!$C:$I,4,FALSE)="USD",C156,1)</f>
        <v>250000000</v>
      </c>
      <c r="P164" s="93" t="s">
        <v>667</v>
      </c>
      <c r="Q164" s="93">
        <v>1</v>
      </c>
      <c r="R164" s="94">
        <f>VLOOKUP(P164,[1]道具表!$C:$I,7,FALSE)*Q164*IF(VLOOKUP(P164,[1]道具表!$C:$I,4,FALSE)="USD",C156,1)</f>
        <v>250000000</v>
      </c>
    </row>
    <row r="165" spans="2:23" x14ac:dyDescent="0.25">
      <c r="B165" s="81" t="s">
        <v>707</v>
      </c>
      <c r="I165" s="80"/>
      <c r="J165" s="80"/>
      <c r="K165" s="101"/>
      <c r="L165" s="105">
        <v>2270</v>
      </c>
      <c r="M165" s="87" t="s">
        <v>471</v>
      </c>
      <c r="N165" s="78">
        <v>1</v>
      </c>
      <c r="O165" s="95">
        <f>VLOOKUP(M165,[1]道具表!$C:$I,7,FALSE)*N165*IF(VLOOKUP(M165,[1]道具表!$C:$I,4,FALSE)="USD",C156,1)</f>
        <v>54600000</v>
      </c>
      <c r="P165" s="87" t="s">
        <v>438</v>
      </c>
      <c r="Q165" s="78">
        <v>1</v>
      </c>
      <c r="R165" s="95">
        <f>VLOOKUP(P165,[1]道具表!$C:$I,7,FALSE)*Q165*IF(VLOOKUP(P165,[1]道具表!$C:$I,4,FALSE)="USD",C156,1)</f>
        <v>119600000</v>
      </c>
    </row>
    <row r="166" spans="2:23" x14ac:dyDescent="0.25">
      <c r="B166" s="81" t="s">
        <v>694</v>
      </c>
      <c r="C166" s="1"/>
      <c r="D166" s="1"/>
      <c r="E166" s="1"/>
      <c r="F166" s="1"/>
      <c r="G166" s="1"/>
      <c r="H166" s="1"/>
      <c r="I166" s="80"/>
      <c r="J166" s="80"/>
      <c r="K166" s="101"/>
      <c r="L166" s="105">
        <v>2500</v>
      </c>
      <c r="M166" s="78" t="s">
        <v>658</v>
      </c>
      <c r="N166" s="78">
        <v>1</v>
      </c>
      <c r="O166" s="95">
        <f>VLOOKUP(M166,[1]道具表!$C:$I,7,FALSE)*N166*IF(VLOOKUP(M166,[1]道具表!$C:$I,4,FALSE)="USD",C156,1)</f>
        <v>25000000</v>
      </c>
      <c r="P166" s="78" t="s">
        <v>782</v>
      </c>
      <c r="Q166" s="78">
        <v>1</v>
      </c>
      <c r="R166" s="95">
        <f>VLOOKUP(P166,[1]道具表!$C:$I,7,FALSE)*Q166*IF(VLOOKUP(P166,[1]道具表!$C:$I,4,FALSE)="USD",C156,1)</f>
        <v>41666667</v>
      </c>
    </row>
    <row r="167" spans="2:23" x14ac:dyDescent="0.25">
      <c r="B167" s="81" t="s">
        <v>552</v>
      </c>
      <c r="I167" s="80"/>
      <c r="J167" s="80"/>
      <c r="K167" s="101"/>
      <c r="L167" s="105">
        <v>2700</v>
      </c>
      <c r="M167" s="89" t="s">
        <v>680</v>
      </c>
      <c r="N167" s="89">
        <v>30</v>
      </c>
      <c r="O167" s="95">
        <f>VLOOKUP(M167,[1]道具表!$C:$I,7,FALSE)*N167*IF(VLOOKUP(M167,[1]道具表!$C:$I,4,FALSE)="USD",C156,1)</f>
        <v>249999990</v>
      </c>
      <c r="P167" s="89" t="s">
        <v>742</v>
      </c>
      <c r="Q167" s="89">
        <v>1</v>
      </c>
      <c r="R167" s="95">
        <f>VLOOKUP(P167,[1]道具表!$C:$I,7,FALSE)*Q167*IF(VLOOKUP(P167,[1]道具表!$C:$I,4,FALSE)="USD",C156,1)</f>
        <v>125000000</v>
      </c>
    </row>
    <row r="168" spans="2:23" x14ac:dyDescent="0.25">
      <c r="B168" s="81" t="s">
        <v>526</v>
      </c>
      <c r="I168" s="80"/>
      <c r="J168" s="80"/>
      <c r="K168" s="101"/>
      <c r="L168" s="105">
        <v>2950</v>
      </c>
      <c r="M168" s="78" t="s">
        <v>471</v>
      </c>
      <c r="N168" s="78">
        <v>1</v>
      </c>
      <c r="O168" s="95">
        <f>VLOOKUP(M168,[1]道具表!$C:$I,7,FALSE)*N168*IF(VLOOKUP(M168,[1]道具表!$C:$I,4,FALSE)="USD",C156,1)</f>
        <v>54600000</v>
      </c>
      <c r="P168" s="107" t="s">
        <v>743</v>
      </c>
      <c r="Q168" s="78">
        <v>1</v>
      </c>
      <c r="R168" s="95">
        <f>VLOOKUP(P168,[1]道具表!$C:$I,7,FALSE)*Q168*IF(VLOOKUP(P168,[1]道具表!$C:$I,4,FALSE)="USD",C156,1)</f>
        <v>119600000</v>
      </c>
    </row>
    <row r="169" spans="2:23" ht="16.5" thickBot="1" x14ac:dyDescent="0.3">
      <c r="B169" s="81" t="s">
        <v>553</v>
      </c>
      <c r="I169" s="80"/>
      <c r="J169" s="80"/>
      <c r="K169" s="102"/>
      <c r="L169" s="106">
        <v>3150</v>
      </c>
      <c r="M169" s="96" t="s">
        <v>766</v>
      </c>
      <c r="N169" s="96">
        <v>1</v>
      </c>
      <c r="O169" s="97">
        <f>VLOOKUP(M169,[1]道具表!$C:$I,7,FALSE)*N169*IF(VLOOKUP(M169,[1]道具表!$C:$I,4,FALSE)="USD",C156,1)</f>
        <v>1080000000</v>
      </c>
      <c r="P169" s="108" t="s">
        <v>770</v>
      </c>
      <c r="Q169" s="108">
        <v>1</v>
      </c>
      <c r="R169" s="97">
        <f>VLOOKUP(P169,[1]道具表!$C:$I,7,FALSE)*Q169*IF(VLOOKUP(P169,[1]道具表!$C:$I,4,FALSE)="USD",C156,1)</f>
        <v>25000000000</v>
      </c>
    </row>
    <row r="170" spans="2:23" x14ac:dyDescent="0.25">
      <c r="B170" s="88"/>
      <c r="C170" s="88"/>
      <c r="E170" s="112"/>
      <c r="F170" s="112"/>
      <c r="G170" s="112"/>
      <c r="H170" s="80"/>
      <c r="I170" s="80"/>
      <c r="J170" s="80"/>
      <c r="K170" s="103" t="s">
        <v>684</v>
      </c>
      <c r="L170" s="104">
        <v>3630</v>
      </c>
      <c r="M170" s="93" t="s">
        <v>670</v>
      </c>
      <c r="N170" s="93">
        <v>1</v>
      </c>
      <c r="O170" s="94">
        <f>VLOOKUP(M170,[1]道具表!$C:$I,7,FALSE)*N170*IF(VLOOKUP(M170,[1]道具表!$C:$I,4,FALSE)="USD",C156,1)</f>
        <v>833333333</v>
      </c>
      <c r="P170" s="93" t="s">
        <v>669</v>
      </c>
      <c r="Q170" s="93">
        <v>1</v>
      </c>
      <c r="R170" s="94">
        <f>VLOOKUP(P170,[1]道具表!$C:$I,7,FALSE)*Q170*IF(VLOOKUP(P170,[1]道具表!$C:$I,4,FALSE)="USD",C156,1)</f>
        <v>833333333</v>
      </c>
      <c r="S170" s="81"/>
    </row>
    <row r="171" spans="2:23" x14ac:dyDescent="0.25">
      <c r="H171" s="80"/>
      <c r="I171" s="80"/>
      <c r="J171" s="80"/>
      <c r="K171" s="101"/>
      <c r="L171" s="105">
        <v>4090</v>
      </c>
      <c r="M171" s="87" t="s">
        <v>438</v>
      </c>
      <c r="N171" s="78">
        <v>1</v>
      </c>
      <c r="O171" s="95">
        <f>VLOOKUP(M171,[1]道具表!$C:$I,7,FALSE)*N171*IF(VLOOKUP(M171,[1]道具表!$C:$I,4,FALSE)="USD",C156,1)</f>
        <v>119600000</v>
      </c>
      <c r="P171" s="87" t="s">
        <v>439</v>
      </c>
      <c r="Q171" s="78">
        <v>1</v>
      </c>
      <c r="R171" s="95">
        <f>VLOOKUP(P171,[1]道具表!$C:$I,7,FALSE)*Q171*IF(VLOOKUP(P171,[1]道具表!$C:$I,4,FALSE)="USD",C156,1)</f>
        <v>286000000</v>
      </c>
    </row>
    <row r="172" spans="2:23" x14ac:dyDescent="0.25">
      <c r="H172" s="80"/>
      <c r="I172" s="80"/>
      <c r="J172" s="80"/>
      <c r="K172" s="101"/>
      <c r="L172" s="105">
        <v>4540</v>
      </c>
      <c r="M172" s="78" t="s">
        <v>661</v>
      </c>
      <c r="N172" s="78">
        <v>1</v>
      </c>
      <c r="O172" s="95">
        <f>VLOOKUP(M172,[1]道具表!$C:$I,7,FALSE)*N172*IF(VLOOKUP(M172,[1]道具表!$C:$I,4,FALSE)="USD",C156,1)</f>
        <v>41666667</v>
      </c>
      <c r="P172" s="78" t="s">
        <v>662</v>
      </c>
      <c r="Q172" s="78">
        <v>1</v>
      </c>
      <c r="R172" s="95">
        <f>VLOOKUP(P172,[1]道具表!$C:$I,7,FALSE)*Q172*IF(VLOOKUP(P172,[1]道具表!$C:$I,4,FALSE)="USD",C156,1)</f>
        <v>83333333</v>
      </c>
    </row>
    <row r="173" spans="2:23" x14ac:dyDescent="0.25">
      <c r="H173" s="80"/>
      <c r="I173" s="80"/>
      <c r="J173" s="80"/>
      <c r="K173" s="101"/>
      <c r="L173" s="105">
        <v>5000</v>
      </c>
      <c r="M173" s="89" t="s">
        <v>680</v>
      </c>
      <c r="N173" s="89">
        <v>60</v>
      </c>
      <c r="O173" s="95">
        <f>VLOOKUP(M173,[1]道具表!$C:$I,7,FALSE)*N173*IF(VLOOKUP(M173,[1]道具表!$C:$I,4,FALSE)="USD",C156,1)</f>
        <v>499999980</v>
      </c>
      <c r="P173" s="89" t="s">
        <v>742</v>
      </c>
      <c r="Q173" s="89">
        <v>1</v>
      </c>
      <c r="R173" s="95">
        <f>VLOOKUP(P173,[1]道具表!$C:$I,7,FALSE)*Q173*IF(VLOOKUP(P173,[1]道具表!$C:$I,4,FALSE)="USD",C156,1)</f>
        <v>125000000</v>
      </c>
    </row>
    <row r="174" spans="2:23" x14ac:dyDescent="0.25">
      <c r="H174" s="80"/>
      <c r="I174" s="80"/>
      <c r="J174" s="80"/>
      <c r="K174" s="101"/>
      <c r="L174" s="105">
        <v>5450</v>
      </c>
      <c r="M174" s="78" t="s">
        <v>438</v>
      </c>
      <c r="N174" s="78">
        <v>1</v>
      </c>
      <c r="O174" s="95">
        <f>VLOOKUP(M174,[1]道具表!$C:$I,7,FALSE)*N174*IF(VLOOKUP(M174,[1]道具表!$C:$I,4,FALSE)="USD",C156,1)</f>
        <v>119600000</v>
      </c>
      <c r="P174" s="107" t="s">
        <v>744</v>
      </c>
      <c r="Q174" s="78">
        <v>1</v>
      </c>
      <c r="R174" s="95">
        <f>VLOOKUP(P174,[1]道具表!$C:$I,7,FALSE)*Q174*IF(VLOOKUP(P174,[1]道具表!$C:$I,4,FALSE)="USD",C156,1)</f>
        <v>286000000</v>
      </c>
    </row>
    <row r="175" spans="2:23" ht="16.5" thickBot="1" x14ac:dyDescent="0.3">
      <c r="H175" s="80"/>
      <c r="I175" s="80"/>
      <c r="J175" s="80"/>
      <c r="K175" s="102"/>
      <c r="L175" s="106">
        <v>6360</v>
      </c>
      <c r="M175" s="96" t="s">
        <v>767</v>
      </c>
      <c r="N175" s="96">
        <v>1</v>
      </c>
      <c r="O175" s="97">
        <f>VLOOKUP(M175,[1]道具表!$C:$I,7,FALSE)*N175*IF(VLOOKUP(M175,[1]道具表!$C:$I,4,FALSE)="USD",C156,1)</f>
        <v>2250000000</v>
      </c>
      <c r="P175" s="108" t="s">
        <v>771</v>
      </c>
      <c r="Q175" s="108">
        <v>1</v>
      </c>
      <c r="R175" s="97">
        <f>VLOOKUP(P175,[1]道具表!$C:$I,7,FALSE)*Q175*IF(VLOOKUP(P175,[1]道具表!$C:$I,4,FALSE)="USD",C156,1)</f>
        <v>50000000000</v>
      </c>
    </row>
    <row r="176" spans="2:23" x14ac:dyDescent="0.25">
      <c r="T176"/>
      <c r="U176"/>
    </row>
    <row r="177" spans="2:23" ht="16.5" thickBot="1" x14ac:dyDescent="0.3">
      <c r="B177" s="81" t="s">
        <v>510</v>
      </c>
      <c r="C177" s="81"/>
      <c r="D177" s="81"/>
      <c r="E177" s="81"/>
      <c r="F177" s="81"/>
      <c r="G177" s="81"/>
      <c r="H177" s="81"/>
      <c r="I177" s="81"/>
      <c r="J177" s="81"/>
      <c r="K177" s="81" t="s">
        <v>513</v>
      </c>
      <c r="M177" s="81"/>
      <c r="N177" s="81"/>
      <c r="O177" s="81"/>
      <c r="P177" s="81"/>
      <c r="Q177" s="81"/>
      <c r="R177" s="81"/>
      <c r="S177" s="81"/>
      <c r="T177" s="84"/>
      <c r="U177" s="84"/>
      <c r="V177" s="81"/>
      <c r="W177" s="81"/>
    </row>
    <row r="178" spans="2:23" ht="16.5" thickBot="1" x14ac:dyDescent="0.3">
      <c r="B178" s="82" t="s">
        <v>514</v>
      </c>
      <c r="C178" s="90">
        <v>44622</v>
      </c>
      <c r="E178" s="109" t="s">
        <v>722</v>
      </c>
      <c r="F178" s="109" t="s">
        <v>723</v>
      </c>
      <c r="G178" s="110" t="s">
        <v>725</v>
      </c>
      <c r="H178" s="110" t="s">
        <v>724</v>
      </c>
      <c r="K178" s="98" t="s">
        <v>491</v>
      </c>
      <c r="L178" s="98" t="s">
        <v>491</v>
      </c>
      <c r="M178" s="99" t="s">
        <v>0</v>
      </c>
      <c r="N178" s="99" t="s">
        <v>433</v>
      </c>
      <c r="O178" s="99" t="s">
        <v>424</v>
      </c>
      <c r="P178" s="99" t="s">
        <v>515</v>
      </c>
      <c r="Q178" s="99" t="s">
        <v>433</v>
      </c>
      <c r="R178" s="100" t="s">
        <v>424</v>
      </c>
      <c r="S178" s="81"/>
    </row>
    <row r="179" spans="2:23" x14ac:dyDescent="0.25">
      <c r="B179" s="82" t="s">
        <v>516</v>
      </c>
      <c r="C179" s="91" t="s">
        <v>772</v>
      </c>
      <c r="E179" s="109" t="s">
        <v>726</v>
      </c>
      <c r="F179" s="109" t="s">
        <v>727</v>
      </c>
      <c r="G179" s="110" t="s">
        <v>728</v>
      </c>
      <c r="H179" s="110" t="s">
        <v>729</v>
      </c>
      <c r="I179" s="80"/>
      <c r="J179" s="80"/>
      <c r="K179" s="103" t="s">
        <v>681</v>
      </c>
      <c r="L179" s="104">
        <v>150</v>
      </c>
      <c r="M179" s="93" t="s">
        <v>664</v>
      </c>
      <c r="N179" s="93">
        <v>1</v>
      </c>
      <c r="O179" s="94">
        <f>VLOOKUP(M179,[1]道具表!$C:$I,7,FALSE)*N179*IF(VLOOKUP(M179,[1]道具表!$C:$I,4,FALSE)="USD",C183,1)</f>
        <v>41666667</v>
      </c>
      <c r="P179" s="93" t="s">
        <v>663</v>
      </c>
      <c r="Q179" s="93">
        <v>1</v>
      </c>
      <c r="R179" s="94">
        <f>VLOOKUP(P179,[1]道具表!$C:$I,7,FALSE)*Q179*IF(VLOOKUP(P179,[1]道具表!$C:$I,4,FALSE)="USD",C183,1)</f>
        <v>41666667</v>
      </c>
      <c r="S179" s="81"/>
    </row>
    <row r="180" spans="2:23" x14ac:dyDescent="0.25">
      <c r="B180" s="82" t="s">
        <v>511</v>
      </c>
      <c r="C180" s="78" t="str">
        <f>VLOOKUP(C179,[1]Sybol表!$B:$E,2,FALSE)</f>
        <v>Ultrabucks(Wild)</v>
      </c>
      <c r="E180" s="111">
        <v>20</v>
      </c>
      <c r="F180" s="111">
        <v>10</v>
      </c>
      <c r="G180" s="78">
        <v>10</v>
      </c>
      <c r="H180" s="78">
        <v>5</v>
      </c>
      <c r="I180" s="80"/>
      <c r="J180" s="80"/>
      <c r="K180" s="101"/>
      <c r="L180" s="105">
        <v>300</v>
      </c>
      <c r="M180" s="87" t="s">
        <v>524</v>
      </c>
      <c r="N180" s="78">
        <v>1</v>
      </c>
      <c r="O180" s="95">
        <f>VLOOKUP(M180,[1]道具表!$C:$I,7,FALSE)*N180*IF(VLOOKUP(M180,[1]道具表!$C:$I,4,FALSE)="USD",C183,1)</f>
        <v>19500000</v>
      </c>
      <c r="P180" s="87" t="s">
        <v>471</v>
      </c>
      <c r="Q180" s="78">
        <v>1</v>
      </c>
      <c r="R180" s="95">
        <f>VLOOKUP(P180,[1]道具表!$C:$I,7,FALSE)*Q180*IF(VLOOKUP(P180,[1]道具表!$C:$I,4,FALSE)="USD",C183,1)</f>
        <v>54600000</v>
      </c>
      <c r="S180" s="81"/>
    </row>
    <row r="181" spans="2:23" x14ac:dyDescent="0.25">
      <c r="B181" s="82" t="s">
        <v>517</v>
      </c>
      <c r="C181" s="78">
        <f>VLOOKUP(C179,[1]Sybol表!$B:$E,3,FALSE)</f>
        <v>101.01</v>
      </c>
      <c r="E181" s="111">
        <v>30</v>
      </c>
      <c r="F181" s="111">
        <v>15</v>
      </c>
      <c r="G181" s="78">
        <v>15</v>
      </c>
      <c r="H181" s="78">
        <v>10</v>
      </c>
      <c r="I181" s="80"/>
      <c r="J181" s="80"/>
      <c r="K181" s="101"/>
      <c r="L181" s="105">
        <v>450</v>
      </c>
      <c r="M181" s="78" t="s">
        <v>659</v>
      </c>
      <c r="N181" s="78">
        <v>1</v>
      </c>
      <c r="O181" s="95">
        <f>VLOOKUP(M181,[1]道具表!$C:$I,7,FALSE)*N181*IF(VLOOKUP(M181,[1]道具表!$C:$I,4,FALSE)="USD",C183,1)</f>
        <v>25000000</v>
      </c>
      <c r="P181" s="78" t="s">
        <v>661</v>
      </c>
      <c r="Q181" s="78">
        <v>1</v>
      </c>
      <c r="R181" s="95">
        <f>VLOOKUP(P181,[1]道具表!$C:$I,7,FALSE)*Q181*IF(VLOOKUP(P181,[1]道具表!$C:$I,4,FALSE)="USD",C183,1)</f>
        <v>41666667</v>
      </c>
      <c r="S181" s="81"/>
    </row>
    <row r="182" spans="2:23" x14ac:dyDescent="0.25">
      <c r="B182" s="82" t="s">
        <v>423</v>
      </c>
      <c r="C182" s="78">
        <v>4</v>
      </c>
      <c r="E182" s="111">
        <v>50</v>
      </c>
      <c r="F182" s="111">
        <v>30</v>
      </c>
      <c r="G182" s="78">
        <v>30</v>
      </c>
      <c r="H182" s="78">
        <v>20</v>
      </c>
      <c r="I182" s="80"/>
      <c r="J182" s="80"/>
      <c r="K182" s="101"/>
      <c r="L182" s="105">
        <v>600</v>
      </c>
      <c r="M182" s="89" t="s">
        <v>773</v>
      </c>
      <c r="N182" s="89">
        <v>5</v>
      </c>
      <c r="O182" s="95">
        <f>VLOOKUP(M182,[1]道具表!$C:$I,7,FALSE)*N182*IF(VLOOKUP(M182,[1]道具表!$C:$I,4,FALSE)="USD",C183,1)</f>
        <v>83333335</v>
      </c>
      <c r="P182" s="89" t="s">
        <v>742</v>
      </c>
      <c r="Q182" s="89">
        <v>1</v>
      </c>
      <c r="R182" s="95">
        <f>VLOOKUP(P182,[1]道具表!$C:$I,7,FALSE)*Q182*IF(VLOOKUP(P182,[1]道具表!$C:$I,4,FALSE)="USD",C183,1)</f>
        <v>125000000</v>
      </c>
      <c r="S182" s="81"/>
    </row>
    <row r="183" spans="2:23" x14ac:dyDescent="0.25">
      <c r="B183" s="82" t="s">
        <v>527</v>
      </c>
      <c r="C183" s="78">
        <v>13</v>
      </c>
      <c r="E183" s="111">
        <v>80</v>
      </c>
      <c r="F183" s="111">
        <v>60</v>
      </c>
      <c r="G183" s="78">
        <v>60</v>
      </c>
      <c r="H183" s="78">
        <v>40</v>
      </c>
      <c r="I183" s="80"/>
      <c r="J183" s="80"/>
      <c r="K183" s="101"/>
      <c r="L183" s="105">
        <v>750</v>
      </c>
      <c r="M183" s="78" t="s">
        <v>524</v>
      </c>
      <c r="N183" s="78">
        <v>1</v>
      </c>
      <c r="O183" s="95">
        <f>VLOOKUP(M183,[1]道具表!$C:$I,7,FALSE)*N183*IF(VLOOKUP(M183,[1]道具表!$C:$I,4,FALSE)="USD",C183,1)</f>
        <v>19500000</v>
      </c>
      <c r="P183" s="107" t="s">
        <v>745</v>
      </c>
      <c r="Q183" s="78">
        <v>1</v>
      </c>
      <c r="R183" s="95">
        <f>VLOOKUP(P183,[1]道具表!$C:$I,7,FALSE)*Q183*IF(VLOOKUP(P183,[1]道具表!$C:$I,4,FALSE)="USD",C183,1)</f>
        <v>54600000</v>
      </c>
      <c r="S183" s="81"/>
    </row>
    <row r="184" spans="2:23" ht="16.5" thickBot="1" x14ac:dyDescent="0.3">
      <c r="B184" s="82" t="s">
        <v>559</v>
      </c>
      <c r="C184" s="78" t="s">
        <v>560</v>
      </c>
      <c r="I184" s="80"/>
      <c r="J184" s="80"/>
      <c r="K184" s="102"/>
      <c r="L184" s="106">
        <v>1050</v>
      </c>
      <c r="M184" s="96" t="s">
        <v>774</v>
      </c>
      <c r="N184" s="96">
        <v>1</v>
      </c>
      <c r="O184" s="97">
        <f>VLOOKUP(M184,[1]道具表!$C:$I,7,FALSE)*N184*IF(VLOOKUP(M184,[1]道具表!$C:$I,4,FALSE)="USD",C183,1)</f>
        <v>369000000</v>
      </c>
      <c r="P184" s="108" t="s">
        <v>778</v>
      </c>
      <c r="Q184" s="108">
        <v>1</v>
      </c>
      <c r="R184" s="97">
        <f>VLOOKUP(P184,[1]道具表!$C:$I,7,FALSE)*Q184*IF(VLOOKUP(P184,[1]道具表!$C:$I,4,FALSE)="USD",C183,1)</f>
        <v>2142000000</v>
      </c>
      <c r="S184" s="81"/>
    </row>
    <row r="185" spans="2:23" x14ac:dyDescent="0.25">
      <c r="I185" s="80"/>
      <c r="J185" s="80"/>
      <c r="K185" s="103" t="s">
        <v>682</v>
      </c>
      <c r="L185" s="104">
        <v>1300</v>
      </c>
      <c r="M185" s="93" t="s">
        <v>666</v>
      </c>
      <c r="N185" s="93">
        <v>1</v>
      </c>
      <c r="O185" s="94">
        <f>VLOOKUP(M185,[1]道具表!$C:$I,7,FALSE)*N185*IF(VLOOKUP(M185,[1]道具表!$C:$I,4,FALSE)="USD",C183,1)</f>
        <v>83333333</v>
      </c>
      <c r="P185" s="93" t="s">
        <v>665</v>
      </c>
      <c r="Q185" s="93">
        <v>1</v>
      </c>
      <c r="R185" s="94">
        <f>VLOOKUP(P185,[1]道具表!$C:$I,7,FALSE)*Q185*IF(VLOOKUP(P185,[1]道具表!$C:$I,4,FALSE)="USD",C183,1)</f>
        <v>83333333</v>
      </c>
      <c r="S185" s="81"/>
    </row>
    <row r="186" spans="2:23" x14ac:dyDescent="0.25">
      <c r="B186" s="82"/>
      <c r="C186" s="82" t="s">
        <v>434</v>
      </c>
      <c r="D186" s="82" t="s">
        <v>523</v>
      </c>
      <c r="E186" s="82" t="s">
        <v>655</v>
      </c>
      <c r="F186" s="82" t="s">
        <v>518</v>
      </c>
      <c r="G186" s="82" t="s">
        <v>656</v>
      </c>
      <c r="H186" s="82" t="s">
        <v>519</v>
      </c>
      <c r="I186" s="80"/>
      <c r="J186" s="80"/>
      <c r="K186" s="101"/>
      <c r="L186" s="105">
        <v>1500</v>
      </c>
      <c r="M186" s="87" t="s">
        <v>471</v>
      </c>
      <c r="N186" s="78">
        <v>1</v>
      </c>
      <c r="O186" s="95">
        <f>VLOOKUP(M186,[1]道具表!$C:$I,7,FALSE)*N186*IF(VLOOKUP(M186,[1]道具表!$C:$I,4,FALSE)="USD",C183,1)</f>
        <v>54600000</v>
      </c>
      <c r="P186" s="87" t="s">
        <v>438</v>
      </c>
      <c r="Q186" s="78">
        <v>1</v>
      </c>
      <c r="R186" s="95">
        <f>VLOOKUP(P186,[1]道具表!$C:$I,7,FALSE)*Q186*IF(VLOOKUP(P186,[1]道具表!$C:$I,4,FALSE)="USD",C183,1)</f>
        <v>119600000</v>
      </c>
      <c r="V186" s="81"/>
      <c r="W186" s="81"/>
    </row>
    <row r="187" spans="2:23" x14ac:dyDescent="0.25">
      <c r="B187" s="82" t="s">
        <v>520</v>
      </c>
      <c r="C187" s="92">
        <v>100</v>
      </c>
      <c r="D187" s="79">
        <f>MAX(L179:L184)/C181*100</f>
        <v>1039.5010395010395</v>
      </c>
      <c r="E187" s="86">
        <f>SUM(O179:O184)</f>
        <v>558000002</v>
      </c>
      <c r="F187" s="83">
        <f>E187/(VLOOKUP(3000,商城可購買幣!$B:$K,3+C182,FALSE)/3000*C187)-1</f>
        <v>4.4000000193548381</v>
      </c>
      <c r="G187" s="86">
        <f>SUM(R179:R184)</f>
        <v>2459533334</v>
      </c>
      <c r="H187" s="83">
        <f>G187/(VLOOKUP(3000,商城可購買幣!$B:$K,3+C182,FALSE)/3000*C187)-1</f>
        <v>22.801935490322577</v>
      </c>
      <c r="I187" s="80"/>
      <c r="J187" s="80"/>
      <c r="K187" s="101"/>
      <c r="L187" s="105">
        <v>1900</v>
      </c>
      <c r="M187" s="78" t="s">
        <v>659</v>
      </c>
      <c r="N187" s="78">
        <v>1</v>
      </c>
      <c r="O187" s="95">
        <f>VLOOKUP(M187,[1]道具表!$C:$I,7,FALSE)*N187*IF(VLOOKUP(M187,[1]道具表!$C:$I,4,FALSE)="USD",C183,1)</f>
        <v>25000000</v>
      </c>
      <c r="P187" s="78" t="s">
        <v>661</v>
      </c>
      <c r="Q187" s="78">
        <v>1</v>
      </c>
      <c r="R187" s="95">
        <f>VLOOKUP(P187,[1]道具表!$C:$I,7,FALSE)*Q187*IF(VLOOKUP(P187,[1]道具表!$C:$I,4,FALSE)="USD",C183,1)</f>
        <v>41666667</v>
      </c>
      <c r="V187" s="81"/>
      <c r="W187" s="81"/>
    </row>
    <row r="188" spans="2:23" x14ac:dyDescent="0.25">
      <c r="B188" s="82" t="s">
        <v>521</v>
      </c>
      <c r="C188" s="92">
        <v>150</v>
      </c>
      <c r="D188" s="79">
        <f>MAX(L179:L190)/C181*100</f>
        <v>3019.503019503019</v>
      </c>
      <c r="E188" s="86">
        <f>SUM(O185:O190)</f>
        <v>1122200003</v>
      </c>
      <c r="F188" s="83">
        <f>E188/(VLOOKUP(3000,商城可購買幣!$B:$K,3+C182,FALSE)/3000*C188)-1</f>
        <v>6.2400000193548388</v>
      </c>
      <c r="G188" s="86">
        <f>SUM(R185:R190)</f>
        <v>4773200000</v>
      </c>
      <c r="H188" s="83">
        <f>G188/(VLOOKUP(3000,商城可購買幣!$B:$K,3+C182,FALSE)/3000*C188)-1</f>
        <v>29.794838709677418</v>
      </c>
      <c r="I188" s="80"/>
      <c r="J188" s="80"/>
      <c r="K188" s="101"/>
      <c r="L188" s="105">
        <v>2300</v>
      </c>
      <c r="M188" s="89" t="s">
        <v>773</v>
      </c>
      <c r="N188" s="89">
        <v>10</v>
      </c>
      <c r="O188" s="95">
        <f>VLOOKUP(M188,[1]道具表!$C:$I,7,FALSE)*N188*IF(VLOOKUP(M188,[1]道具表!$C:$I,4,FALSE)="USD",C183,1)</f>
        <v>166666670</v>
      </c>
      <c r="P188" s="89" t="s">
        <v>742</v>
      </c>
      <c r="Q188" s="89">
        <v>1</v>
      </c>
      <c r="R188" s="95">
        <f>VLOOKUP(P188,[1]道具表!$C:$I,7,FALSE)*Q188*IF(VLOOKUP(P188,[1]道具表!$C:$I,4,FALSE)="USD",C183,1)</f>
        <v>125000000</v>
      </c>
      <c r="V188" s="81"/>
      <c r="W188" s="81"/>
    </row>
    <row r="189" spans="2:23" x14ac:dyDescent="0.25">
      <c r="B189" s="82" t="s">
        <v>522</v>
      </c>
      <c r="C189" s="92">
        <v>300</v>
      </c>
      <c r="D189" s="79">
        <f>MAX(L179:L196)/C181*100</f>
        <v>5395.5053955053954</v>
      </c>
      <c r="E189" s="86">
        <f>SUM(O191:O196)</f>
        <v>2193533340</v>
      </c>
      <c r="F189" s="83">
        <f>E189/(VLOOKUP(3000,商城可購買幣!$B:$K,3+C182,FALSE)/3000*C189)-1</f>
        <v>6.075914</v>
      </c>
      <c r="G189" s="86">
        <f>SUM(R191:R196)</f>
        <v>9580866667</v>
      </c>
      <c r="H189" s="83">
        <f>G189/(VLOOKUP(3000,商城可購買幣!$B:$K,3+C182,FALSE)/3000*C189)-1</f>
        <v>29.906021506451612</v>
      </c>
      <c r="I189" s="80"/>
      <c r="J189" s="80"/>
      <c r="K189" s="101"/>
      <c r="L189" s="105">
        <v>2700</v>
      </c>
      <c r="M189" s="78" t="s">
        <v>471</v>
      </c>
      <c r="N189" s="78">
        <v>1</v>
      </c>
      <c r="O189" s="95">
        <f>VLOOKUP(M189,[1]道具表!$C:$I,7,FALSE)*N189*IF(VLOOKUP(M189,[1]道具表!$C:$I,4,FALSE)="USD",C183,1)</f>
        <v>54600000</v>
      </c>
      <c r="P189" s="107" t="s">
        <v>743</v>
      </c>
      <c r="Q189" s="78">
        <v>1</v>
      </c>
      <c r="R189" s="95">
        <f>VLOOKUP(P189,[1]道具表!$C:$I,7,FALSE)*Q189*IF(VLOOKUP(P189,[1]道具表!$C:$I,4,FALSE)="USD",C183,1)</f>
        <v>119600000</v>
      </c>
    </row>
    <row r="190" spans="2:23" ht="16.5" thickBot="1" x14ac:dyDescent="0.3">
      <c r="B190" s="82" t="s">
        <v>657</v>
      </c>
      <c r="C190" s="92">
        <v>450</v>
      </c>
      <c r="D190" s="79">
        <f>MAX(L179:L202)/C181*100</f>
        <v>10395.010395010395</v>
      </c>
      <c r="E190" s="86">
        <f>SUM(O197:O202)</f>
        <v>4855866680</v>
      </c>
      <c r="F190" s="83">
        <f>E190/(VLOOKUP(3000,商城可購買幣!$B:$K,3+C182,FALSE)/3000*C190)-1</f>
        <v>9.4427240430107524</v>
      </c>
      <c r="G190" s="86">
        <f>SUM(R197:R202)</f>
        <v>19463666666</v>
      </c>
      <c r="H190" s="83">
        <f>G190/(VLOOKUP(3000,商城可購買幣!$B:$K,3+C182,FALSE)/3000*C190)-1</f>
        <v>40.857347668817205</v>
      </c>
      <c r="I190" s="80"/>
      <c r="J190" s="80"/>
      <c r="K190" s="102"/>
      <c r="L190" s="106">
        <v>3050</v>
      </c>
      <c r="M190" s="96" t="s">
        <v>775</v>
      </c>
      <c r="N190" s="96">
        <v>1</v>
      </c>
      <c r="O190" s="97">
        <f>VLOOKUP(M190,[1]道具表!$C:$I,7,FALSE)*N190*IF(VLOOKUP(M190,[1]道具表!$C:$I,4,FALSE)="USD",C183,1)</f>
        <v>738000000</v>
      </c>
      <c r="P190" s="108" t="s">
        <v>779</v>
      </c>
      <c r="Q190" s="108">
        <v>1</v>
      </c>
      <c r="R190" s="97">
        <f>VLOOKUP(P190,[1]道具表!$C:$I,7,FALSE)*Q190*IF(VLOOKUP(P190,[1]道具表!$C:$I,4,FALSE)="USD",C183,1)</f>
        <v>4284000000</v>
      </c>
    </row>
    <row r="191" spans="2:23" x14ac:dyDescent="0.25">
      <c r="I191" s="80"/>
      <c r="J191" s="80"/>
      <c r="K191" s="103" t="s">
        <v>683</v>
      </c>
      <c r="L191" s="104">
        <v>3450</v>
      </c>
      <c r="M191" s="93" t="s">
        <v>668</v>
      </c>
      <c r="N191" s="93">
        <v>1</v>
      </c>
      <c r="O191" s="94">
        <f>VLOOKUP(M191,[1]道具表!$C:$I,7,FALSE)*N191*IF(VLOOKUP(M191,[1]道具表!$C:$I,4,FALSE)="USD",C183,1)</f>
        <v>250000000</v>
      </c>
      <c r="P191" s="93" t="s">
        <v>667</v>
      </c>
      <c r="Q191" s="93">
        <v>1</v>
      </c>
      <c r="R191" s="94">
        <f>VLOOKUP(P191,[1]道具表!$C:$I,7,FALSE)*Q191*IF(VLOOKUP(P191,[1]道具表!$C:$I,4,FALSE)="USD",C183,1)</f>
        <v>250000000</v>
      </c>
    </row>
    <row r="192" spans="2:23" x14ac:dyDescent="0.25">
      <c r="B192" s="81" t="s">
        <v>707</v>
      </c>
      <c r="I192" s="80"/>
      <c r="J192" s="80"/>
      <c r="K192" s="101"/>
      <c r="L192" s="105">
        <v>3850</v>
      </c>
      <c r="M192" s="87" t="s">
        <v>471</v>
      </c>
      <c r="N192" s="78">
        <v>1</v>
      </c>
      <c r="O192" s="95">
        <f>VLOOKUP(M192,[1]道具表!$C:$I,7,FALSE)*N192*IF(VLOOKUP(M192,[1]道具表!$C:$I,4,FALSE)="USD",C183,1)</f>
        <v>54600000</v>
      </c>
      <c r="P192" s="87" t="s">
        <v>438</v>
      </c>
      <c r="Q192" s="78">
        <v>1</v>
      </c>
      <c r="R192" s="95">
        <f>VLOOKUP(P192,[1]道具表!$C:$I,7,FALSE)*Q192*IF(VLOOKUP(P192,[1]道具表!$C:$I,4,FALSE)="USD",C183,1)</f>
        <v>119600000</v>
      </c>
    </row>
    <row r="193" spans="2:23" x14ac:dyDescent="0.25">
      <c r="B193" s="81" t="s">
        <v>694</v>
      </c>
      <c r="C193" s="1"/>
      <c r="D193" s="1"/>
      <c r="E193" s="1"/>
      <c r="F193" s="1"/>
      <c r="G193" s="1"/>
      <c r="H193" s="1"/>
      <c r="I193" s="80"/>
      <c r="J193" s="80"/>
      <c r="K193" s="101"/>
      <c r="L193" s="105">
        <v>4250</v>
      </c>
      <c r="M193" s="78" t="s">
        <v>658</v>
      </c>
      <c r="N193" s="78">
        <v>1</v>
      </c>
      <c r="O193" s="95">
        <f>VLOOKUP(M193,[1]道具表!$C:$I,7,FALSE)*N193*IF(VLOOKUP(M193,[1]道具表!$C:$I,4,FALSE)="USD",C183,1)</f>
        <v>25000000</v>
      </c>
      <c r="P193" s="78" t="s">
        <v>660</v>
      </c>
      <c r="Q193" s="78">
        <v>1</v>
      </c>
      <c r="R193" s="95">
        <f>VLOOKUP(P193,[1]道具表!$C:$I,7,FALSE)*Q193*IF(VLOOKUP(P193,[1]道具表!$C:$I,4,FALSE)="USD",C183,1)</f>
        <v>41666667</v>
      </c>
    </row>
    <row r="194" spans="2:23" x14ac:dyDescent="0.25">
      <c r="B194" s="81" t="s">
        <v>552</v>
      </c>
      <c r="I194" s="80"/>
      <c r="J194" s="80"/>
      <c r="K194" s="101"/>
      <c r="L194" s="105">
        <v>4650</v>
      </c>
      <c r="M194" s="89" t="s">
        <v>773</v>
      </c>
      <c r="N194" s="89">
        <v>20</v>
      </c>
      <c r="O194" s="95">
        <f>VLOOKUP(M194,[1]道具表!$C:$I,7,FALSE)*N194*IF(VLOOKUP(M194,[1]道具表!$C:$I,4,FALSE)="USD",C183,1)</f>
        <v>333333340</v>
      </c>
      <c r="P194" s="89" t="s">
        <v>742</v>
      </c>
      <c r="Q194" s="89">
        <v>1</v>
      </c>
      <c r="R194" s="95">
        <f>VLOOKUP(P194,[1]道具表!$C:$I,7,FALSE)*Q194*IF(VLOOKUP(P194,[1]道具表!$C:$I,4,FALSE)="USD",C183,1)</f>
        <v>125000000</v>
      </c>
    </row>
    <row r="195" spans="2:23" x14ac:dyDescent="0.25">
      <c r="B195" s="81" t="s">
        <v>526</v>
      </c>
      <c r="I195" s="80"/>
      <c r="J195" s="80"/>
      <c r="K195" s="101"/>
      <c r="L195" s="105">
        <v>5050</v>
      </c>
      <c r="M195" s="78" t="s">
        <v>471</v>
      </c>
      <c r="N195" s="78">
        <v>1</v>
      </c>
      <c r="O195" s="95">
        <f>VLOOKUP(M195,[1]道具表!$C:$I,7,FALSE)*N195*IF(VLOOKUP(M195,[1]道具表!$C:$I,4,FALSE)="USD",C183,1)</f>
        <v>54600000</v>
      </c>
      <c r="P195" s="107" t="s">
        <v>743</v>
      </c>
      <c r="Q195" s="78">
        <v>1</v>
      </c>
      <c r="R195" s="95">
        <f>VLOOKUP(P195,[1]道具表!$C:$I,7,FALSE)*Q195*IF(VLOOKUP(P195,[1]道具表!$C:$I,4,FALSE)="USD",C183,1)</f>
        <v>119600000</v>
      </c>
    </row>
    <row r="196" spans="2:23" ht="16.5" thickBot="1" x14ac:dyDescent="0.3">
      <c r="B196" s="81" t="s">
        <v>553</v>
      </c>
      <c r="I196" s="80"/>
      <c r="J196" s="80"/>
      <c r="K196" s="102"/>
      <c r="L196" s="106">
        <v>5450</v>
      </c>
      <c r="M196" s="96" t="s">
        <v>776</v>
      </c>
      <c r="N196" s="96">
        <v>1</v>
      </c>
      <c r="O196" s="97">
        <f>VLOOKUP(M196,[1]道具表!$C:$I,7,FALSE)*N196*IF(VLOOKUP(M196,[1]道具表!$C:$I,4,FALSE)="USD",C183,1)</f>
        <v>1476000000</v>
      </c>
      <c r="P196" s="108" t="s">
        <v>780</v>
      </c>
      <c r="Q196" s="108">
        <v>1</v>
      </c>
      <c r="R196" s="97">
        <f>VLOOKUP(P196,[1]道具表!$C:$I,7,FALSE)*Q196*IF(VLOOKUP(P196,[1]道具表!$C:$I,4,FALSE)="USD",C183,1)</f>
        <v>8925000000</v>
      </c>
    </row>
    <row r="197" spans="2:23" x14ac:dyDescent="0.25">
      <c r="B197" s="88"/>
      <c r="C197" s="88"/>
      <c r="E197" s="112"/>
      <c r="F197" s="112"/>
      <c r="G197" s="112"/>
      <c r="H197" s="80"/>
      <c r="I197" s="80"/>
      <c r="J197" s="80"/>
      <c r="K197" s="103" t="s">
        <v>684</v>
      </c>
      <c r="L197" s="104">
        <v>6200</v>
      </c>
      <c r="M197" s="93" t="s">
        <v>670</v>
      </c>
      <c r="N197" s="93">
        <v>1</v>
      </c>
      <c r="O197" s="94">
        <f>VLOOKUP(M197,[1]道具表!$C:$I,7,FALSE)*N197*IF(VLOOKUP(M197,[1]道具表!$C:$I,4,FALSE)="USD",C183,1)</f>
        <v>833333333</v>
      </c>
      <c r="P197" s="93" t="s">
        <v>669</v>
      </c>
      <c r="Q197" s="93">
        <v>1</v>
      </c>
      <c r="R197" s="94">
        <f>VLOOKUP(P197,[1]道具表!$C:$I,7,FALSE)*Q197*IF(VLOOKUP(P197,[1]道具表!$C:$I,4,FALSE)="USD",C183,1)</f>
        <v>833333333</v>
      </c>
      <c r="S197" s="81"/>
    </row>
    <row r="198" spans="2:23" x14ac:dyDescent="0.25">
      <c r="H198" s="80"/>
      <c r="I198" s="80"/>
      <c r="J198" s="80"/>
      <c r="K198" s="101"/>
      <c r="L198" s="105">
        <v>6800</v>
      </c>
      <c r="M198" s="87" t="s">
        <v>438</v>
      </c>
      <c r="N198" s="78">
        <v>1</v>
      </c>
      <c r="O198" s="95">
        <f>VLOOKUP(M198,[1]道具表!$C:$I,7,FALSE)*N198*IF(VLOOKUP(M198,[1]道具表!$C:$I,4,FALSE)="USD",C183,1)</f>
        <v>119600000</v>
      </c>
      <c r="P198" s="87" t="s">
        <v>439</v>
      </c>
      <c r="Q198" s="78">
        <v>1</v>
      </c>
      <c r="R198" s="95">
        <f>VLOOKUP(P198,[1]道具表!$C:$I,7,FALSE)*Q198*IF(VLOOKUP(P198,[1]道具表!$C:$I,4,FALSE)="USD",C183,1)</f>
        <v>286000000</v>
      </c>
    </row>
    <row r="199" spans="2:23" x14ac:dyDescent="0.25">
      <c r="H199" s="80"/>
      <c r="I199" s="80"/>
      <c r="J199" s="80"/>
      <c r="K199" s="101"/>
      <c r="L199" s="105">
        <v>7500</v>
      </c>
      <c r="M199" s="78" t="s">
        <v>661</v>
      </c>
      <c r="N199" s="78">
        <v>1</v>
      </c>
      <c r="O199" s="95">
        <f>VLOOKUP(M199,[1]道具表!$C:$I,7,FALSE)*N199*IF(VLOOKUP(M199,[1]道具表!$C:$I,4,FALSE)="USD",C183,1)</f>
        <v>41666667</v>
      </c>
      <c r="P199" s="78" t="s">
        <v>662</v>
      </c>
      <c r="Q199" s="78">
        <v>1</v>
      </c>
      <c r="R199" s="95">
        <f>VLOOKUP(P199,[1]道具表!$C:$I,7,FALSE)*Q199*IF(VLOOKUP(P199,[1]道具表!$C:$I,4,FALSE)="USD",C183,1)</f>
        <v>83333333</v>
      </c>
    </row>
    <row r="200" spans="2:23" x14ac:dyDescent="0.25">
      <c r="H200" s="80"/>
      <c r="I200" s="80"/>
      <c r="J200" s="80"/>
      <c r="K200" s="101"/>
      <c r="L200" s="105">
        <v>8500</v>
      </c>
      <c r="M200" s="89" t="s">
        <v>773</v>
      </c>
      <c r="N200" s="89">
        <v>40</v>
      </c>
      <c r="O200" s="95">
        <f>VLOOKUP(M200,[1]道具表!$C:$I,7,FALSE)*N200*IF(VLOOKUP(M200,[1]道具表!$C:$I,4,FALSE)="USD",C183,1)</f>
        <v>666666680</v>
      </c>
      <c r="P200" s="89" t="s">
        <v>742</v>
      </c>
      <c r="Q200" s="89">
        <v>1</v>
      </c>
      <c r="R200" s="95">
        <f>VLOOKUP(P200,[1]道具表!$C:$I,7,FALSE)*Q200*IF(VLOOKUP(P200,[1]道具表!$C:$I,4,FALSE)="USD",C183,1)</f>
        <v>125000000</v>
      </c>
    </row>
    <row r="201" spans="2:23" x14ac:dyDescent="0.25">
      <c r="H201" s="80"/>
      <c r="I201" s="80"/>
      <c r="J201" s="80"/>
      <c r="K201" s="101"/>
      <c r="L201" s="105">
        <v>9500</v>
      </c>
      <c r="M201" s="78" t="s">
        <v>438</v>
      </c>
      <c r="N201" s="78">
        <v>1</v>
      </c>
      <c r="O201" s="95">
        <f>VLOOKUP(M201,[1]道具表!$C:$I,7,FALSE)*N201*IF(VLOOKUP(M201,[1]道具表!$C:$I,4,FALSE)="USD",C183,1)</f>
        <v>119600000</v>
      </c>
      <c r="P201" s="107" t="s">
        <v>744</v>
      </c>
      <c r="Q201" s="78">
        <v>1</v>
      </c>
      <c r="R201" s="95">
        <f>VLOOKUP(P201,[1]道具表!$C:$I,7,FALSE)*Q201*IF(VLOOKUP(P201,[1]道具表!$C:$I,4,FALSE)="USD",C183,1)</f>
        <v>286000000</v>
      </c>
    </row>
    <row r="202" spans="2:23" ht="16.5" thickBot="1" x14ac:dyDescent="0.3">
      <c r="H202" s="80"/>
      <c r="I202" s="80"/>
      <c r="J202" s="80"/>
      <c r="K202" s="102"/>
      <c r="L202" s="106">
        <v>10500</v>
      </c>
      <c r="M202" s="96" t="s">
        <v>777</v>
      </c>
      <c r="N202" s="96">
        <v>1</v>
      </c>
      <c r="O202" s="97">
        <f>VLOOKUP(M202,[1]道具表!$C:$I,7,FALSE)*N202*IF(VLOOKUP(M202,[1]道具表!$C:$I,4,FALSE)="USD",C183,1)</f>
        <v>3075000000</v>
      </c>
      <c r="P202" s="108" t="s">
        <v>781</v>
      </c>
      <c r="Q202" s="108">
        <v>1</v>
      </c>
      <c r="R202" s="97">
        <f>VLOOKUP(P202,[1]道具表!$C:$I,7,FALSE)*Q202*IF(VLOOKUP(P202,[1]道具表!$C:$I,4,FALSE)="USD",C183,1)</f>
        <v>17850000000</v>
      </c>
    </row>
    <row r="203" spans="2:23" x14ac:dyDescent="0.25">
      <c r="T203"/>
      <c r="U203"/>
    </row>
    <row r="204" spans="2:23" ht="16.5" thickBot="1" x14ac:dyDescent="0.3">
      <c r="B204" s="81" t="s">
        <v>510</v>
      </c>
      <c r="C204" s="81"/>
      <c r="D204" s="81"/>
      <c r="E204" s="81"/>
      <c r="F204" s="81"/>
      <c r="G204" s="81"/>
      <c r="H204" s="81"/>
      <c r="I204" s="81"/>
      <c r="J204" s="81"/>
      <c r="K204" s="81" t="s">
        <v>513</v>
      </c>
      <c r="M204" s="81"/>
      <c r="N204" s="81"/>
      <c r="O204" s="81"/>
      <c r="P204" s="81"/>
      <c r="Q204" s="81"/>
      <c r="R204" s="81"/>
      <c r="S204" s="81"/>
      <c r="T204" s="84"/>
      <c r="U204" s="84"/>
      <c r="V204" s="81"/>
      <c r="W204" s="81"/>
    </row>
    <row r="205" spans="2:23" ht="16.5" thickBot="1" x14ac:dyDescent="0.3">
      <c r="B205" s="82" t="s">
        <v>514</v>
      </c>
      <c r="C205" s="90">
        <v>44615</v>
      </c>
      <c r="E205" s="109" t="s">
        <v>722</v>
      </c>
      <c r="F205" s="109" t="s">
        <v>723</v>
      </c>
      <c r="G205" s="110" t="s">
        <v>725</v>
      </c>
      <c r="H205" s="110" t="s">
        <v>724</v>
      </c>
      <c r="J205" s="80"/>
      <c r="K205" s="98" t="s">
        <v>491</v>
      </c>
      <c r="L205" s="98" t="s">
        <v>491</v>
      </c>
      <c r="M205" s="99" t="s">
        <v>0</v>
      </c>
      <c r="N205" s="99" t="s">
        <v>433</v>
      </c>
      <c r="O205" s="99" t="s">
        <v>424</v>
      </c>
      <c r="P205" s="99" t="s">
        <v>515</v>
      </c>
      <c r="Q205" s="99" t="s">
        <v>433</v>
      </c>
      <c r="R205" s="100" t="s">
        <v>424</v>
      </c>
      <c r="S205" s="81"/>
    </row>
    <row r="206" spans="2:23" x14ac:dyDescent="0.25">
      <c r="B206" s="82" t="s">
        <v>516</v>
      </c>
      <c r="C206" s="91" t="s">
        <v>285</v>
      </c>
      <c r="E206" s="109" t="s">
        <v>726</v>
      </c>
      <c r="F206" s="109" t="s">
        <v>727</v>
      </c>
      <c r="G206" s="110" t="s">
        <v>728</v>
      </c>
      <c r="H206" s="110" t="s">
        <v>729</v>
      </c>
      <c r="I206" s="80"/>
      <c r="J206" s="80"/>
      <c r="K206" s="103" t="s">
        <v>681</v>
      </c>
      <c r="L206" s="104">
        <v>2</v>
      </c>
      <c r="M206" s="93" t="s">
        <v>664</v>
      </c>
      <c r="N206" s="93">
        <v>1</v>
      </c>
      <c r="O206" s="94">
        <f>VLOOKUP(M206,[1]道具表!$C:$I,7,FALSE)*N206*IF(VLOOKUP(M206,[1]道具表!$C:$I,4,FALSE)="USD",C210,1)</f>
        <v>41666667</v>
      </c>
      <c r="P206" s="93" t="s">
        <v>663</v>
      </c>
      <c r="Q206" s="93">
        <v>1</v>
      </c>
      <c r="R206" s="94">
        <f>VLOOKUP(P206,[1]道具表!$C:$I,7,FALSE)*Q206*IF(VLOOKUP(P206,[1]道具表!$C:$I,4,FALSE)="USD",C210,1)</f>
        <v>41666667</v>
      </c>
      <c r="S206" s="81"/>
    </row>
    <row r="207" spans="2:23" x14ac:dyDescent="0.25">
      <c r="B207" s="82" t="s">
        <v>511</v>
      </c>
      <c r="C207" s="78" t="str">
        <f>VLOOKUP(C206,[1]Sybol表!$B:$E,2,FALSE)</f>
        <v>美女</v>
      </c>
      <c r="E207" s="111">
        <v>20</v>
      </c>
      <c r="F207" s="111">
        <v>10</v>
      </c>
      <c r="G207" s="78">
        <v>10</v>
      </c>
      <c r="H207" s="78">
        <v>5</v>
      </c>
      <c r="I207" s="80"/>
      <c r="J207" s="80"/>
      <c r="K207" s="101"/>
      <c r="L207" s="105">
        <v>4</v>
      </c>
      <c r="M207" s="107" t="s">
        <v>708</v>
      </c>
      <c r="N207" s="78">
        <v>1</v>
      </c>
      <c r="O207" s="95">
        <f>VLOOKUP(M207,[1]道具表!$C:$I,7,FALSE)*N207*IF(VLOOKUP(M207,[1]道具表!$C:$I,4,FALSE)="USD",C210,1)</f>
        <v>125000000</v>
      </c>
      <c r="P207" s="87" t="s">
        <v>471</v>
      </c>
      <c r="Q207" s="78">
        <v>1</v>
      </c>
      <c r="R207" s="95">
        <f>VLOOKUP(P207,[1]道具表!$C:$I,7,FALSE)*Q207*IF(VLOOKUP(P207,[1]道具表!$C:$I,4,FALSE)="USD",C210,1)</f>
        <v>54600000</v>
      </c>
      <c r="S207" s="81"/>
    </row>
    <row r="208" spans="2:23" x14ac:dyDescent="0.25">
      <c r="B208" s="82" t="s">
        <v>517</v>
      </c>
      <c r="C208" s="78">
        <f>VLOOKUP(C206,[1]Sybol表!$B:$E,3,FALSE)</f>
        <v>1.31</v>
      </c>
      <c r="E208" s="111">
        <v>30</v>
      </c>
      <c r="F208" s="111">
        <v>15</v>
      </c>
      <c r="G208" s="78">
        <v>15</v>
      </c>
      <c r="H208" s="78">
        <v>10</v>
      </c>
      <c r="I208" s="80"/>
      <c r="J208" s="80"/>
      <c r="K208" s="101"/>
      <c r="L208" s="105">
        <v>6</v>
      </c>
      <c r="M208" s="78" t="s">
        <v>659</v>
      </c>
      <c r="N208" s="78">
        <v>1</v>
      </c>
      <c r="O208" s="95">
        <f>VLOOKUP(M208,[1]道具表!$C:$I,7,FALSE)*N208*IF(VLOOKUP(M208,[1]道具表!$C:$I,4,FALSE)="USD",C210,1)</f>
        <v>25000000</v>
      </c>
      <c r="P208" s="78" t="s">
        <v>661</v>
      </c>
      <c r="Q208" s="78">
        <v>1</v>
      </c>
      <c r="R208" s="95">
        <f>VLOOKUP(P208,[1]道具表!$C:$I,7,FALSE)*Q208*IF(VLOOKUP(P208,[1]道具表!$C:$I,4,FALSE)="USD",C210,1)</f>
        <v>41666667</v>
      </c>
      <c r="S208" s="81"/>
    </row>
    <row r="209" spans="2:23" x14ac:dyDescent="0.25">
      <c r="B209" s="82" t="s">
        <v>423</v>
      </c>
      <c r="C209" s="78">
        <v>4</v>
      </c>
      <c r="E209" s="111">
        <v>50</v>
      </c>
      <c r="F209" s="111">
        <v>30</v>
      </c>
      <c r="G209" s="78">
        <v>30</v>
      </c>
      <c r="H209" s="78">
        <v>20</v>
      </c>
      <c r="I209" s="80"/>
      <c r="J209" s="80"/>
      <c r="K209" s="101"/>
      <c r="L209" s="105">
        <v>8</v>
      </c>
      <c r="M209" s="89" t="s">
        <v>697</v>
      </c>
      <c r="N209" s="89">
        <v>10</v>
      </c>
      <c r="O209" s="95">
        <f>VLOOKUP(M209,[1]道具表!$C:$I,7,FALSE)*N209*IF(VLOOKUP(M209,[1]道具表!$C:$I,4,FALSE)="USD",C210,1)</f>
        <v>125000000</v>
      </c>
      <c r="P209" s="89" t="s">
        <v>676</v>
      </c>
      <c r="Q209" s="89">
        <v>1</v>
      </c>
      <c r="R209" s="95">
        <f>VLOOKUP(P209,[1]道具表!$C:$I,7,FALSE)*Q209*IF(VLOOKUP(P209,[1]道具表!$C:$I,4,FALSE)="USD",C210,1)</f>
        <v>50000000</v>
      </c>
      <c r="S209" s="81"/>
    </row>
    <row r="210" spans="2:23" x14ac:dyDescent="0.25">
      <c r="B210" s="82" t="s">
        <v>527</v>
      </c>
      <c r="C210" s="78">
        <v>13</v>
      </c>
      <c r="E210" s="111">
        <v>80</v>
      </c>
      <c r="F210" s="111">
        <v>60</v>
      </c>
      <c r="G210" s="78">
        <v>60</v>
      </c>
      <c r="H210" s="78">
        <v>40</v>
      </c>
      <c r="I210" s="80"/>
      <c r="J210" s="80"/>
      <c r="K210" s="101"/>
      <c r="L210" s="105">
        <v>10</v>
      </c>
      <c r="M210" s="78" t="s">
        <v>524</v>
      </c>
      <c r="N210" s="78">
        <v>1</v>
      </c>
      <c r="O210" s="95">
        <f>VLOOKUP(M210,[1]道具表!$C:$I,7,FALSE)*N210*IF(VLOOKUP(M210,[1]道具表!$C:$I,4,FALSE)="USD",C210,1)</f>
        <v>19500000</v>
      </c>
      <c r="P210" s="107" t="s">
        <v>738</v>
      </c>
      <c r="Q210" s="78">
        <v>1</v>
      </c>
      <c r="R210" s="95">
        <f>VLOOKUP(P210,[1]道具表!$C:$I,7,FALSE)*Q210*IF(VLOOKUP(P210,[1]道具表!$C:$I,4,FALSE)="USD",C210,1)</f>
        <v>630000000</v>
      </c>
      <c r="S210" s="81"/>
    </row>
    <row r="211" spans="2:23" ht="16.5" thickBot="1" x14ac:dyDescent="0.3">
      <c r="B211" s="82" t="s">
        <v>559</v>
      </c>
      <c r="C211" s="78" t="s">
        <v>560</v>
      </c>
      <c r="I211" s="80"/>
      <c r="J211" s="80"/>
      <c r="K211" s="102"/>
      <c r="L211" s="106">
        <v>14</v>
      </c>
      <c r="M211" s="96" t="s">
        <v>730</v>
      </c>
      <c r="N211" s="96">
        <v>1</v>
      </c>
      <c r="O211" s="97">
        <f>VLOOKUP(M211,[1]道具表!$C:$I,7,FALSE)*N211*IF(VLOOKUP(M211,[1]道具表!$C:$I,4,FALSE)="USD",C210,1)</f>
        <v>126000000</v>
      </c>
      <c r="P211" s="108" t="s">
        <v>733</v>
      </c>
      <c r="Q211" s="108">
        <v>1</v>
      </c>
      <c r="R211" s="97">
        <f>VLOOKUP(P211,[1]道具表!$C:$I,7,FALSE)*Q211*IF(VLOOKUP(P211,[1]道具表!$C:$I,4,FALSE)="USD",C210,1)</f>
        <v>1920000000</v>
      </c>
      <c r="S211" s="81"/>
    </row>
    <row r="212" spans="2:23" x14ac:dyDescent="0.25">
      <c r="I212" s="80"/>
      <c r="J212" s="80"/>
      <c r="K212" s="103" t="s">
        <v>682</v>
      </c>
      <c r="L212" s="104">
        <v>18</v>
      </c>
      <c r="M212" s="93" t="s">
        <v>666</v>
      </c>
      <c r="N212" s="93">
        <v>1</v>
      </c>
      <c r="O212" s="94">
        <f>VLOOKUP(M212,[1]道具表!$C:$I,7,FALSE)*N212*IF(VLOOKUP(M212,[1]道具表!$C:$I,4,FALSE)="USD",C210,1)</f>
        <v>83333333</v>
      </c>
      <c r="P212" s="93" t="s">
        <v>665</v>
      </c>
      <c r="Q212" s="93">
        <v>1</v>
      </c>
      <c r="R212" s="94">
        <f>VLOOKUP(P212,[1]道具表!$C:$I,7,FALSE)*Q212*IF(VLOOKUP(P212,[1]道具表!$C:$I,4,FALSE)="USD",C210,1)</f>
        <v>83333333</v>
      </c>
      <c r="S212" s="81"/>
    </row>
    <row r="213" spans="2:23" x14ac:dyDescent="0.25">
      <c r="B213" s="82"/>
      <c r="C213" s="82" t="s">
        <v>434</v>
      </c>
      <c r="D213" s="82" t="s">
        <v>523</v>
      </c>
      <c r="E213" s="82" t="s">
        <v>655</v>
      </c>
      <c r="F213" s="82" t="s">
        <v>518</v>
      </c>
      <c r="G213" s="82" t="s">
        <v>656</v>
      </c>
      <c r="H213" s="82" t="s">
        <v>519</v>
      </c>
      <c r="I213" s="80"/>
      <c r="J213" s="80"/>
      <c r="K213" s="101"/>
      <c r="L213" s="105">
        <v>20</v>
      </c>
      <c r="M213" s="107" t="s">
        <v>708</v>
      </c>
      <c r="N213" s="78">
        <v>1</v>
      </c>
      <c r="O213" s="95">
        <f>VLOOKUP(M213,[1]道具表!$C:$I,7,FALSE)*N213*IF(VLOOKUP(M213,[1]道具表!$C:$I,4,FALSE)="USD",C210,1)</f>
        <v>125000000</v>
      </c>
      <c r="P213" s="87" t="s">
        <v>438</v>
      </c>
      <c r="Q213" s="78">
        <v>1</v>
      </c>
      <c r="R213" s="95">
        <f>VLOOKUP(P213,[1]道具表!$C:$I,7,FALSE)*Q213*IF(VLOOKUP(P213,[1]道具表!$C:$I,4,FALSE)="USD",C210,1)</f>
        <v>119600000</v>
      </c>
      <c r="V213" s="81"/>
      <c r="W213" s="81"/>
    </row>
    <row r="214" spans="2:23" x14ac:dyDescent="0.25">
      <c r="B214" s="82" t="s">
        <v>520</v>
      </c>
      <c r="C214" s="92">
        <v>100</v>
      </c>
      <c r="D214" s="79">
        <f>MAX(L206:L211)/C208*100</f>
        <v>1068.7022900763359</v>
      </c>
      <c r="E214" s="86">
        <f>SUM(O206:O211)</f>
        <v>462166667</v>
      </c>
      <c r="F214" s="83">
        <f>E214/(VLOOKUP(3000,商城可購買幣!$B:$K,3+C209,FALSE)/3000*C214)-1</f>
        <v>3.4725806483870967</v>
      </c>
      <c r="G214" s="86">
        <f>SUM(R206:R211)</f>
        <v>2737933334</v>
      </c>
      <c r="H214" s="83">
        <f>G214/(VLOOKUP(3000,商城可購買幣!$B:$K,3+C209,FALSE)/3000*C214)-1</f>
        <v>25.496129038709675</v>
      </c>
      <c r="I214" s="80"/>
      <c r="J214" s="80"/>
      <c r="K214" s="101"/>
      <c r="L214" s="105">
        <v>25</v>
      </c>
      <c r="M214" s="78" t="s">
        <v>659</v>
      </c>
      <c r="N214" s="78">
        <v>1</v>
      </c>
      <c r="O214" s="95">
        <f>VLOOKUP(M214,[1]道具表!$C:$I,7,FALSE)*N214*IF(VLOOKUP(M214,[1]道具表!$C:$I,4,FALSE)="USD",C210,1)</f>
        <v>25000000</v>
      </c>
      <c r="P214" s="78" t="s">
        <v>661</v>
      </c>
      <c r="Q214" s="78">
        <v>1</v>
      </c>
      <c r="R214" s="95">
        <f>VLOOKUP(P214,[1]道具表!$C:$I,7,FALSE)*Q214*IF(VLOOKUP(P214,[1]道具表!$C:$I,4,FALSE)="USD",C210,1)</f>
        <v>41666667</v>
      </c>
      <c r="V214" s="81"/>
      <c r="W214" s="81"/>
    </row>
    <row r="215" spans="2:23" x14ac:dyDescent="0.25">
      <c r="B215" s="82" t="s">
        <v>521</v>
      </c>
      <c r="C215" s="92">
        <v>150</v>
      </c>
      <c r="D215" s="79">
        <f>MAX(L206:L217)/C208*100</f>
        <v>3053.4351145038167</v>
      </c>
      <c r="E215" s="86">
        <f>SUM(O212:O217)</f>
        <v>1105433333</v>
      </c>
      <c r="F215" s="83">
        <f>E215/(VLOOKUP(3000,商城可購買幣!$B:$K,3+C209,FALSE)/3000*C215)-1</f>
        <v>6.1318279548387098</v>
      </c>
      <c r="G215" s="86">
        <f>SUM(R212:R217)</f>
        <v>5394600000</v>
      </c>
      <c r="H215" s="83">
        <f>G215/(VLOOKUP(3000,商城可購買幣!$B:$K,3+C209,FALSE)/3000*C215)-1</f>
        <v>33.803870967741936</v>
      </c>
      <c r="I215" s="80"/>
      <c r="J215" s="80"/>
      <c r="K215" s="101"/>
      <c r="L215" s="105">
        <v>30</v>
      </c>
      <c r="M215" s="89" t="s">
        <v>697</v>
      </c>
      <c r="N215" s="89">
        <v>15</v>
      </c>
      <c r="O215" s="95">
        <f>VLOOKUP(M215,[1]道具表!$C:$I,7,FALSE)*N215*IF(VLOOKUP(M215,[1]道具表!$C:$I,4,FALSE)="USD",C210,1)</f>
        <v>187500000</v>
      </c>
      <c r="P215" s="89" t="s">
        <v>676</v>
      </c>
      <c r="Q215" s="89">
        <v>1</v>
      </c>
      <c r="R215" s="95">
        <f>VLOOKUP(P215,[1]道具表!$C:$I,7,FALSE)*Q215*IF(VLOOKUP(P215,[1]道具表!$C:$I,4,FALSE)="USD",C210,1)</f>
        <v>50000000</v>
      </c>
      <c r="V215" s="81"/>
      <c r="W215" s="81"/>
    </row>
    <row r="216" spans="2:23" x14ac:dyDescent="0.25">
      <c r="B216" s="82" t="s">
        <v>522</v>
      </c>
      <c r="C216" s="92">
        <v>300</v>
      </c>
      <c r="D216" s="79">
        <f>MAX(L206:L223)/C208*100</f>
        <v>5343.5114503816794</v>
      </c>
      <c r="E216" s="86">
        <f>SUM(O218:O223)</f>
        <v>2089600000</v>
      </c>
      <c r="F216" s="83">
        <f>E216/(VLOOKUP(3000,商城可購買幣!$B:$K,3+C209,FALSE)/3000*C216)-1</f>
        <v>5.7406451612903222</v>
      </c>
      <c r="G216" s="86">
        <f>SUM(R218:R223)</f>
        <v>15761266667</v>
      </c>
      <c r="H216" s="83">
        <f>G216/(VLOOKUP(3000,商城可購買幣!$B:$K,3+C209,FALSE)/3000*C216)-1</f>
        <v>49.842795700000003</v>
      </c>
      <c r="I216" s="80"/>
      <c r="J216" s="80"/>
      <c r="K216" s="101"/>
      <c r="L216" s="105">
        <v>35</v>
      </c>
      <c r="M216" s="78" t="s">
        <v>471</v>
      </c>
      <c r="N216" s="78">
        <v>1</v>
      </c>
      <c r="O216" s="95">
        <f>VLOOKUP(M216,[1]道具表!$C:$I,7,FALSE)*N216*IF(VLOOKUP(M216,[1]道具表!$C:$I,4,FALSE)="USD",C210,1)</f>
        <v>54600000</v>
      </c>
      <c r="P216" s="107" t="s">
        <v>739</v>
      </c>
      <c r="Q216" s="78">
        <v>1</v>
      </c>
      <c r="R216" s="95">
        <f>VLOOKUP(P216,[1]道具表!$C:$I,7,FALSE)*Q216*IF(VLOOKUP(P216,[1]道具表!$C:$I,4,FALSE)="USD",C210,1)</f>
        <v>1260000000</v>
      </c>
    </row>
    <row r="217" spans="2:23" ht="16.5" thickBot="1" x14ac:dyDescent="0.3">
      <c r="B217" s="82" t="s">
        <v>657</v>
      </c>
      <c r="C217" s="92">
        <v>450</v>
      </c>
      <c r="D217" s="79">
        <f>MAX(L206:L229)/C208*100</f>
        <v>10687.022900763359</v>
      </c>
      <c r="E217" s="86">
        <f>SUM(O224:O229)</f>
        <v>3759600000</v>
      </c>
      <c r="F217" s="83">
        <f>E217/(VLOOKUP(3000,商城可購買幣!$B:$K,3+C209,FALSE)/3000*C217)-1</f>
        <v>7.0851612903225814</v>
      </c>
      <c r="G217" s="86">
        <f>SUM(R224:R229)</f>
        <v>26752666666</v>
      </c>
      <c r="H217" s="83">
        <f>G217/(VLOOKUP(3000,商城可購買幣!$B:$K,3+C209,FALSE)/3000*C217)-1</f>
        <v>56.532616486021503</v>
      </c>
      <c r="I217" s="80"/>
      <c r="J217" s="80"/>
      <c r="K217" s="102"/>
      <c r="L217" s="106">
        <v>40</v>
      </c>
      <c r="M217" s="96" t="s">
        <v>731</v>
      </c>
      <c r="N217" s="96">
        <v>1</v>
      </c>
      <c r="O217" s="97">
        <f>VLOOKUP(M217,[1]道具表!$C:$I,7,FALSE)*N217*IF(VLOOKUP(M217,[1]道具表!$C:$I,4,FALSE)="USD",C210,1)</f>
        <v>630000000</v>
      </c>
      <c r="P217" s="108" t="s">
        <v>734</v>
      </c>
      <c r="Q217" s="108">
        <v>1</v>
      </c>
      <c r="R217" s="97">
        <f>VLOOKUP(P217,[1]道具表!$C:$I,7,FALSE)*Q217*IF(VLOOKUP(P217,[1]道具表!$C:$I,4,FALSE)="USD",C210,1)</f>
        <v>3840000000</v>
      </c>
    </row>
    <row r="218" spans="2:23" x14ac:dyDescent="0.25">
      <c r="I218" s="80"/>
      <c r="J218" s="80"/>
      <c r="K218" s="103" t="s">
        <v>683</v>
      </c>
      <c r="L218" s="104">
        <v>45</v>
      </c>
      <c r="M218" s="93" t="s">
        <v>668</v>
      </c>
      <c r="N218" s="93">
        <v>1</v>
      </c>
      <c r="O218" s="94">
        <f>VLOOKUP(M218,[1]道具表!$C:$I,7,FALSE)*N218*IF(VLOOKUP(M218,[1]道具表!$C:$I,4,FALSE)="USD",C210,1)</f>
        <v>250000000</v>
      </c>
      <c r="P218" s="93" t="s">
        <v>667</v>
      </c>
      <c r="Q218" s="93">
        <v>1</v>
      </c>
      <c r="R218" s="94">
        <f>VLOOKUP(P218,[1]道具表!$C:$I,7,FALSE)*Q218*IF(VLOOKUP(P218,[1]道具表!$C:$I,4,FALSE)="USD",C210,1)</f>
        <v>250000000</v>
      </c>
    </row>
    <row r="219" spans="2:23" x14ac:dyDescent="0.25">
      <c r="B219" s="81" t="s">
        <v>707</v>
      </c>
      <c r="I219" s="80"/>
      <c r="J219" s="80"/>
      <c r="K219" s="101"/>
      <c r="L219" s="105">
        <v>50</v>
      </c>
      <c r="M219" s="107" t="s">
        <v>708</v>
      </c>
      <c r="N219" s="78">
        <v>1</v>
      </c>
      <c r="O219" s="95">
        <f>VLOOKUP(M219,[1]道具表!$C:$I,7,FALSE)*N219*IF(VLOOKUP(M219,[1]道具表!$C:$I,4,FALSE)="USD",C210,1)</f>
        <v>125000000</v>
      </c>
      <c r="P219" s="87" t="s">
        <v>438</v>
      </c>
      <c r="Q219" s="78">
        <v>1</v>
      </c>
      <c r="R219" s="95">
        <f>VLOOKUP(P219,[1]道具表!$C:$I,7,FALSE)*Q219*IF(VLOOKUP(P219,[1]道具表!$C:$I,4,FALSE)="USD",C210,1)</f>
        <v>119600000</v>
      </c>
    </row>
    <row r="220" spans="2:23" x14ac:dyDescent="0.25">
      <c r="B220" s="81" t="s">
        <v>694</v>
      </c>
      <c r="C220" s="1"/>
      <c r="D220" s="1"/>
      <c r="E220" s="1"/>
      <c r="F220" s="1"/>
      <c r="G220" s="1"/>
      <c r="H220" s="1"/>
      <c r="I220" s="80"/>
      <c r="J220" s="80"/>
      <c r="K220" s="101"/>
      <c r="L220" s="105">
        <v>55</v>
      </c>
      <c r="M220" s="78" t="s">
        <v>658</v>
      </c>
      <c r="N220" s="78">
        <v>1</v>
      </c>
      <c r="O220" s="95">
        <f>VLOOKUP(M220,[1]道具表!$C:$I,7,FALSE)*N220*IF(VLOOKUP(M220,[1]道具表!$C:$I,4,FALSE)="USD",C210,1)</f>
        <v>25000000</v>
      </c>
      <c r="P220" s="78" t="s">
        <v>660</v>
      </c>
      <c r="Q220" s="78">
        <v>1</v>
      </c>
      <c r="R220" s="95">
        <f>VLOOKUP(P220,[1]道具表!$C:$I,7,FALSE)*Q220*IF(VLOOKUP(P220,[1]道具表!$C:$I,4,FALSE)="USD",C210,1)</f>
        <v>41666667</v>
      </c>
    </row>
    <row r="221" spans="2:23" x14ac:dyDescent="0.25">
      <c r="B221" s="81" t="s">
        <v>552</v>
      </c>
      <c r="I221" s="80"/>
      <c r="J221" s="80"/>
      <c r="K221" s="101"/>
      <c r="L221" s="105">
        <v>60</v>
      </c>
      <c r="M221" s="89" t="s">
        <v>697</v>
      </c>
      <c r="N221" s="89">
        <v>30</v>
      </c>
      <c r="O221" s="95">
        <f>VLOOKUP(M221,[1]道具表!$C:$I,7,FALSE)*N221*IF(VLOOKUP(M221,[1]道具表!$C:$I,4,FALSE)="USD",C210,1)</f>
        <v>375000000</v>
      </c>
      <c r="P221" s="89" t="s">
        <v>676</v>
      </c>
      <c r="Q221" s="89">
        <v>1</v>
      </c>
      <c r="R221" s="95">
        <f>VLOOKUP(P221,[1]道具表!$C:$I,7,FALSE)*Q221*IF(VLOOKUP(P221,[1]道具表!$C:$I,4,FALSE)="USD",C210,1)</f>
        <v>50000000</v>
      </c>
    </row>
    <row r="222" spans="2:23" x14ac:dyDescent="0.25">
      <c r="B222" s="81" t="s">
        <v>526</v>
      </c>
      <c r="I222" s="80"/>
      <c r="J222" s="80"/>
      <c r="K222" s="101"/>
      <c r="L222" s="105">
        <v>65</v>
      </c>
      <c r="M222" s="78" t="s">
        <v>471</v>
      </c>
      <c r="N222" s="78">
        <v>1</v>
      </c>
      <c r="O222" s="95">
        <f>VLOOKUP(M222,[1]道具表!$C:$I,7,FALSE)*N222*IF(VLOOKUP(M222,[1]道具表!$C:$I,4,FALSE)="USD",C210,1)</f>
        <v>54600000</v>
      </c>
      <c r="P222" s="107" t="s">
        <v>740</v>
      </c>
      <c r="Q222" s="78">
        <v>1</v>
      </c>
      <c r="R222" s="95">
        <f>VLOOKUP(P222,[1]道具表!$C:$I,7,FALSE)*Q222*IF(VLOOKUP(P222,[1]道具表!$C:$I,4,FALSE)="USD",C210,1)</f>
        <v>3780000000</v>
      </c>
    </row>
    <row r="223" spans="2:23" ht="16.5" thickBot="1" x14ac:dyDescent="0.3">
      <c r="B223" s="81" t="s">
        <v>553</v>
      </c>
      <c r="I223" s="80"/>
      <c r="J223" s="80"/>
      <c r="K223" s="102"/>
      <c r="L223" s="106">
        <v>70</v>
      </c>
      <c r="M223" s="96" t="s">
        <v>732</v>
      </c>
      <c r="N223" s="96">
        <v>1</v>
      </c>
      <c r="O223" s="97">
        <f>VLOOKUP(M223,[1]道具表!$C:$I,7,FALSE)*N223*IF(VLOOKUP(M223,[1]道具表!$C:$I,4,FALSE)="USD",C210,1)</f>
        <v>1260000000</v>
      </c>
      <c r="P223" s="108" t="s">
        <v>737</v>
      </c>
      <c r="Q223" s="108">
        <v>1</v>
      </c>
      <c r="R223" s="97">
        <f>VLOOKUP(P223,[1]道具表!$C:$I,7,FALSE)*Q223*IF(VLOOKUP(P223,[1]道具表!$C:$I,4,FALSE)="USD",C210,1)</f>
        <v>11520000000</v>
      </c>
    </row>
    <row r="224" spans="2:23" x14ac:dyDescent="0.25">
      <c r="B224" s="88"/>
      <c r="C224" s="88"/>
      <c r="H224" s="80"/>
      <c r="I224" s="80"/>
      <c r="J224" s="80"/>
      <c r="K224" s="103" t="s">
        <v>684</v>
      </c>
      <c r="L224" s="104">
        <v>80</v>
      </c>
      <c r="M224" s="93" t="s">
        <v>670</v>
      </c>
      <c r="N224" s="93">
        <v>1</v>
      </c>
      <c r="O224" s="94">
        <f>VLOOKUP(M224,[1]道具表!$C:$I,7,FALSE)*N224*IF(VLOOKUP(M224,[1]道具表!$C:$I,4,FALSE)="USD",C210,1)</f>
        <v>833333333</v>
      </c>
      <c r="P224" s="93" t="s">
        <v>669</v>
      </c>
      <c r="Q224" s="93">
        <v>1</v>
      </c>
      <c r="R224" s="94">
        <f>VLOOKUP(P224,[1]道具表!$C:$I,7,FALSE)*Q224*IF(VLOOKUP(P224,[1]道具表!$C:$I,4,FALSE)="USD",C210,1)</f>
        <v>833333333</v>
      </c>
      <c r="S224" s="81"/>
    </row>
    <row r="225" spans="2:23" x14ac:dyDescent="0.25">
      <c r="H225" s="80"/>
      <c r="I225" s="80"/>
      <c r="J225" s="80"/>
      <c r="K225" s="101"/>
      <c r="L225" s="105">
        <v>90</v>
      </c>
      <c r="M225" s="107" t="s">
        <v>708</v>
      </c>
      <c r="N225" s="78">
        <v>1</v>
      </c>
      <c r="O225" s="95">
        <f>VLOOKUP(M225,[1]道具表!$C:$I,7,FALSE)*N225*IF(VLOOKUP(M225,[1]道具表!$C:$I,4,FALSE)="USD",C210,1)</f>
        <v>125000000</v>
      </c>
      <c r="P225" s="87" t="s">
        <v>439</v>
      </c>
      <c r="Q225" s="78">
        <v>1</v>
      </c>
      <c r="R225" s="95">
        <f>VLOOKUP(P225,[1]道具表!$C:$I,7,FALSE)*Q225*IF(VLOOKUP(P225,[1]道具表!$C:$I,4,FALSE)="USD",C210,1)</f>
        <v>286000000</v>
      </c>
    </row>
    <row r="226" spans="2:23" x14ac:dyDescent="0.25">
      <c r="H226" s="80"/>
      <c r="I226" s="80"/>
      <c r="J226" s="80"/>
      <c r="K226" s="101"/>
      <c r="L226" s="105">
        <v>100</v>
      </c>
      <c r="M226" s="78" t="s">
        <v>661</v>
      </c>
      <c r="N226" s="78">
        <v>1</v>
      </c>
      <c r="O226" s="95">
        <f>VLOOKUP(M226,[1]道具表!$C:$I,7,FALSE)*N226*IF(VLOOKUP(M226,[1]道具表!$C:$I,4,FALSE)="USD",C210,1)</f>
        <v>41666667</v>
      </c>
      <c r="P226" s="78" t="s">
        <v>662</v>
      </c>
      <c r="Q226" s="78">
        <v>1</v>
      </c>
      <c r="R226" s="95">
        <f>VLOOKUP(P226,[1]道具表!$C:$I,7,FALSE)*Q226*IF(VLOOKUP(P226,[1]道具表!$C:$I,4,FALSE)="USD",C210,1)</f>
        <v>83333333</v>
      </c>
    </row>
    <row r="227" spans="2:23" x14ac:dyDescent="0.25">
      <c r="H227" s="80"/>
      <c r="I227" s="80"/>
      <c r="J227" s="80"/>
      <c r="K227" s="101"/>
      <c r="L227" s="105">
        <v>110</v>
      </c>
      <c r="M227" s="89" t="s">
        <v>697</v>
      </c>
      <c r="N227" s="89">
        <v>60</v>
      </c>
      <c r="O227" s="95">
        <f>VLOOKUP(M227,[1]道具表!$C:$I,7,FALSE)*N227*IF(VLOOKUP(M227,[1]道具表!$C:$I,4,FALSE)="USD",C210,1)</f>
        <v>750000000</v>
      </c>
      <c r="P227" s="89" t="s">
        <v>676</v>
      </c>
      <c r="Q227" s="89">
        <v>1</v>
      </c>
      <c r="R227" s="95">
        <f>VLOOKUP(P227,[1]道具表!$C:$I,7,FALSE)*Q227*IF(VLOOKUP(P227,[1]道具表!$C:$I,4,FALSE)="USD",C210,1)</f>
        <v>50000000</v>
      </c>
    </row>
    <row r="228" spans="2:23" x14ac:dyDescent="0.25">
      <c r="H228" s="80"/>
      <c r="I228" s="80"/>
      <c r="J228" s="80"/>
      <c r="K228" s="101"/>
      <c r="L228" s="105">
        <v>120</v>
      </c>
      <c r="M228" s="78" t="s">
        <v>438</v>
      </c>
      <c r="N228" s="78">
        <v>1</v>
      </c>
      <c r="O228" s="95">
        <f>VLOOKUP(M228,[1]道具表!$C:$I,7,FALSE)*N228*IF(VLOOKUP(M228,[1]道具表!$C:$I,4,FALSE)="USD",C210,1)</f>
        <v>119600000</v>
      </c>
      <c r="P228" s="107" t="s">
        <v>741</v>
      </c>
      <c r="Q228" s="78">
        <v>1</v>
      </c>
      <c r="R228" s="95">
        <f>VLOOKUP(P228,[1]道具表!$C:$I,7,FALSE)*Q228*IF(VLOOKUP(P228,[1]道具表!$C:$I,4,FALSE)="USD",C210,1)</f>
        <v>6300000000</v>
      </c>
    </row>
    <row r="229" spans="2:23" ht="16.5" thickBot="1" x14ac:dyDescent="0.3">
      <c r="H229" s="80"/>
      <c r="I229" s="80"/>
      <c r="J229" s="80"/>
      <c r="K229" s="102"/>
      <c r="L229" s="106">
        <v>140</v>
      </c>
      <c r="M229" s="96" t="s">
        <v>735</v>
      </c>
      <c r="N229" s="96">
        <v>1</v>
      </c>
      <c r="O229" s="97">
        <f>VLOOKUP(M229,[1]道具表!$C:$I,7,FALSE)*N229*IF(VLOOKUP(M229,[1]道具表!$C:$I,4,FALSE)="USD",C210,1)</f>
        <v>1890000000</v>
      </c>
      <c r="P229" s="108" t="s">
        <v>736</v>
      </c>
      <c r="Q229" s="108">
        <v>1</v>
      </c>
      <c r="R229" s="97">
        <f>VLOOKUP(P229,[1]道具表!$C:$I,7,FALSE)*Q229*IF(VLOOKUP(P229,[1]道具表!$C:$I,4,FALSE)="USD",C210,1)</f>
        <v>19200000000</v>
      </c>
    </row>
    <row r="230" spans="2:23" x14ac:dyDescent="0.25">
      <c r="T230"/>
      <c r="U230"/>
    </row>
    <row r="231" spans="2:23" x14ac:dyDescent="0.25">
      <c r="T231"/>
      <c r="U231"/>
    </row>
    <row r="232" spans="2:23" ht="16.5" thickBot="1" x14ac:dyDescent="0.3">
      <c r="B232" s="81" t="s">
        <v>510</v>
      </c>
      <c r="C232" s="81"/>
      <c r="D232" s="81"/>
      <c r="E232" s="81"/>
      <c r="F232" s="81"/>
      <c r="G232" s="81"/>
      <c r="H232" s="81"/>
      <c r="I232" s="81"/>
      <c r="J232" s="81"/>
      <c r="K232" s="81" t="s">
        <v>513</v>
      </c>
      <c r="M232" s="81"/>
      <c r="N232" s="81"/>
      <c r="O232" s="81"/>
      <c r="P232" s="81"/>
      <c r="Q232" s="81"/>
      <c r="R232" s="81"/>
      <c r="S232" s="81"/>
      <c r="T232" s="84"/>
      <c r="U232" s="84"/>
      <c r="V232" s="81"/>
      <c r="W232" s="81"/>
    </row>
    <row r="233" spans="2:23" ht="16.5" thickBot="1" x14ac:dyDescent="0.3">
      <c r="B233" s="82" t="s">
        <v>514</v>
      </c>
      <c r="C233" s="90">
        <v>44608</v>
      </c>
      <c r="E233" s="109" t="s">
        <v>722</v>
      </c>
      <c r="F233" s="109" t="s">
        <v>723</v>
      </c>
      <c r="G233" s="110" t="s">
        <v>725</v>
      </c>
      <c r="H233" s="110" t="s">
        <v>724</v>
      </c>
      <c r="K233" s="98" t="s">
        <v>491</v>
      </c>
      <c r="L233" s="98" t="s">
        <v>491</v>
      </c>
      <c r="M233" s="99" t="s">
        <v>0</v>
      </c>
      <c r="N233" s="99" t="s">
        <v>433</v>
      </c>
      <c r="O233" s="99" t="s">
        <v>424</v>
      </c>
      <c r="P233" s="99" t="s">
        <v>515</v>
      </c>
      <c r="Q233" s="99" t="s">
        <v>433</v>
      </c>
      <c r="R233" s="100" t="s">
        <v>424</v>
      </c>
      <c r="S233" s="81"/>
    </row>
    <row r="234" spans="2:23" x14ac:dyDescent="0.25">
      <c r="B234" s="82" t="s">
        <v>516</v>
      </c>
      <c r="C234" s="91" t="s">
        <v>440</v>
      </c>
      <c r="E234" s="109" t="s">
        <v>726</v>
      </c>
      <c r="F234" s="109" t="s">
        <v>727</v>
      </c>
      <c r="G234" s="110" t="s">
        <v>728</v>
      </c>
      <c r="H234" s="110" t="s">
        <v>729</v>
      </c>
      <c r="I234" s="80"/>
      <c r="J234" s="80"/>
      <c r="K234" s="103" t="s">
        <v>681</v>
      </c>
      <c r="L234" s="104">
        <v>200</v>
      </c>
      <c r="M234" s="93" t="s">
        <v>664</v>
      </c>
      <c r="N234" s="93">
        <v>1</v>
      </c>
      <c r="O234" s="94">
        <f>VLOOKUP(M234,[1]道具表!$C:$I,7,FALSE)*N234*IF(VLOOKUP(M234,[1]道具表!$C:$I,4,FALSE)="USD",C238,1)</f>
        <v>41666667</v>
      </c>
      <c r="P234" s="93" t="s">
        <v>663</v>
      </c>
      <c r="Q234" s="93">
        <v>1</v>
      </c>
      <c r="R234" s="94">
        <f>VLOOKUP(P234,[1]道具表!$C:$I,7,FALSE)*Q234*IF(VLOOKUP(P234,[1]道具表!$C:$I,4,FALSE)="USD",C238,1)</f>
        <v>41666667</v>
      </c>
      <c r="S234" s="81"/>
    </row>
    <row r="235" spans="2:23" x14ac:dyDescent="0.25">
      <c r="B235" s="82" t="s">
        <v>511</v>
      </c>
      <c r="C235" s="78" t="str">
        <f>VLOOKUP(C234,[1]Sybol表!$B:$E,2,FALSE)</f>
        <v>愛心</v>
      </c>
      <c r="E235" s="111">
        <v>20</v>
      </c>
      <c r="F235" s="111">
        <v>10</v>
      </c>
      <c r="G235" s="78">
        <v>10</v>
      </c>
      <c r="H235" s="78">
        <v>5</v>
      </c>
      <c r="I235" s="80"/>
      <c r="J235" s="80"/>
      <c r="K235" s="101"/>
      <c r="L235" s="105">
        <v>400</v>
      </c>
      <c r="M235" s="107" t="s">
        <v>708</v>
      </c>
      <c r="N235" s="78">
        <v>1</v>
      </c>
      <c r="O235" s="95">
        <f>VLOOKUP(M235,[1]道具表!$C:$I,7,FALSE)*N235*IF(VLOOKUP(M235,[1]道具表!$C:$I,4,FALSE)="USD",C238,1)</f>
        <v>125000000</v>
      </c>
      <c r="P235" s="87" t="s">
        <v>471</v>
      </c>
      <c r="Q235" s="78">
        <v>1</v>
      </c>
      <c r="R235" s="95">
        <f>VLOOKUP(P235,[1]道具表!$C:$I,7,FALSE)*Q235*IF(VLOOKUP(P235,[1]道具表!$C:$I,4,FALSE)="USD",C238,1)</f>
        <v>54600000</v>
      </c>
      <c r="S235" s="81"/>
    </row>
    <row r="236" spans="2:23" x14ac:dyDescent="0.25">
      <c r="B236" s="82" t="s">
        <v>517</v>
      </c>
      <c r="C236" s="78">
        <f>VLOOKUP(C234,[1]Sybol表!$B:$E,3,FALSE)</f>
        <v>145.53</v>
      </c>
      <c r="E236" s="111">
        <v>30</v>
      </c>
      <c r="F236" s="111">
        <v>15</v>
      </c>
      <c r="G236" s="78">
        <v>15</v>
      </c>
      <c r="H236" s="78">
        <v>10</v>
      </c>
      <c r="I236" s="80"/>
      <c r="J236" s="80"/>
      <c r="K236" s="101"/>
      <c r="L236" s="105">
        <v>600</v>
      </c>
      <c r="M236" s="78" t="s">
        <v>659</v>
      </c>
      <c r="N236" s="78">
        <v>1</v>
      </c>
      <c r="O236" s="95">
        <f>VLOOKUP(M236,[1]道具表!$C:$I,7,FALSE)*N236*IF(VLOOKUP(M236,[1]道具表!$C:$I,4,FALSE)="USD",C238,1)</f>
        <v>25000000</v>
      </c>
      <c r="P236" s="78" t="s">
        <v>661</v>
      </c>
      <c r="Q236" s="78">
        <v>1</v>
      </c>
      <c r="R236" s="95">
        <f>VLOOKUP(P236,[1]道具表!$C:$I,7,FALSE)*Q236*IF(VLOOKUP(P236,[1]道具表!$C:$I,4,FALSE)="USD",C238,1)</f>
        <v>41666667</v>
      </c>
      <c r="S236" s="81"/>
    </row>
    <row r="237" spans="2:23" x14ac:dyDescent="0.25">
      <c r="B237" s="82" t="s">
        <v>423</v>
      </c>
      <c r="C237" s="78">
        <v>4</v>
      </c>
      <c r="E237" s="111">
        <v>50</v>
      </c>
      <c r="F237" s="111">
        <v>30</v>
      </c>
      <c r="G237" s="78">
        <v>30</v>
      </c>
      <c r="H237" s="78">
        <v>20</v>
      </c>
      <c r="I237" s="80"/>
      <c r="J237" s="80"/>
      <c r="K237" s="101"/>
      <c r="L237" s="105">
        <v>800</v>
      </c>
      <c r="M237" s="89" t="s">
        <v>713</v>
      </c>
      <c r="N237" s="89">
        <v>20</v>
      </c>
      <c r="O237" s="95">
        <f>VLOOKUP(M237,[1]道具表!$C:$I,7,FALSE)*N237*IF(VLOOKUP(M237,[1]道具表!$C:$I,4,FALSE)="USD",C238,1)</f>
        <v>50000000</v>
      </c>
      <c r="P237" s="89" t="s">
        <v>719</v>
      </c>
      <c r="Q237" s="89">
        <v>1</v>
      </c>
      <c r="R237" s="95">
        <f>VLOOKUP(P237,[1]道具表!$C:$I,7,FALSE)*Q237*IF(VLOOKUP(P237,[1]道具表!$C:$I,4,FALSE)="USD",C238,1)</f>
        <v>125000000</v>
      </c>
      <c r="S237" s="81"/>
    </row>
    <row r="238" spans="2:23" x14ac:dyDescent="0.25">
      <c r="B238" s="82" t="s">
        <v>527</v>
      </c>
      <c r="C238" s="78">
        <v>13</v>
      </c>
      <c r="E238" s="111">
        <v>80</v>
      </c>
      <c r="F238" s="111">
        <v>60</v>
      </c>
      <c r="G238" s="78">
        <v>60</v>
      </c>
      <c r="H238" s="78">
        <v>40</v>
      </c>
      <c r="I238" s="80"/>
      <c r="J238" s="80"/>
      <c r="K238" s="101"/>
      <c r="L238" s="105">
        <v>1200</v>
      </c>
      <c r="M238" s="78" t="s">
        <v>524</v>
      </c>
      <c r="N238" s="78">
        <v>1</v>
      </c>
      <c r="O238" s="95">
        <f>VLOOKUP(M238,[1]道具表!$C:$I,7,FALSE)*N238*IF(VLOOKUP(M238,[1]道具表!$C:$I,4,FALSE)="USD",C238,1)</f>
        <v>19500000</v>
      </c>
      <c r="P238" s="107" t="s">
        <v>712</v>
      </c>
      <c r="Q238" s="78">
        <v>1</v>
      </c>
      <c r="R238" s="95">
        <f>VLOOKUP(P238,[1]道具表!$C:$I,7,FALSE)*Q238*IF(VLOOKUP(P238,[1]道具表!$C:$I,4,FALSE)="USD",C238,1)</f>
        <v>2579430809.1908092</v>
      </c>
      <c r="S238" s="81"/>
    </row>
    <row r="239" spans="2:23" ht="16.5" thickBot="1" x14ac:dyDescent="0.3">
      <c r="B239" s="82" t="s">
        <v>559</v>
      </c>
      <c r="C239" s="78" t="s">
        <v>560</v>
      </c>
      <c r="I239" s="80"/>
      <c r="J239" s="80"/>
      <c r="K239" s="102"/>
      <c r="L239" s="106">
        <v>1600</v>
      </c>
      <c r="M239" s="96" t="s">
        <v>714</v>
      </c>
      <c r="N239" s="96">
        <v>1</v>
      </c>
      <c r="O239" s="97">
        <f>VLOOKUP(M239,[1]道具表!$C:$I,7,FALSE)*N239*IF(VLOOKUP(M239,[1]道具表!$C:$I,4,FALSE)="USD",C238,1)</f>
        <v>210000000</v>
      </c>
      <c r="P239" s="108" t="s">
        <v>716</v>
      </c>
      <c r="Q239" s="108">
        <v>1</v>
      </c>
      <c r="R239" s="97">
        <f>VLOOKUP(P239,[1]道具表!$C:$I,7,FALSE)*Q239*IF(VLOOKUP(P239,[1]道具表!$C:$I,4,FALSE)="USD",C238,1)</f>
        <v>2670000000</v>
      </c>
      <c r="S239" s="81"/>
    </row>
    <row r="240" spans="2:23" x14ac:dyDescent="0.25">
      <c r="I240" s="80"/>
      <c r="J240" s="80"/>
      <c r="K240" s="103" t="s">
        <v>682</v>
      </c>
      <c r="L240" s="104">
        <v>2000</v>
      </c>
      <c r="M240" s="93" t="s">
        <v>666</v>
      </c>
      <c r="N240" s="93">
        <v>1</v>
      </c>
      <c r="O240" s="94">
        <f>VLOOKUP(M240,[1]道具表!$C:$I,7,FALSE)*N240*IF(VLOOKUP(M240,[1]道具表!$C:$I,4,FALSE)="USD",C238,1)</f>
        <v>83333333</v>
      </c>
      <c r="P240" s="93" t="s">
        <v>665</v>
      </c>
      <c r="Q240" s="93">
        <v>1</v>
      </c>
      <c r="R240" s="94">
        <f>VLOOKUP(P240,[1]道具表!$C:$I,7,FALSE)*Q240*IF(VLOOKUP(P240,[1]道具表!$C:$I,4,FALSE)="USD",C238,1)</f>
        <v>83333333</v>
      </c>
      <c r="S240" s="81"/>
    </row>
    <row r="241" spans="2:23" x14ac:dyDescent="0.25">
      <c r="B241" s="82"/>
      <c r="C241" s="82" t="s">
        <v>434</v>
      </c>
      <c r="D241" s="82" t="s">
        <v>523</v>
      </c>
      <c r="E241" s="82" t="s">
        <v>655</v>
      </c>
      <c r="F241" s="82" t="s">
        <v>518</v>
      </c>
      <c r="G241" s="82" t="s">
        <v>656</v>
      </c>
      <c r="H241" s="82" t="s">
        <v>519</v>
      </c>
      <c r="I241" s="80"/>
      <c r="J241" s="80"/>
      <c r="K241" s="101"/>
      <c r="L241" s="105">
        <v>2400</v>
      </c>
      <c r="M241" s="107" t="s">
        <v>708</v>
      </c>
      <c r="N241" s="78">
        <v>1</v>
      </c>
      <c r="O241" s="95">
        <f>VLOOKUP(M241,[1]道具表!$C:$I,7,FALSE)*N241*IF(VLOOKUP(M241,[1]道具表!$C:$I,4,FALSE)="USD",C238,1)</f>
        <v>125000000</v>
      </c>
      <c r="P241" s="87" t="s">
        <v>438</v>
      </c>
      <c r="Q241" s="78">
        <v>1</v>
      </c>
      <c r="R241" s="95">
        <f>VLOOKUP(P241,[1]道具表!$C:$I,7,FALSE)*Q241*IF(VLOOKUP(P241,[1]道具表!$C:$I,4,FALSE)="USD",C238,1)</f>
        <v>119600000</v>
      </c>
      <c r="V241" s="81"/>
      <c r="W241" s="81"/>
    </row>
    <row r="242" spans="2:23" x14ac:dyDescent="0.25">
      <c r="B242" s="82" t="s">
        <v>520</v>
      </c>
      <c r="C242" s="92">
        <v>100</v>
      </c>
      <c r="D242" s="79">
        <f>MAX(L234:L239)/C236*100</f>
        <v>1099.4296708582424</v>
      </c>
      <c r="E242" s="86">
        <f>SUM(O234:O239)</f>
        <v>471166667</v>
      </c>
      <c r="F242" s="83">
        <f>E242/(VLOOKUP(3000,商城可購買幣!$B:$K,3+C237,FALSE)/3000*C242)-1</f>
        <v>3.5596774225806449</v>
      </c>
      <c r="G242" s="86">
        <f>SUM(R234:R239)</f>
        <v>5512364143.1908092</v>
      </c>
      <c r="H242" s="83">
        <f>G242/(VLOOKUP(3000,商城可購買幣!$B:$K,3+C237,FALSE)/3000*C242)-1</f>
        <v>52.345459450233633</v>
      </c>
      <c r="I242" s="80"/>
      <c r="J242" s="80"/>
      <c r="K242" s="101"/>
      <c r="L242" s="105">
        <v>2800</v>
      </c>
      <c r="M242" s="78" t="s">
        <v>659</v>
      </c>
      <c r="N242" s="78">
        <v>1</v>
      </c>
      <c r="O242" s="95">
        <f>VLOOKUP(M242,[1]道具表!$C:$I,7,FALSE)*N242*IF(VLOOKUP(M242,[1]道具表!$C:$I,4,FALSE)="USD",C238,1)</f>
        <v>25000000</v>
      </c>
      <c r="P242" s="78" t="s">
        <v>661</v>
      </c>
      <c r="Q242" s="78">
        <v>1</v>
      </c>
      <c r="R242" s="95">
        <f>VLOOKUP(P242,[1]道具表!$C:$I,7,FALSE)*Q242*IF(VLOOKUP(P242,[1]道具表!$C:$I,4,FALSE)="USD",C238,1)</f>
        <v>41666667</v>
      </c>
      <c r="V242" s="81"/>
      <c r="W242" s="81"/>
    </row>
    <row r="243" spans="2:23" x14ac:dyDescent="0.25">
      <c r="B243" s="82" t="s">
        <v>521</v>
      </c>
      <c r="C243" s="92">
        <v>150</v>
      </c>
      <c r="D243" s="79">
        <f>MAX(L234:L245)/C236*100</f>
        <v>2886.002886002886</v>
      </c>
      <c r="E243" s="86">
        <f>SUM(O240:O245)</f>
        <v>1412933333</v>
      </c>
      <c r="F243" s="83">
        <f>E243/(VLOOKUP(3000,商城可購買幣!$B:$K,3+C237,FALSE)/3000*C243)-1</f>
        <v>8.1156989225806448</v>
      </c>
      <c r="G243" s="86">
        <f>SUM(R240:R245)</f>
        <v>8289030809.1908092</v>
      </c>
      <c r="H243" s="83">
        <f>G243/(VLOOKUP(3000,商城可購買幣!$B:$K,3+C237,FALSE)/3000*C243)-1</f>
        <v>52.477618123811673</v>
      </c>
      <c r="I243" s="80"/>
      <c r="J243" s="80"/>
      <c r="K243" s="101"/>
      <c r="L243" s="105">
        <v>3200</v>
      </c>
      <c r="M243" s="89" t="s">
        <v>713</v>
      </c>
      <c r="N243" s="89">
        <v>30</v>
      </c>
      <c r="O243" s="95">
        <f>VLOOKUP(M243,[1]道具表!$C:$I,7,FALSE)*N243*IF(VLOOKUP(M243,[1]道具表!$C:$I,4,FALSE)="USD",C238,1)</f>
        <v>75000000</v>
      </c>
      <c r="P243" s="89" t="s">
        <v>721</v>
      </c>
      <c r="Q243" s="89">
        <v>1</v>
      </c>
      <c r="R243" s="95">
        <f>VLOOKUP(P243,[1]道具表!$C:$I,7,FALSE)*Q243*IF(VLOOKUP(P243,[1]道具表!$C:$I,4,FALSE)="USD",C238,1)</f>
        <v>125000000</v>
      </c>
      <c r="V243" s="81"/>
      <c r="W243" s="81"/>
    </row>
    <row r="244" spans="2:23" x14ac:dyDescent="0.25">
      <c r="B244" s="82" t="s">
        <v>522</v>
      </c>
      <c r="C244" s="92">
        <v>300</v>
      </c>
      <c r="D244" s="79">
        <f>MAX(L234:L251)/C236*100</f>
        <v>5359.719645433931</v>
      </c>
      <c r="E244" s="86">
        <f>SUM(O246:O251)</f>
        <v>2679600000</v>
      </c>
      <c r="F244" s="83">
        <f>E244/(VLOOKUP(3000,商城可購買幣!$B:$K,3+C237,FALSE)/3000*C244)-1</f>
        <v>7.6438709677419361</v>
      </c>
      <c r="G244" s="86">
        <f>SUM(R246:R251)</f>
        <v>23495128285.381618</v>
      </c>
      <c r="H244" s="83">
        <f>G244/(VLOOKUP(3000,商城可購買幣!$B:$K,3+C237,FALSE)/3000*C244)-1</f>
        <v>74.790736404456837</v>
      </c>
      <c r="I244" s="80"/>
      <c r="J244" s="80"/>
      <c r="K244" s="101"/>
      <c r="L244" s="105">
        <v>3700</v>
      </c>
      <c r="M244" s="78" t="s">
        <v>471</v>
      </c>
      <c r="N244" s="78">
        <v>1</v>
      </c>
      <c r="O244" s="95">
        <f>VLOOKUP(M244,[1]道具表!$C:$I,7,FALSE)*N244*IF(VLOOKUP(M244,[1]道具表!$C:$I,4,FALSE)="USD",C238,1)</f>
        <v>54600000</v>
      </c>
      <c r="P244" s="107" t="s">
        <v>712</v>
      </c>
      <c r="Q244" s="78">
        <v>1</v>
      </c>
      <c r="R244" s="95">
        <f>VLOOKUP(P244,[1]道具表!$C:$I,7,FALSE)*Q244*IF(VLOOKUP(P244,[1]道具表!$C:$I,4,FALSE)="USD",C238,1)</f>
        <v>2579430809.1908092</v>
      </c>
    </row>
    <row r="245" spans="2:23" ht="16.5" thickBot="1" x14ac:dyDescent="0.3">
      <c r="B245" s="82" t="s">
        <v>657</v>
      </c>
      <c r="C245" s="92">
        <v>450</v>
      </c>
      <c r="D245" s="79">
        <f>MAX(L234:L257)/C236*100</f>
        <v>10307.153164296022</v>
      </c>
      <c r="E245" s="86">
        <f>SUM(O252:O257)</f>
        <v>4819600000</v>
      </c>
      <c r="F245" s="83">
        <f>E245/(VLOOKUP(3000,商城可購買幣!$B:$K,3+C237,FALSE)/3000*C245)-1</f>
        <v>9.3647311827956994</v>
      </c>
      <c r="G245" s="86">
        <f>SUM(R252:R257)</f>
        <v>44665959093.572426</v>
      </c>
      <c r="H245" s="83">
        <f>G245/(VLOOKUP(3000,商城可購買幣!$B:$K,3+C237,FALSE)/3000*C245)-1</f>
        <v>95.05582600768264</v>
      </c>
      <c r="I245" s="80"/>
      <c r="J245" s="80"/>
      <c r="K245" s="102"/>
      <c r="L245" s="106">
        <v>4200</v>
      </c>
      <c r="M245" s="96" t="s">
        <v>720</v>
      </c>
      <c r="N245" s="96">
        <v>1</v>
      </c>
      <c r="O245" s="97">
        <f>VLOOKUP(M245,[1]道具表!$C:$I,7,FALSE)*N245*IF(VLOOKUP(M245,[1]道具表!$C:$I,4,FALSE)="USD",C238,1)</f>
        <v>1050000000</v>
      </c>
      <c r="P245" s="108" t="s">
        <v>717</v>
      </c>
      <c r="Q245" s="108">
        <v>1</v>
      </c>
      <c r="R245" s="97">
        <f>VLOOKUP(P245,[1]道具表!$C:$I,7,FALSE)*Q245*IF(VLOOKUP(P245,[1]道具表!$C:$I,4,FALSE)="USD",C238,1)</f>
        <v>5340000000</v>
      </c>
    </row>
    <row r="246" spans="2:23" x14ac:dyDescent="0.25">
      <c r="I246" s="80"/>
      <c r="J246" s="80"/>
      <c r="K246" s="103" t="s">
        <v>683</v>
      </c>
      <c r="L246" s="104">
        <v>4800</v>
      </c>
      <c r="M246" s="93" t="s">
        <v>668</v>
      </c>
      <c r="N246" s="93">
        <v>1</v>
      </c>
      <c r="O246" s="94">
        <f>VLOOKUP(M246,[1]道具表!$C:$I,7,FALSE)*N246*IF(VLOOKUP(M246,[1]道具表!$C:$I,4,FALSE)="USD",C238,1)</f>
        <v>250000000</v>
      </c>
      <c r="P246" s="93" t="s">
        <v>667</v>
      </c>
      <c r="Q246" s="93">
        <v>1</v>
      </c>
      <c r="R246" s="94">
        <f>VLOOKUP(P246,[1]道具表!$C:$I,7,FALSE)*Q246*IF(VLOOKUP(P246,[1]道具表!$C:$I,4,FALSE)="USD",C238,1)</f>
        <v>250000000</v>
      </c>
    </row>
    <row r="247" spans="2:23" x14ac:dyDescent="0.25">
      <c r="B247" s="81" t="s">
        <v>707</v>
      </c>
      <c r="I247" s="80"/>
      <c r="J247" s="80"/>
      <c r="K247" s="101"/>
      <c r="L247" s="105">
        <v>5300</v>
      </c>
      <c r="M247" s="107" t="s">
        <v>708</v>
      </c>
      <c r="N247" s="78">
        <v>1</v>
      </c>
      <c r="O247" s="95">
        <f>VLOOKUP(M247,[1]道具表!$C:$I,7,FALSE)*N247*IF(VLOOKUP(M247,[1]道具表!$C:$I,4,FALSE)="USD",C238,1)</f>
        <v>125000000</v>
      </c>
      <c r="P247" s="87" t="s">
        <v>438</v>
      </c>
      <c r="Q247" s="78">
        <v>1</v>
      </c>
      <c r="R247" s="95">
        <f>VLOOKUP(P247,[1]道具表!$C:$I,7,FALSE)*Q247*IF(VLOOKUP(P247,[1]道具表!$C:$I,4,FALSE)="USD",C238,1)</f>
        <v>119600000</v>
      </c>
    </row>
    <row r="248" spans="2:23" x14ac:dyDescent="0.25">
      <c r="B248" s="81" t="s">
        <v>694</v>
      </c>
      <c r="C248" s="1"/>
      <c r="D248" s="1"/>
      <c r="E248" s="1"/>
      <c r="F248" s="1"/>
      <c r="G248" s="1"/>
      <c r="H248" s="1"/>
      <c r="I248" s="80"/>
      <c r="J248" s="80"/>
      <c r="K248" s="101"/>
      <c r="L248" s="105">
        <v>5800</v>
      </c>
      <c r="M248" s="78" t="s">
        <v>658</v>
      </c>
      <c r="N248" s="78">
        <v>1</v>
      </c>
      <c r="O248" s="95">
        <f>VLOOKUP(M248,[1]道具表!$C:$I,7,FALSE)*N248*IF(VLOOKUP(M248,[1]道具表!$C:$I,4,FALSE)="USD",C238,1)</f>
        <v>25000000</v>
      </c>
      <c r="P248" s="78" t="s">
        <v>660</v>
      </c>
      <c r="Q248" s="78">
        <v>1</v>
      </c>
      <c r="R248" s="95">
        <f>VLOOKUP(P248,[1]道具表!$C:$I,7,FALSE)*Q248*IF(VLOOKUP(P248,[1]道具表!$C:$I,4,FALSE)="USD",C238,1)</f>
        <v>41666667</v>
      </c>
    </row>
    <row r="249" spans="2:23" x14ac:dyDescent="0.25">
      <c r="B249" s="81" t="s">
        <v>552</v>
      </c>
      <c r="I249" s="80"/>
      <c r="J249" s="80"/>
      <c r="K249" s="101"/>
      <c r="L249" s="105">
        <v>6400</v>
      </c>
      <c r="M249" s="89" t="s">
        <v>713</v>
      </c>
      <c r="N249" s="89">
        <v>50</v>
      </c>
      <c r="O249" s="95">
        <f>VLOOKUP(M249,[1]道具表!$C:$I,7,FALSE)*N249*IF(VLOOKUP(M249,[1]道具表!$C:$I,4,FALSE)="USD",C238,1)</f>
        <v>125000000</v>
      </c>
      <c r="P249" s="89" t="s">
        <v>721</v>
      </c>
      <c r="Q249" s="89">
        <v>1</v>
      </c>
      <c r="R249" s="95">
        <f>VLOOKUP(P249,[1]道具表!$C:$I,7,FALSE)*Q249*IF(VLOOKUP(P249,[1]道具表!$C:$I,4,FALSE)="USD",C238,1)</f>
        <v>125000000</v>
      </c>
    </row>
    <row r="250" spans="2:23" x14ac:dyDescent="0.25">
      <c r="B250" s="81" t="s">
        <v>526</v>
      </c>
      <c r="I250" s="80"/>
      <c r="J250" s="80"/>
      <c r="K250" s="101"/>
      <c r="L250" s="105">
        <v>7000</v>
      </c>
      <c r="M250" s="78" t="s">
        <v>471</v>
      </c>
      <c r="N250" s="78">
        <v>1</v>
      </c>
      <c r="O250" s="95">
        <f>VLOOKUP(M250,[1]道具表!$C:$I,7,FALSE)*N250*IF(VLOOKUP(M250,[1]道具表!$C:$I,4,FALSE)="USD",C238,1)</f>
        <v>54600000</v>
      </c>
      <c r="P250" s="107" t="s">
        <v>712</v>
      </c>
      <c r="Q250" s="78">
        <v>2</v>
      </c>
      <c r="R250" s="95">
        <f>VLOOKUP(P250,[1]道具表!$C:$I,7,FALSE)*Q250*IF(VLOOKUP(P250,[1]道具表!$C:$I,4,FALSE)="USD",C238,1)</f>
        <v>5158861618.3816185</v>
      </c>
    </row>
    <row r="251" spans="2:23" ht="16.5" thickBot="1" x14ac:dyDescent="0.3">
      <c r="B251" s="81" t="s">
        <v>553</v>
      </c>
      <c r="I251" s="80"/>
      <c r="J251" s="80"/>
      <c r="K251" s="102"/>
      <c r="L251" s="106">
        <v>7800</v>
      </c>
      <c r="M251" s="96" t="s">
        <v>715</v>
      </c>
      <c r="N251" s="96">
        <v>1</v>
      </c>
      <c r="O251" s="97">
        <f>VLOOKUP(M251,[1]道具表!$C:$I,7,FALSE)*N251*IF(VLOOKUP(M251,[1]道具表!$C:$I,4,FALSE)="USD",C238,1)</f>
        <v>2100000000</v>
      </c>
      <c r="P251" s="108" t="s">
        <v>718</v>
      </c>
      <c r="Q251" s="108">
        <v>1</v>
      </c>
      <c r="R251" s="97">
        <f>VLOOKUP(P251,[1]道具表!$C:$I,7,FALSE)*Q251*IF(VLOOKUP(P251,[1]道具表!$C:$I,4,FALSE)="USD",C238,1)</f>
        <v>17800000000</v>
      </c>
    </row>
    <row r="252" spans="2:23" x14ac:dyDescent="0.25">
      <c r="B252" s="88"/>
      <c r="C252" s="88"/>
      <c r="H252" s="80"/>
      <c r="I252" s="80"/>
      <c r="J252" s="80"/>
      <c r="K252" s="103" t="s">
        <v>684</v>
      </c>
      <c r="L252" s="104">
        <v>9000</v>
      </c>
      <c r="M252" s="93" t="s">
        <v>670</v>
      </c>
      <c r="N252" s="93">
        <v>1</v>
      </c>
      <c r="O252" s="94">
        <f>VLOOKUP(M252,[1]道具表!$C:$I,7,FALSE)*N252*IF(VLOOKUP(M252,[1]道具表!$C:$I,4,FALSE)="USD",C238,1)</f>
        <v>833333333</v>
      </c>
      <c r="P252" s="93" t="s">
        <v>669</v>
      </c>
      <c r="Q252" s="93">
        <v>1</v>
      </c>
      <c r="R252" s="94">
        <f>VLOOKUP(P252,[1]道具表!$C:$I,7,FALSE)*Q252*IF(VLOOKUP(P252,[1]道具表!$C:$I,4,FALSE)="USD",C238,1)</f>
        <v>833333333</v>
      </c>
      <c r="S252" s="81"/>
    </row>
    <row r="253" spans="2:23" x14ac:dyDescent="0.25">
      <c r="H253" s="80"/>
      <c r="I253" s="80"/>
      <c r="J253" s="80"/>
      <c r="K253" s="101"/>
      <c r="L253" s="105">
        <v>10000</v>
      </c>
      <c r="M253" s="107" t="s">
        <v>708</v>
      </c>
      <c r="N253" s="78">
        <v>1</v>
      </c>
      <c r="O253" s="95">
        <f>VLOOKUP(M253,[1]道具表!$C:$I,7,FALSE)*N253*IF(VLOOKUP(M253,[1]道具表!$C:$I,4,FALSE)="USD",C238,1)</f>
        <v>125000000</v>
      </c>
      <c r="P253" s="87" t="s">
        <v>439</v>
      </c>
      <c r="Q253" s="78">
        <v>1</v>
      </c>
      <c r="R253" s="95">
        <f>VLOOKUP(P253,[1]道具表!$C:$I,7,FALSE)*Q253*IF(VLOOKUP(P253,[1]道具表!$C:$I,4,FALSE)="USD",C238,1)</f>
        <v>286000000</v>
      </c>
    </row>
    <row r="254" spans="2:23" x14ac:dyDescent="0.25">
      <c r="H254" s="80"/>
      <c r="I254" s="80"/>
      <c r="J254" s="80"/>
      <c r="K254" s="101"/>
      <c r="L254" s="105">
        <v>11000</v>
      </c>
      <c r="M254" s="78" t="s">
        <v>661</v>
      </c>
      <c r="N254" s="78">
        <v>1</v>
      </c>
      <c r="O254" s="95">
        <f>VLOOKUP(M254,[1]道具表!$C:$I,7,FALSE)*N254*IF(VLOOKUP(M254,[1]道具表!$C:$I,4,FALSE)="USD",C238,1)</f>
        <v>41666667</v>
      </c>
      <c r="P254" s="78" t="s">
        <v>662</v>
      </c>
      <c r="Q254" s="78">
        <v>1</v>
      </c>
      <c r="R254" s="95">
        <f>VLOOKUP(P254,[1]道具表!$C:$I,7,FALSE)*Q254*IF(VLOOKUP(P254,[1]道具表!$C:$I,4,FALSE)="USD",C238,1)</f>
        <v>83333333</v>
      </c>
    </row>
    <row r="255" spans="2:23" x14ac:dyDescent="0.25">
      <c r="H255" s="80"/>
      <c r="I255" s="80"/>
      <c r="J255" s="80"/>
      <c r="K255" s="101"/>
      <c r="L255" s="105">
        <v>12000</v>
      </c>
      <c r="M255" s="89" t="s">
        <v>713</v>
      </c>
      <c r="N255" s="89">
        <v>80</v>
      </c>
      <c r="O255" s="95">
        <f>VLOOKUP(M255,[1]道具表!$C:$I,7,FALSE)*N255*IF(VLOOKUP(M255,[1]道具表!$C:$I,4,FALSE)="USD",C238,1)</f>
        <v>200000000</v>
      </c>
      <c r="P255" s="89" t="s">
        <v>721</v>
      </c>
      <c r="Q255" s="89">
        <v>1</v>
      </c>
      <c r="R255" s="95">
        <f>VLOOKUP(P255,[1]道具表!$C:$I,7,FALSE)*Q255*IF(VLOOKUP(P255,[1]道具表!$C:$I,4,FALSE)="USD",C238,1)</f>
        <v>125000000</v>
      </c>
    </row>
    <row r="256" spans="2:23" x14ac:dyDescent="0.25">
      <c r="H256" s="80"/>
      <c r="I256" s="80"/>
      <c r="J256" s="80"/>
      <c r="K256" s="101"/>
      <c r="L256" s="105">
        <v>13500</v>
      </c>
      <c r="M256" s="78" t="s">
        <v>438</v>
      </c>
      <c r="N256" s="78">
        <v>1</v>
      </c>
      <c r="O256" s="95">
        <f>VLOOKUP(M256,[1]道具表!$C:$I,7,FALSE)*N256*IF(VLOOKUP(M256,[1]道具表!$C:$I,4,FALSE)="USD",C238,1)</f>
        <v>119600000</v>
      </c>
      <c r="P256" s="107" t="s">
        <v>712</v>
      </c>
      <c r="Q256" s="78">
        <v>3</v>
      </c>
      <c r="R256" s="95">
        <f>VLOOKUP(P256,[1]道具表!$C:$I,7,FALSE)*Q256*IF(VLOOKUP(P256,[1]道具表!$C:$I,4,FALSE)="USD",C238,1)</f>
        <v>7738292427.5724277</v>
      </c>
    </row>
    <row r="257" spans="2:23" ht="16.5" thickBot="1" x14ac:dyDescent="0.3">
      <c r="H257" s="80"/>
      <c r="I257" s="80"/>
      <c r="J257" s="80"/>
      <c r="K257" s="102"/>
      <c r="L257" s="106">
        <v>15000</v>
      </c>
      <c r="M257" s="96" t="s">
        <v>746</v>
      </c>
      <c r="N257" s="96">
        <v>1</v>
      </c>
      <c r="O257" s="97">
        <f>VLOOKUP(M257,[1]道具表!$C:$I,7,FALSE)*N257*IF(VLOOKUP(M257,[1]道具表!$C:$I,4,FALSE)="USD",C238,1)</f>
        <v>3500000000</v>
      </c>
      <c r="P257" s="108" t="s">
        <v>747</v>
      </c>
      <c r="Q257" s="108">
        <v>1</v>
      </c>
      <c r="R257" s="97">
        <f>VLOOKUP(P257,[1]道具表!$C:$I,7,FALSE)*Q257*IF(VLOOKUP(P257,[1]道具表!$C:$I,4,FALSE)="USD",C238,1)</f>
        <v>35600000000</v>
      </c>
    </row>
    <row r="258" spans="2:23" x14ac:dyDescent="0.25">
      <c r="T258"/>
      <c r="U258"/>
    </row>
    <row r="259" spans="2:23" ht="16.5" thickBot="1" x14ac:dyDescent="0.3">
      <c r="B259" s="81" t="s">
        <v>510</v>
      </c>
      <c r="C259" s="81"/>
      <c r="D259" s="81"/>
      <c r="E259" s="81"/>
      <c r="F259" s="81"/>
      <c r="G259" s="81"/>
      <c r="H259" s="81"/>
      <c r="I259" s="81"/>
      <c r="J259" s="81"/>
      <c r="K259" s="81" t="s">
        <v>513</v>
      </c>
      <c r="M259" s="81"/>
      <c r="N259" s="81"/>
      <c r="O259" s="81"/>
      <c r="P259" s="81"/>
      <c r="Q259" s="81"/>
      <c r="R259" s="81"/>
      <c r="S259" s="81"/>
      <c r="T259" s="84"/>
      <c r="U259" s="84"/>
      <c r="V259" s="81"/>
      <c r="W259" s="81"/>
    </row>
    <row r="260" spans="2:23" ht="16.5" thickBot="1" x14ac:dyDescent="0.3">
      <c r="B260" s="82" t="s">
        <v>514</v>
      </c>
      <c r="C260" s="90">
        <v>44601</v>
      </c>
      <c r="K260" s="98" t="s">
        <v>491</v>
      </c>
      <c r="L260" s="98" t="s">
        <v>491</v>
      </c>
      <c r="M260" s="99" t="s">
        <v>0</v>
      </c>
      <c r="N260" s="99" t="s">
        <v>433</v>
      </c>
      <c r="O260" s="99" t="s">
        <v>424</v>
      </c>
      <c r="P260" s="99" t="s">
        <v>515</v>
      </c>
      <c r="Q260" s="99" t="s">
        <v>433</v>
      </c>
      <c r="R260" s="100" t="s">
        <v>424</v>
      </c>
      <c r="S260" s="81"/>
      <c r="T260" s="84"/>
      <c r="U260" s="84"/>
      <c r="V260" s="81"/>
    </row>
    <row r="261" spans="2:23" x14ac:dyDescent="0.25">
      <c r="B261" s="82" t="s">
        <v>516</v>
      </c>
      <c r="C261" s="91" t="s">
        <v>695</v>
      </c>
      <c r="H261" s="80"/>
      <c r="I261" s="80"/>
      <c r="J261" s="80"/>
      <c r="K261" s="103" t="s">
        <v>681</v>
      </c>
      <c r="L261" s="104">
        <v>2</v>
      </c>
      <c r="M261" s="93" t="s">
        <v>664</v>
      </c>
      <c r="N261" s="93">
        <v>1</v>
      </c>
      <c r="O261" s="94">
        <f>VLOOKUP(M261,[1]道具表!$C:$I,7,FALSE)*N261*IF(VLOOKUP(M261,[1]道具表!$C:$I,4,FALSE)="USD",C265,1)</f>
        <v>41666667</v>
      </c>
      <c r="P261" s="93" t="s">
        <v>663</v>
      </c>
      <c r="Q261" s="93">
        <v>1</v>
      </c>
      <c r="R261" s="94">
        <f>VLOOKUP(P261,[1]道具表!$C:$I,7,FALSE)*Q261*IF(VLOOKUP(P261,[1]道具表!$C:$I,4,FALSE)="USD",C265,1)</f>
        <v>41666667</v>
      </c>
      <c r="S261" s="81"/>
      <c r="V261" s="81"/>
    </row>
    <row r="262" spans="2:23" x14ac:dyDescent="0.25">
      <c r="B262" s="82" t="s">
        <v>511</v>
      </c>
      <c r="C262" s="78" t="str">
        <f>VLOOKUP(C261,[1]Sybol表!$B:$E,2,FALSE)</f>
        <v>大紅花(3symbol)</v>
      </c>
      <c r="K262" s="101"/>
      <c r="L262" s="105">
        <v>4</v>
      </c>
      <c r="M262" s="107" t="s">
        <v>708</v>
      </c>
      <c r="N262" s="78">
        <v>1</v>
      </c>
      <c r="O262" s="95">
        <f>VLOOKUP(M262,[1]道具表!$C:$I,7,FALSE)*N262*IF(VLOOKUP(M262,[1]道具表!$C:$I,4,FALSE)="USD",C265,1)</f>
        <v>125000000</v>
      </c>
      <c r="P262" s="87" t="s">
        <v>471</v>
      </c>
      <c r="Q262" s="78">
        <v>1</v>
      </c>
      <c r="R262" s="95">
        <f>VLOOKUP(P262,[1]道具表!$C:$I,7,FALSE)*Q262*IF(VLOOKUP(P262,[1]道具表!$C:$I,4,FALSE)="USD",C265,1)</f>
        <v>54600000</v>
      </c>
      <c r="S262" s="81"/>
      <c r="V262" s="81"/>
    </row>
    <row r="263" spans="2:23" x14ac:dyDescent="0.25">
      <c r="B263" s="82" t="s">
        <v>517</v>
      </c>
      <c r="C263" s="78">
        <f>VLOOKUP(C261,[1]Sybol表!$B:$E,3,FALSE)</f>
        <v>1.34</v>
      </c>
      <c r="K263" s="101"/>
      <c r="L263" s="105">
        <v>5</v>
      </c>
      <c r="M263" s="78" t="s">
        <v>659</v>
      </c>
      <c r="N263" s="78">
        <v>1</v>
      </c>
      <c r="O263" s="95">
        <f>VLOOKUP(M263,[1]道具表!$C:$I,7,FALSE)*N263*IF(VLOOKUP(M263,[1]道具表!$C:$I,4,FALSE)="USD",C265,1)</f>
        <v>25000000</v>
      </c>
      <c r="P263" s="78" t="s">
        <v>661</v>
      </c>
      <c r="Q263" s="78">
        <v>1</v>
      </c>
      <c r="R263" s="95">
        <f>VLOOKUP(P263,[1]道具表!$C:$I,7,FALSE)*Q263*IF(VLOOKUP(P263,[1]道具表!$C:$I,4,FALSE)="USD",C265,1)</f>
        <v>41666667</v>
      </c>
      <c r="S263" s="81"/>
      <c r="V263" s="81"/>
    </row>
    <row r="264" spans="2:23" x14ac:dyDescent="0.25">
      <c r="B264" s="82" t="s">
        <v>423</v>
      </c>
      <c r="C264" s="78">
        <v>4</v>
      </c>
      <c r="K264" s="101"/>
      <c r="L264" s="105">
        <v>7</v>
      </c>
      <c r="M264" s="89" t="s">
        <v>711</v>
      </c>
      <c r="N264" s="89">
        <v>4</v>
      </c>
      <c r="O264" s="95">
        <f>VLOOKUP(M264,[1]道具表!$C:$I,7,FALSE)*N264*IF(VLOOKUP(M264,[1]道具表!$C:$I,4,FALSE)="USD",C265,1)</f>
        <v>66666668</v>
      </c>
      <c r="P264" s="89" t="s">
        <v>676</v>
      </c>
      <c r="Q264" s="89">
        <v>1</v>
      </c>
      <c r="R264" s="95">
        <f>VLOOKUP(P264,[1]道具表!$C:$I,7,FALSE)*Q264*IF(VLOOKUP(P264,[1]道具表!$C:$I,4,FALSE)="USD",C265,1)</f>
        <v>50000000</v>
      </c>
      <c r="S264" s="81"/>
      <c r="V264" s="81"/>
    </row>
    <row r="265" spans="2:23" x14ac:dyDescent="0.25">
      <c r="B265" s="82" t="s">
        <v>527</v>
      </c>
      <c r="C265" s="78">
        <v>13</v>
      </c>
      <c r="F265" t="s">
        <v>706</v>
      </c>
      <c r="K265" s="101"/>
      <c r="L265" s="105">
        <v>11</v>
      </c>
      <c r="M265" s="78" t="s">
        <v>524</v>
      </c>
      <c r="N265" s="78">
        <v>1</v>
      </c>
      <c r="O265" s="95">
        <f>VLOOKUP(M265,[1]道具表!$C:$I,7,FALSE)*N265*IF(VLOOKUP(M265,[1]道具表!$C:$I,4,FALSE)="USD",C265,1)</f>
        <v>19500000</v>
      </c>
      <c r="P265" s="107" t="s">
        <v>712</v>
      </c>
      <c r="Q265" s="78">
        <v>1</v>
      </c>
      <c r="R265" s="95">
        <f>VLOOKUP(P265,[1]道具表!$C:$I,7,FALSE)*Q265*IF(VLOOKUP(P265,[1]道具表!$C:$I,4,FALSE)="USD",C265,1)</f>
        <v>2579430809.1908092</v>
      </c>
      <c r="S265" s="81"/>
      <c r="V265" s="81"/>
      <c r="W265" s="81"/>
    </row>
    <row r="266" spans="2:23" ht="16.5" thickBot="1" x14ac:dyDescent="0.3">
      <c r="B266" s="82" t="s">
        <v>559</v>
      </c>
      <c r="C266" s="78" t="s">
        <v>560</v>
      </c>
      <c r="K266" s="102"/>
      <c r="L266" s="106">
        <v>14</v>
      </c>
      <c r="M266" s="96" t="s">
        <v>698</v>
      </c>
      <c r="N266" s="96">
        <v>1</v>
      </c>
      <c r="O266" s="97">
        <f>VLOOKUP(M266,[1]道具表!$C:$I,7,FALSE)*N266*IF(VLOOKUP(M266,[1]道具表!$C:$I,4,FALSE)="USD",C265,1)</f>
        <v>120000000</v>
      </c>
      <c r="P266" s="108" t="s">
        <v>702</v>
      </c>
      <c r="Q266" s="108">
        <v>1</v>
      </c>
      <c r="R266" s="97">
        <f>VLOOKUP(P266,[1]道具表!$C:$I,7,FALSE)*Q266*IF(VLOOKUP(P266,[1]道具表!$C:$I,4,FALSE)="USD",C265,1)</f>
        <v>1980000000</v>
      </c>
      <c r="S266" s="81"/>
      <c r="V266" s="81"/>
      <c r="W266" s="81"/>
    </row>
    <row r="267" spans="2:23" x14ac:dyDescent="0.25">
      <c r="I267" s="80"/>
      <c r="J267" s="80"/>
      <c r="K267" s="103" t="s">
        <v>682</v>
      </c>
      <c r="L267" s="104">
        <v>18</v>
      </c>
      <c r="M267" s="93" t="s">
        <v>666</v>
      </c>
      <c r="N267" s="93">
        <v>1</v>
      </c>
      <c r="O267" s="94">
        <f>VLOOKUP(M267,[1]道具表!$C:$I,7,FALSE)*N267*IF(VLOOKUP(M267,[1]道具表!$C:$I,4,FALSE)="USD",C265,1)</f>
        <v>83333333</v>
      </c>
      <c r="P267" s="93" t="s">
        <v>665</v>
      </c>
      <c r="Q267" s="93">
        <v>1</v>
      </c>
      <c r="R267" s="94">
        <f>VLOOKUP(P267,[1]道具表!$C:$I,7,FALSE)*Q267*IF(VLOOKUP(P267,[1]道具表!$C:$I,4,FALSE)="USD",C265,1)</f>
        <v>83333333</v>
      </c>
      <c r="S267" s="81"/>
      <c r="V267" s="81"/>
      <c r="W267" s="81"/>
    </row>
    <row r="268" spans="2:23" x14ac:dyDescent="0.25">
      <c r="B268" s="82"/>
      <c r="C268" s="82" t="s">
        <v>434</v>
      </c>
      <c r="D268" s="82" t="s">
        <v>523</v>
      </c>
      <c r="E268" s="82" t="s">
        <v>655</v>
      </c>
      <c r="F268" s="82" t="s">
        <v>518</v>
      </c>
      <c r="G268" s="82" t="s">
        <v>656</v>
      </c>
      <c r="H268" s="82" t="s">
        <v>519</v>
      </c>
      <c r="I268" s="80"/>
      <c r="J268" s="80"/>
      <c r="K268" s="101"/>
      <c r="L268" s="105">
        <v>21</v>
      </c>
      <c r="M268" s="107" t="s">
        <v>708</v>
      </c>
      <c r="N268" s="78">
        <v>1</v>
      </c>
      <c r="O268" s="95">
        <f>VLOOKUP(M268,[1]道具表!$C:$I,7,FALSE)*N268*IF(VLOOKUP(M268,[1]道具表!$C:$I,4,FALSE)="USD",C265,1)</f>
        <v>125000000</v>
      </c>
      <c r="P268" s="87" t="s">
        <v>438</v>
      </c>
      <c r="Q268" s="78">
        <v>1</v>
      </c>
      <c r="R268" s="95">
        <f>VLOOKUP(P268,[1]道具表!$C:$I,7,FALSE)*Q268*IF(VLOOKUP(P268,[1]道具表!$C:$I,4,FALSE)="USD",C265,1)</f>
        <v>119600000</v>
      </c>
      <c r="V268" s="81"/>
      <c r="W268" s="81"/>
    </row>
    <row r="269" spans="2:23" x14ac:dyDescent="0.25">
      <c r="B269" s="82" t="s">
        <v>520</v>
      </c>
      <c r="C269" s="92">
        <v>100</v>
      </c>
      <c r="D269" s="79">
        <f>MAX(L261:L266)/C263*100</f>
        <v>1044.7761194029849</v>
      </c>
      <c r="E269" s="86">
        <f>SUM(O261:O266)</f>
        <v>397833335</v>
      </c>
      <c r="F269" s="83">
        <f>E269/(VLOOKUP(3000,商城可購買幣!$B:$K,3+C264,FALSE)/3000*C269)-1</f>
        <v>2.850000016129032</v>
      </c>
      <c r="G269" s="86">
        <f>SUM(R261:R266)</f>
        <v>4747364143.1908092</v>
      </c>
      <c r="H269" s="83">
        <f>G269/(VLOOKUP(3000,商城可購買幣!$B:$K,3+C264,FALSE)/3000*C269)-1</f>
        <v>44.942233643782018</v>
      </c>
      <c r="I269" s="80"/>
      <c r="J269" s="80"/>
      <c r="K269" s="101"/>
      <c r="L269" s="105">
        <v>25</v>
      </c>
      <c r="M269" s="78" t="s">
        <v>659</v>
      </c>
      <c r="N269" s="78">
        <v>1</v>
      </c>
      <c r="O269" s="95">
        <f>VLOOKUP(M269,[1]道具表!$C:$I,7,FALSE)*N269*IF(VLOOKUP(M269,[1]道具表!$C:$I,4,FALSE)="USD",C265,1)</f>
        <v>25000000</v>
      </c>
      <c r="P269" s="78" t="s">
        <v>661</v>
      </c>
      <c r="Q269" s="78">
        <v>1</v>
      </c>
      <c r="R269" s="95">
        <f>VLOOKUP(P269,[1]道具表!$C:$I,7,FALSE)*Q269*IF(VLOOKUP(P269,[1]道具表!$C:$I,4,FALSE)="USD",C265,1)</f>
        <v>41666667</v>
      </c>
      <c r="V269" s="81"/>
      <c r="W269" s="81"/>
    </row>
    <row r="270" spans="2:23" x14ac:dyDescent="0.25">
      <c r="B270" s="82" t="s">
        <v>521</v>
      </c>
      <c r="C270" s="92">
        <v>150</v>
      </c>
      <c r="D270" s="79">
        <f>MAX(L261:L272)/C263*100</f>
        <v>2910.4477611940297</v>
      </c>
      <c r="E270" s="86">
        <f>SUM(O267:O272)</f>
        <v>987933335</v>
      </c>
      <c r="F270" s="83">
        <f>E270/(VLOOKUP(3000,商城可購買幣!$B:$K,3+C264,FALSE)/3000*C270)-1</f>
        <v>5.3737634516129029</v>
      </c>
      <c r="G270" s="86">
        <f>SUM(R267:R272)</f>
        <v>6834030809.1908092</v>
      </c>
      <c r="H270" s="83">
        <f>G270/(VLOOKUP(3000,商城可購買幣!$B:$K,3+C264,FALSE)/3000*C270)-1</f>
        <v>43.090521349618122</v>
      </c>
      <c r="I270" s="80"/>
      <c r="J270" s="80"/>
      <c r="K270" s="101"/>
      <c r="L270" s="105">
        <v>29</v>
      </c>
      <c r="M270" s="89" t="s">
        <v>711</v>
      </c>
      <c r="N270" s="89">
        <v>6</v>
      </c>
      <c r="O270" s="95">
        <f>VLOOKUP(M270,[1]道具表!$C:$I,7,FALSE)*N270*IF(VLOOKUP(M270,[1]道具表!$C:$I,4,FALSE)="USD",C265,1)</f>
        <v>100000002</v>
      </c>
      <c r="P270" s="89" t="s">
        <v>676</v>
      </c>
      <c r="Q270" s="89">
        <v>1</v>
      </c>
      <c r="R270" s="95">
        <f>VLOOKUP(P270,[1]道具表!$C:$I,7,FALSE)*Q270*IF(VLOOKUP(P270,[1]道具表!$C:$I,4,FALSE)="USD",C265,1)</f>
        <v>50000000</v>
      </c>
      <c r="V270" s="81"/>
      <c r="W270" s="81"/>
    </row>
    <row r="271" spans="2:23" x14ac:dyDescent="0.25">
      <c r="B271" s="82" t="s">
        <v>522</v>
      </c>
      <c r="C271" s="92">
        <v>300</v>
      </c>
      <c r="D271" s="79">
        <f>MAX(L261:L278)/C263*100</f>
        <v>5223.8805970149251</v>
      </c>
      <c r="E271" s="86">
        <f>SUM(O273:O278)</f>
        <v>1754600002</v>
      </c>
      <c r="F271" s="83">
        <f>E271/(VLOOKUP(3000,商城可購買幣!$B:$K,3+C264,FALSE)/3000*C271)-1</f>
        <v>4.6600000064516127</v>
      </c>
      <c r="G271" s="86">
        <f>SUM(R273:R278)</f>
        <v>17500128285.381618</v>
      </c>
      <c r="H271" s="83">
        <f>G271/(VLOOKUP(3000,商城可購買幣!$B:$K,3+C264,FALSE)/3000*C271)-1</f>
        <v>55.452026727037477</v>
      </c>
      <c r="I271" s="80"/>
      <c r="J271" s="80"/>
      <c r="K271" s="101"/>
      <c r="L271" s="105">
        <v>34</v>
      </c>
      <c r="M271" s="78" t="s">
        <v>471</v>
      </c>
      <c r="N271" s="78">
        <v>1</v>
      </c>
      <c r="O271" s="95">
        <f>VLOOKUP(M271,[1]道具表!$C:$I,7,FALSE)*N271*IF(VLOOKUP(M271,[1]道具表!$C:$I,4,FALSE)="USD",C265,1)</f>
        <v>54600000</v>
      </c>
      <c r="P271" s="107" t="s">
        <v>712</v>
      </c>
      <c r="Q271" s="78">
        <v>1</v>
      </c>
      <c r="R271" s="95">
        <f>VLOOKUP(P271,[1]道具表!$C:$I,7,FALSE)*Q271*IF(VLOOKUP(P271,[1]道具表!$C:$I,4,FALSE)="USD",C265,1)</f>
        <v>2579430809.1908092</v>
      </c>
    </row>
    <row r="272" spans="2:23" ht="16.5" thickBot="1" x14ac:dyDescent="0.3">
      <c r="B272" s="82" t="s">
        <v>657</v>
      </c>
      <c r="C272" s="92">
        <v>450</v>
      </c>
      <c r="D272" s="79">
        <f>MAX(L261:L284)/C263*100</f>
        <v>10223.880597014924</v>
      </c>
      <c r="E272" s="86">
        <f>SUM(O279:O284)</f>
        <v>3119600004</v>
      </c>
      <c r="F272" s="83">
        <f>E272/(VLOOKUP(3000,商城可購買幣!$B:$K,3+C264,FALSE)/3000*C272)-1</f>
        <v>5.7088172129032255</v>
      </c>
      <c r="G272" s="86">
        <f>SUM(R279:R284)</f>
        <v>28790959093.572426</v>
      </c>
      <c r="H272" s="83">
        <f>G272/(VLOOKUP(3000,商城可購買幣!$B:$K,3+C264,FALSE)/3000*C272)-1</f>
        <v>60.91604106144608</v>
      </c>
      <c r="I272" s="80"/>
      <c r="J272" s="80"/>
      <c r="K272" s="102"/>
      <c r="L272" s="106">
        <v>39</v>
      </c>
      <c r="M272" s="96" t="s">
        <v>699</v>
      </c>
      <c r="N272" s="96">
        <v>1</v>
      </c>
      <c r="O272" s="97">
        <f>VLOOKUP(M272,[1]道具表!$C:$I,7,FALSE)*N272*IF(VLOOKUP(M272,[1]道具表!$C:$I,4,FALSE)="USD",C265,1)</f>
        <v>600000000</v>
      </c>
      <c r="P272" s="108" t="s">
        <v>703</v>
      </c>
      <c r="Q272" s="108">
        <v>1</v>
      </c>
      <c r="R272" s="97">
        <f>VLOOKUP(P272,[1]道具表!$C:$I,7,FALSE)*Q272*IF(VLOOKUP(P272,[1]道具表!$C:$I,4,FALSE)="USD",C265,1)</f>
        <v>3960000000</v>
      </c>
    </row>
    <row r="273" spans="2:23" x14ac:dyDescent="0.25">
      <c r="I273" s="80"/>
      <c r="J273" s="80"/>
      <c r="K273" s="103" t="s">
        <v>683</v>
      </c>
      <c r="L273" s="104">
        <v>44</v>
      </c>
      <c r="M273" s="93" t="s">
        <v>668</v>
      </c>
      <c r="N273" s="93">
        <v>1</v>
      </c>
      <c r="O273" s="94">
        <f>VLOOKUP(M273,[1]道具表!$C:$I,7,FALSE)*N273*IF(VLOOKUP(M273,[1]道具表!$C:$I,4,FALSE)="USD",C265,1)</f>
        <v>250000000</v>
      </c>
      <c r="P273" s="93" t="s">
        <v>667</v>
      </c>
      <c r="Q273" s="93">
        <v>1</v>
      </c>
      <c r="R273" s="94">
        <f>VLOOKUP(P273,[1]道具表!$C:$I,7,FALSE)*Q273*IF(VLOOKUP(P273,[1]道具表!$C:$I,4,FALSE)="USD",C265,1)</f>
        <v>250000000</v>
      </c>
    </row>
    <row r="274" spans="2:23" x14ac:dyDescent="0.25">
      <c r="B274" s="81" t="s">
        <v>707</v>
      </c>
      <c r="I274" s="80"/>
      <c r="J274" s="80"/>
      <c r="K274" s="101"/>
      <c r="L274" s="105">
        <v>48</v>
      </c>
      <c r="M274" s="107" t="s">
        <v>708</v>
      </c>
      <c r="N274" s="78">
        <v>1</v>
      </c>
      <c r="O274" s="95">
        <f>VLOOKUP(M274,[1]道具表!$C:$I,7,FALSE)*N274*IF(VLOOKUP(M274,[1]道具表!$C:$I,4,FALSE)="USD",C265,1)</f>
        <v>125000000</v>
      </c>
      <c r="P274" s="87" t="s">
        <v>438</v>
      </c>
      <c r="Q274" s="78">
        <v>1</v>
      </c>
      <c r="R274" s="95">
        <f>VLOOKUP(P274,[1]道具表!$C:$I,7,FALSE)*Q274*IF(VLOOKUP(P274,[1]道具表!$C:$I,4,FALSE)="USD",C265,1)</f>
        <v>119600000</v>
      </c>
    </row>
    <row r="275" spans="2:23" x14ac:dyDescent="0.25">
      <c r="B275" s="81" t="s">
        <v>694</v>
      </c>
      <c r="C275" s="1"/>
      <c r="D275" s="1"/>
      <c r="E275" s="1"/>
      <c r="F275" s="1"/>
      <c r="G275" s="1"/>
      <c r="H275" s="1"/>
      <c r="I275" s="80"/>
      <c r="J275" s="80"/>
      <c r="K275" s="101"/>
      <c r="L275" s="105">
        <v>53</v>
      </c>
      <c r="M275" s="78" t="s">
        <v>658</v>
      </c>
      <c r="N275" s="78">
        <v>1</v>
      </c>
      <c r="O275" s="95">
        <f>VLOOKUP(M275,[1]道具表!$C:$I,7,FALSE)*N275*IF(VLOOKUP(M275,[1]道具表!$C:$I,4,FALSE)="USD",C265,1)</f>
        <v>25000000</v>
      </c>
      <c r="P275" s="78" t="s">
        <v>660</v>
      </c>
      <c r="Q275" s="78">
        <v>1</v>
      </c>
      <c r="R275" s="95">
        <f>VLOOKUP(P275,[1]道具表!$C:$I,7,FALSE)*Q275*IF(VLOOKUP(P275,[1]道具表!$C:$I,4,FALSE)="USD",C265,1)</f>
        <v>41666667</v>
      </c>
    </row>
    <row r="276" spans="2:23" x14ac:dyDescent="0.25">
      <c r="B276" s="81" t="s">
        <v>552</v>
      </c>
      <c r="I276" s="80"/>
      <c r="J276" s="80"/>
      <c r="K276" s="101"/>
      <c r="L276" s="105">
        <v>58</v>
      </c>
      <c r="M276" s="89" t="s">
        <v>711</v>
      </c>
      <c r="N276" s="89">
        <v>6</v>
      </c>
      <c r="O276" s="95">
        <f>VLOOKUP(M276,[1]道具表!$C:$I,7,FALSE)*N276*IF(VLOOKUP(M276,[1]道具表!$C:$I,4,FALSE)="USD",C265,1)</f>
        <v>100000002</v>
      </c>
      <c r="P276" s="89" t="s">
        <v>676</v>
      </c>
      <c r="Q276" s="89">
        <v>1</v>
      </c>
      <c r="R276" s="95">
        <f>VLOOKUP(P276,[1]道具表!$C:$I,7,FALSE)*Q276*IF(VLOOKUP(P276,[1]道具表!$C:$I,4,FALSE)="USD",C265,1)</f>
        <v>50000000</v>
      </c>
    </row>
    <row r="277" spans="2:23" x14ac:dyDescent="0.25">
      <c r="B277" s="81" t="s">
        <v>526</v>
      </c>
      <c r="I277" s="80"/>
      <c r="J277" s="80"/>
      <c r="K277" s="101"/>
      <c r="L277" s="105">
        <v>63</v>
      </c>
      <c r="M277" s="78" t="s">
        <v>471</v>
      </c>
      <c r="N277" s="78">
        <v>1</v>
      </c>
      <c r="O277" s="95">
        <f>VLOOKUP(M277,[1]道具表!$C:$I,7,FALSE)*N277*IF(VLOOKUP(M277,[1]道具表!$C:$I,4,FALSE)="USD",C265,1)</f>
        <v>54600000</v>
      </c>
      <c r="P277" s="107" t="s">
        <v>712</v>
      </c>
      <c r="Q277" s="78">
        <v>2</v>
      </c>
      <c r="R277" s="95">
        <f>VLOOKUP(P277,[1]道具表!$C:$I,7,FALSE)*Q277*IF(VLOOKUP(P277,[1]道具表!$C:$I,4,FALSE)="USD",C265,1)</f>
        <v>5158861618.3816185</v>
      </c>
    </row>
    <row r="278" spans="2:23" ht="16.5" thickBot="1" x14ac:dyDescent="0.3">
      <c r="B278" s="81" t="s">
        <v>553</v>
      </c>
      <c r="I278" s="80"/>
      <c r="J278" s="80"/>
      <c r="K278" s="102"/>
      <c r="L278" s="106">
        <v>70</v>
      </c>
      <c r="M278" s="96" t="s">
        <v>700</v>
      </c>
      <c r="N278" s="96">
        <v>1</v>
      </c>
      <c r="O278" s="97">
        <f>VLOOKUP(M278,[1]道具表!$C:$I,7,FALSE)*N278*IF(VLOOKUP(M278,[1]道具表!$C:$I,4,FALSE)="USD",C265,1)</f>
        <v>1200000000</v>
      </c>
      <c r="P278" s="108" t="s">
        <v>704</v>
      </c>
      <c r="Q278" s="108">
        <v>1</v>
      </c>
      <c r="R278" s="97">
        <f>VLOOKUP(P278,[1]道具表!$C:$I,7,FALSE)*Q278*IF(VLOOKUP(P278,[1]道具表!$C:$I,4,FALSE)="USD",C265,1)</f>
        <v>11880000000</v>
      </c>
    </row>
    <row r="279" spans="2:23" x14ac:dyDescent="0.25">
      <c r="B279" s="88"/>
      <c r="C279" s="88"/>
      <c r="H279" s="80"/>
      <c r="I279" s="80"/>
      <c r="J279" s="80"/>
      <c r="K279" s="103" t="s">
        <v>684</v>
      </c>
      <c r="L279" s="104">
        <v>83</v>
      </c>
      <c r="M279" s="93" t="s">
        <v>670</v>
      </c>
      <c r="N279" s="93">
        <v>1</v>
      </c>
      <c r="O279" s="94">
        <f>VLOOKUP(M279,[1]道具表!$C:$I,7,FALSE)*N279*IF(VLOOKUP(M279,[1]道具表!$C:$I,4,FALSE)="USD",C265,1)</f>
        <v>833333333</v>
      </c>
      <c r="P279" s="93" t="s">
        <v>669</v>
      </c>
      <c r="Q279" s="93">
        <v>1</v>
      </c>
      <c r="R279" s="94">
        <f>VLOOKUP(P279,[1]道具表!$C:$I,7,FALSE)*Q279*IF(VLOOKUP(P279,[1]道具表!$C:$I,4,FALSE)="USD",C265,1)</f>
        <v>833333333</v>
      </c>
      <c r="S279" s="81"/>
    </row>
    <row r="280" spans="2:23" x14ac:dyDescent="0.25">
      <c r="H280" s="80"/>
      <c r="I280" s="80"/>
      <c r="J280" s="80"/>
      <c r="K280" s="101"/>
      <c r="L280" s="105">
        <v>90</v>
      </c>
      <c r="M280" s="107" t="s">
        <v>708</v>
      </c>
      <c r="N280" s="78">
        <v>1</v>
      </c>
      <c r="O280" s="95">
        <f>VLOOKUP(M280,[1]道具表!$C:$I,7,FALSE)*N280*IF(VLOOKUP(M280,[1]道具表!$C:$I,4,FALSE)="USD",C265,1)</f>
        <v>125000000</v>
      </c>
      <c r="P280" s="87" t="s">
        <v>439</v>
      </c>
      <c r="Q280" s="78">
        <v>1</v>
      </c>
      <c r="R280" s="95">
        <f>VLOOKUP(P280,[1]道具表!$C:$I,7,FALSE)*Q280*IF(VLOOKUP(P280,[1]道具表!$C:$I,4,FALSE)="USD",C265,1)</f>
        <v>286000000</v>
      </c>
    </row>
    <row r="281" spans="2:23" x14ac:dyDescent="0.25">
      <c r="H281" s="80"/>
      <c r="I281" s="80"/>
      <c r="J281" s="80"/>
      <c r="K281" s="101"/>
      <c r="L281" s="105">
        <v>100</v>
      </c>
      <c r="M281" s="78" t="s">
        <v>661</v>
      </c>
      <c r="N281" s="78">
        <v>1</v>
      </c>
      <c r="O281" s="95">
        <f>VLOOKUP(M281,[1]道具表!$C:$I,7,FALSE)*N281*IF(VLOOKUP(M281,[1]道具表!$C:$I,4,FALSE)="USD",C265,1)</f>
        <v>41666667</v>
      </c>
      <c r="P281" s="78" t="s">
        <v>662</v>
      </c>
      <c r="Q281" s="78">
        <v>1</v>
      </c>
      <c r="R281" s="95">
        <f>VLOOKUP(P281,[1]道具表!$C:$I,7,FALSE)*Q281*IF(VLOOKUP(P281,[1]道具表!$C:$I,4,FALSE)="USD",C265,1)</f>
        <v>83333333</v>
      </c>
    </row>
    <row r="282" spans="2:23" x14ac:dyDescent="0.25">
      <c r="H282" s="80"/>
      <c r="I282" s="80"/>
      <c r="J282" s="80"/>
      <c r="K282" s="101"/>
      <c r="L282" s="105">
        <v>113</v>
      </c>
      <c r="M282" s="89" t="s">
        <v>711</v>
      </c>
      <c r="N282" s="89">
        <v>12</v>
      </c>
      <c r="O282" s="95">
        <f>VLOOKUP(M282,[1]道具表!$C:$I,7,FALSE)*N282*IF(VLOOKUP(M282,[1]道具表!$C:$I,4,FALSE)="USD",C265,1)</f>
        <v>200000004</v>
      </c>
      <c r="P282" s="89" t="s">
        <v>676</v>
      </c>
      <c r="Q282" s="89">
        <v>1</v>
      </c>
      <c r="R282" s="95">
        <f>VLOOKUP(P282,[1]道具表!$C:$I,7,FALSE)*Q282*IF(VLOOKUP(P282,[1]道具表!$C:$I,4,FALSE)="USD",C265,1)</f>
        <v>50000000</v>
      </c>
    </row>
    <row r="283" spans="2:23" x14ac:dyDescent="0.25">
      <c r="H283" s="80"/>
      <c r="I283" s="80"/>
      <c r="J283" s="80"/>
      <c r="K283" s="101"/>
      <c r="L283" s="105">
        <v>125</v>
      </c>
      <c r="M283" s="78" t="s">
        <v>438</v>
      </c>
      <c r="N283" s="78">
        <v>1</v>
      </c>
      <c r="O283" s="95">
        <f>VLOOKUP(M283,[1]道具表!$C:$I,7,FALSE)*N283*IF(VLOOKUP(M283,[1]道具表!$C:$I,4,FALSE)="USD",C265,1)</f>
        <v>119600000</v>
      </c>
      <c r="P283" s="107" t="s">
        <v>712</v>
      </c>
      <c r="Q283" s="78">
        <v>3</v>
      </c>
      <c r="R283" s="95">
        <f>VLOOKUP(P283,[1]道具表!$C:$I,7,FALSE)*Q283*IF(VLOOKUP(P283,[1]道具表!$C:$I,4,FALSE)="USD",C265,1)</f>
        <v>7738292427.5724277</v>
      </c>
    </row>
    <row r="284" spans="2:23" ht="16.5" thickBot="1" x14ac:dyDescent="0.3">
      <c r="H284" s="80"/>
      <c r="I284" s="80"/>
      <c r="J284" s="80"/>
      <c r="K284" s="102"/>
      <c r="L284" s="106">
        <v>137</v>
      </c>
      <c r="M284" s="96" t="s">
        <v>701</v>
      </c>
      <c r="N284" s="96">
        <v>1</v>
      </c>
      <c r="O284" s="97">
        <f>VLOOKUP(M284,[1]道具表!$C:$I,7,FALSE)*N284*IF(VLOOKUP(M284,[1]道具表!$C:$I,4,FALSE)="USD",C265,1)</f>
        <v>1800000000</v>
      </c>
      <c r="P284" s="108" t="s">
        <v>705</v>
      </c>
      <c r="Q284" s="108">
        <v>1</v>
      </c>
      <c r="R284" s="97">
        <f>VLOOKUP(P284,[1]道具表!$C:$I,7,FALSE)*Q284*IF(VLOOKUP(P284,[1]道具表!$C:$I,4,FALSE)="USD",C265,1)</f>
        <v>19800000000</v>
      </c>
    </row>
    <row r="285" spans="2:23" x14ac:dyDescent="0.25">
      <c r="T285"/>
      <c r="U285"/>
    </row>
    <row r="286" spans="2:23" ht="16.5" thickBot="1" x14ac:dyDescent="0.3">
      <c r="B286" s="81" t="s">
        <v>510</v>
      </c>
      <c r="C286" s="81"/>
      <c r="D286" s="81"/>
      <c r="E286" s="81"/>
      <c r="F286" s="81"/>
      <c r="G286" s="81"/>
      <c r="H286" s="81"/>
      <c r="I286" s="81"/>
      <c r="J286" s="81"/>
      <c r="K286" s="81" t="s">
        <v>513</v>
      </c>
      <c r="M286" s="81"/>
      <c r="N286" s="81"/>
      <c r="O286" s="81"/>
      <c r="P286" s="81"/>
      <c r="Q286" s="81"/>
      <c r="R286" s="81"/>
      <c r="S286" s="81"/>
      <c r="T286" s="84"/>
      <c r="U286" s="84"/>
      <c r="V286" s="81"/>
      <c r="W286" s="81"/>
    </row>
    <row r="287" spans="2:23" ht="16.5" thickBot="1" x14ac:dyDescent="0.3">
      <c r="B287" s="82" t="s">
        <v>514</v>
      </c>
      <c r="C287" s="90">
        <v>44594</v>
      </c>
      <c r="K287" s="98" t="s">
        <v>491</v>
      </c>
      <c r="L287" s="98" t="s">
        <v>491</v>
      </c>
      <c r="M287" s="99" t="s">
        <v>0</v>
      </c>
      <c r="N287" s="99" t="s">
        <v>433</v>
      </c>
      <c r="O287" s="99" t="s">
        <v>424</v>
      </c>
      <c r="P287" s="99" t="s">
        <v>515</v>
      </c>
      <c r="Q287" s="99" t="s">
        <v>433</v>
      </c>
      <c r="R287" s="100" t="s">
        <v>424</v>
      </c>
      <c r="S287" s="81"/>
      <c r="T287" s="84"/>
      <c r="U287" s="84"/>
      <c r="V287" s="81"/>
    </row>
    <row r="288" spans="2:23" x14ac:dyDescent="0.25">
      <c r="B288" s="82" t="s">
        <v>516</v>
      </c>
      <c r="C288" s="91" t="s">
        <v>695</v>
      </c>
      <c r="H288" s="80"/>
      <c r="I288" s="80"/>
      <c r="J288" s="80"/>
      <c r="K288" s="103" t="s">
        <v>681</v>
      </c>
      <c r="L288" s="104">
        <v>2</v>
      </c>
      <c r="M288" s="93" t="s">
        <v>664</v>
      </c>
      <c r="N288" s="93">
        <v>1</v>
      </c>
      <c r="O288" s="94">
        <f>VLOOKUP(M288,[1]道具表!$C:$I,7,FALSE)*N288*IF(VLOOKUP(M288,[1]道具表!$C:$I,4,FALSE)="USD",C292,1)</f>
        <v>41666667</v>
      </c>
      <c r="P288" s="93" t="s">
        <v>663</v>
      </c>
      <c r="Q288" s="93">
        <v>1</v>
      </c>
      <c r="R288" s="94">
        <f>VLOOKUP(P288,[1]道具表!$C:$I,7,FALSE)*Q288*IF(VLOOKUP(P288,[1]道具表!$C:$I,4,FALSE)="USD",C292,1)</f>
        <v>41666667</v>
      </c>
      <c r="S288" s="81"/>
      <c r="V288" s="81"/>
    </row>
    <row r="289" spans="2:23" x14ac:dyDescent="0.25">
      <c r="B289" s="82" t="s">
        <v>511</v>
      </c>
      <c r="C289" s="78" t="str">
        <f>VLOOKUP(C288,[1]Sybol表!$B:$E,2,FALSE)</f>
        <v>大紅花(3symbol)</v>
      </c>
      <c r="K289" s="101"/>
      <c r="L289" s="105">
        <v>4</v>
      </c>
      <c r="M289" s="107" t="s">
        <v>708</v>
      </c>
      <c r="N289" s="78">
        <v>1</v>
      </c>
      <c r="O289" s="95">
        <f>VLOOKUP(M289,[1]道具表!$C:$I,7,FALSE)*N289*IF(VLOOKUP(M289,[1]道具表!$C:$I,4,FALSE)="USD",C292,1)</f>
        <v>125000000</v>
      </c>
      <c r="P289" s="87" t="s">
        <v>471</v>
      </c>
      <c r="Q289" s="78">
        <v>1</v>
      </c>
      <c r="R289" s="95">
        <f>VLOOKUP(P289,[1]道具表!$C:$I,7,FALSE)*Q289*IF(VLOOKUP(P289,[1]道具表!$C:$I,4,FALSE)="USD",C292,1)</f>
        <v>54600000</v>
      </c>
      <c r="S289" s="81"/>
      <c r="V289" s="81"/>
    </row>
    <row r="290" spans="2:23" x14ac:dyDescent="0.25">
      <c r="B290" s="82" t="s">
        <v>517</v>
      </c>
      <c r="C290" s="78">
        <f>VLOOKUP(C288,[1]Sybol表!$B:$E,3,FALSE)</f>
        <v>1.34</v>
      </c>
      <c r="K290" s="101"/>
      <c r="L290" s="105">
        <v>5</v>
      </c>
      <c r="M290" s="78" t="s">
        <v>659</v>
      </c>
      <c r="N290" s="78">
        <v>1</v>
      </c>
      <c r="O290" s="95">
        <f>VLOOKUP(M290,[1]道具表!$C:$I,7,FALSE)*N290*IF(VLOOKUP(M290,[1]道具表!$C:$I,4,FALSE)="USD",C292,1)</f>
        <v>25000000</v>
      </c>
      <c r="P290" s="78" t="s">
        <v>661</v>
      </c>
      <c r="Q290" s="78">
        <v>1</v>
      </c>
      <c r="R290" s="95">
        <f>VLOOKUP(P290,[1]道具表!$C:$I,7,FALSE)*Q290*IF(VLOOKUP(P290,[1]道具表!$C:$I,4,FALSE)="USD",C292,1)</f>
        <v>41666667</v>
      </c>
      <c r="S290" s="81"/>
      <c r="V290" s="81"/>
    </row>
    <row r="291" spans="2:23" x14ac:dyDescent="0.25">
      <c r="B291" s="82" t="s">
        <v>423</v>
      </c>
      <c r="C291" s="78">
        <v>4</v>
      </c>
      <c r="K291" s="101"/>
      <c r="L291" s="105">
        <v>7</v>
      </c>
      <c r="M291" s="89" t="s">
        <v>711</v>
      </c>
      <c r="N291" s="89">
        <v>4</v>
      </c>
      <c r="O291" s="95">
        <f>VLOOKUP(M291,[1]道具表!$C:$I,7,FALSE)*N291*IF(VLOOKUP(M291,[1]道具表!$C:$I,4,FALSE)="USD",C292,1)</f>
        <v>66666668</v>
      </c>
      <c r="P291" s="89" t="s">
        <v>676</v>
      </c>
      <c r="Q291" s="89">
        <v>1</v>
      </c>
      <c r="R291" s="95">
        <f>VLOOKUP(P291,[1]道具表!$C:$I,7,FALSE)*Q291*IF(VLOOKUP(P291,[1]道具表!$C:$I,4,FALSE)="USD",C292,1)</f>
        <v>50000000</v>
      </c>
      <c r="S291" s="81"/>
      <c r="V291" s="81"/>
    </row>
    <row r="292" spans="2:23" x14ac:dyDescent="0.25">
      <c r="B292" s="82" t="s">
        <v>527</v>
      </c>
      <c r="C292" s="78">
        <v>13</v>
      </c>
      <c r="K292" s="101"/>
      <c r="L292" s="105">
        <v>11</v>
      </c>
      <c r="M292" s="78" t="s">
        <v>524</v>
      </c>
      <c r="N292" s="78">
        <v>1</v>
      </c>
      <c r="O292" s="95">
        <f>VLOOKUP(M292,[1]道具表!$C:$I,7,FALSE)*N292*IF(VLOOKUP(M292,[1]道具表!$C:$I,4,FALSE)="USD",C292,1)</f>
        <v>19500000</v>
      </c>
      <c r="P292" s="107" t="s">
        <v>710</v>
      </c>
      <c r="Q292" s="78">
        <v>1</v>
      </c>
      <c r="R292" s="95">
        <f>VLOOKUP(P292,[1]道具表!$C:$I,7,FALSE)*Q292*IF(VLOOKUP(P292,[1]道具表!$C:$I,4,FALSE)="USD",C292,1)</f>
        <v>2579430809.1908092</v>
      </c>
      <c r="S292" s="81"/>
      <c r="V292" s="81"/>
      <c r="W292" s="81"/>
    </row>
    <row r="293" spans="2:23" ht="16.5" thickBot="1" x14ac:dyDescent="0.3">
      <c r="B293" s="82" t="s">
        <v>559</v>
      </c>
      <c r="C293" s="78" t="s">
        <v>560</v>
      </c>
      <c r="K293" s="102"/>
      <c r="L293" s="106">
        <v>14</v>
      </c>
      <c r="M293" s="96" t="s">
        <v>698</v>
      </c>
      <c r="N293" s="96">
        <v>1</v>
      </c>
      <c r="O293" s="97">
        <f>VLOOKUP(M293,[1]道具表!$C:$I,7,FALSE)*N293*IF(VLOOKUP(M293,[1]道具表!$C:$I,4,FALSE)="USD",C292,1)</f>
        <v>120000000</v>
      </c>
      <c r="P293" s="108" t="s">
        <v>702</v>
      </c>
      <c r="Q293" s="108">
        <v>1</v>
      </c>
      <c r="R293" s="97">
        <f>VLOOKUP(P293,[1]道具表!$C:$I,7,FALSE)*Q293*IF(VLOOKUP(P293,[1]道具表!$C:$I,4,FALSE)="USD",C292,1)</f>
        <v>1980000000</v>
      </c>
      <c r="S293" s="81"/>
      <c r="V293" s="81"/>
      <c r="W293" s="81"/>
    </row>
    <row r="294" spans="2:23" x14ac:dyDescent="0.25">
      <c r="I294" s="80"/>
      <c r="J294" s="80"/>
      <c r="K294" s="103" t="s">
        <v>682</v>
      </c>
      <c r="L294" s="104">
        <v>18</v>
      </c>
      <c r="M294" s="93" t="s">
        <v>666</v>
      </c>
      <c r="N294" s="93">
        <v>1</v>
      </c>
      <c r="O294" s="94">
        <f>VLOOKUP(M294,[1]道具表!$C:$I,7,FALSE)*N294*IF(VLOOKUP(M294,[1]道具表!$C:$I,4,FALSE)="USD",C292,1)</f>
        <v>83333333</v>
      </c>
      <c r="P294" s="93" t="s">
        <v>665</v>
      </c>
      <c r="Q294" s="93">
        <v>1</v>
      </c>
      <c r="R294" s="94">
        <f>VLOOKUP(P294,[1]道具表!$C:$I,7,FALSE)*Q294*IF(VLOOKUP(P294,[1]道具表!$C:$I,4,FALSE)="USD",C292,1)</f>
        <v>83333333</v>
      </c>
      <c r="S294" s="81"/>
      <c r="V294" s="81"/>
      <c r="W294" s="81"/>
    </row>
    <row r="295" spans="2:23" x14ac:dyDescent="0.25">
      <c r="B295" s="82"/>
      <c r="C295" s="82" t="s">
        <v>434</v>
      </c>
      <c r="D295" s="82" t="s">
        <v>523</v>
      </c>
      <c r="E295" s="82" t="s">
        <v>655</v>
      </c>
      <c r="F295" s="82" t="s">
        <v>518</v>
      </c>
      <c r="G295" s="82" t="s">
        <v>656</v>
      </c>
      <c r="H295" s="82" t="s">
        <v>519</v>
      </c>
      <c r="I295" s="80"/>
      <c r="J295" s="80"/>
      <c r="K295" s="101"/>
      <c r="L295" s="105">
        <v>21</v>
      </c>
      <c r="M295" s="107" t="s">
        <v>708</v>
      </c>
      <c r="N295" s="78">
        <v>1</v>
      </c>
      <c r="O295" s="95">
        <f>VLOOKUP(M295,[1]道具表!$C:$I,7,FALSE)*N295*IF(VLOOKUP(M295,[1]道具表!$C:$I,4,FALSE)="USD",C292,1)</f>
        <v>125000000</v>
      </c>
      <c r="P295" s="87" t="s">
        <v>438</v>
      </c>
      <c r="Q295" s="78">
        <v>1</v>
      </c>
      <c r="R295" s="95">
        <f>VLOOKUP(P295,[1]道具表!$C:$I,7,FALSE)*Q295*IF(VLOOKUP(P295,[1]道具表!$C:$I,4,FALSE)="USD",C292,1)</f>
        <v>119600000</v>
      </c>
      <c r="V295" s="81"/>
      <c r="W295" s="81"/>
    </row>
    <row r="296" spans="2:23" x14ac:dyDescent="0.25">
      <c r="B296" s="82" t="s">
        <v>520</v>
      </c>
      <c r="C296" s="92">
        <v>100</v>
      </c>
      <c r="D296" s="79">
        <f>MAX(L288:L293)/C290*100</f>
        <v>1044.7761194029849</v>
      </c>
      <c r="E296" s="86">
        <f>SUM(O288:O293)</f>
        <v>397833335</v>
      </c>
      <c r="F296" s="83">
        <f>E296/(VLOOKUP(3000,商城可購買幣!$B:$K,3+C291,FALSE)/3000*C296)-1</f>
        <v>2.850000016129032</v>
      </c>
      <c r="G296" s="86">
        <f>SUM(R288:R293)</f>
        <v>4747364143.1908092</v>
      </c>
      <c r="H296" s="83">
        <f>G296/(VLOOKUP(3000,商城可購買幣!$B:$K,3+C291,FALSE)/3000*C296)-1</f>
        <v>44.942233643782018</v>
      </c>
      <c r="I296" s="80"/>
      <c r="J296" s="80"/>
      <c r="K296" s="101"/>
      <c r="L296" s="105">
        <v>25</v>
      </c>
      <c r="M296" s="78" t="s">
        <v>659</v>
      </c>
      <c r="N296" s="78">
        <v>1</v>
      </c>
      <c r="O296" s="95">
        <f>VLOOKUP(M296,[1]道具表!$C:$I,7,FALSE)*N296*IF(VLOOKUP(M296,[1]道具表!$C:$I,4,FALSE)="USD",C292,1)</f>
        <v>25000000</v>
      </c>
      <c r="P296" s="78" t="s">
        <v>661</v>
      </c>
      <c r="Q296" s="78">
        <v>1</v>
      </c>
      <c r="R296" s="95">
        <f>VLOOKUP(P296,[1]道具表!$C:$I,7,FALSE)*Q296*IF(VLOOKUP(P296,[1]道具表!$C:$I,4,FALSE)="USD",C292,1)</f>
        <v>41666667</v>
      </c>
      <c r="V296" s="81"/>
      <c r="W296" s="81"/>
    </row>
    <row r="297" spans="2:23" x14ac:dyDescent="0.25">
      <c r="B297" s="82" t="s">
        <v>521</v>
      </c>
      <c r="C297" s="92">
        <v>150</v>
      </c>
      <c r="D297" s="79">
        <f>MAX(L288:L299)/C290*100</f>
        <v>2910.4477611940297</v>
      </c>
      <c r="E297" s="86">
        <f>SUM(O294:O299)</f>
        <v>987933335</v>
      </c>
      <c r="F297" s="83">
        <f>E297/(VLOOKUP(3000,商城可購買幣!$B:$K,3+C291,FALSE)/3000*C297)-1</f>
        <v>5.3737634516129029</v>
      </c>
      <c r="G297" s="86">
        <f>SUM(R294:R299)</f>
        <v>6834030809.1908092</v>
      </c>
      <c r="H297" s="83">
        <f>G297/(VLOOKUP(3000,商城可購買幣!$B:$K,3+C291,FALSE)/3000*C297)-1</f>
        <v>43.090521349618122</v>
      </c>
      <c r="I297" s="80"/>
      <c r="J297" s="80"/>
      <c r="K297" s="101"/>
      <c r="L297" s="105">
        <v>29</v>
      </c>
      <c r="M297" s="89" t="s">
        <v>711</v>
      </c>
      <c r="N297" s="89">
        <v>6</v>
      </c>
      <c r="O297" s="95">
        <f>VLOOKUP(M297,[1]道具表!$C:$I,7,FALSE)*N297*IF(VLOOKUP(M297,[1]道具表!$C:$I,4,FALSE)="USD",C292,1)</f>
        <v>100000002</v>
      </c>
      <c r="P297" s="89" t="s">
        <v>676</v>
      </c>
      <c r="Q297" s="89">
        <v>1</v>
      </c>
      <c r="R297" s="95">
        <f>VLOOKUP(P297,[1]道具表!$C:$I,7,FALSE)*Q297*IF(VLOOKUP(P297,[1]道具表!$C:$I,4,FALSE)="USD",C292,1)</f>
        <v>50000000</v>
      </c>
      <c r="V297" s="81"/>
      <c r="W297" s="81"/>
    </row>
    <row r="298" spans="2:23" x14ac:dyDescent="0.25">
      <c r="B298" s="82" t="s">
        <v>522</v>
      </c>
      <c r="C298" s="92">
        <v>300</v>
      </c>
      <c r="D298" s="79">
        <f>MAX(L288:L305)/C290*100</f>
        <v>5223.8805970149251</v>
      </c>
      <c r="E298" s="86">
        <f>SUM(O300:O305)</f>
        <v>1754600002</v>
      </c>
      <c r="F298" s="83">
        <f>E298/(VLOOKUP(3000,商城可購買幣!$B:$K,3+C291,FALSE)/3000*C298)-1</f>
        <v>4.6600000064516127</v>
      </c>
      <c r="G298" s="86">
        <f>SUM(R300:R305)</f>
        <v>17500128285.381618</v>
      </c>
      <c r="H298" s="83">
        <f>G298/(VLOOKUP(3000,商城可購買幣!$B:$K,3+C291,FALSE)/3000*C298)-1</f>
        <v>55.452026727037477</v>
      </c>
      <c r="I298" s="80"/>
      <c r="J298" s="80"/>
      <c r="K298" s="101"/>
      <c r="L298" s="105">
        <v>34</v>
      </c>
      <c r="M298" s="78" t="s">
        <v>471</v>
      </c>
      <c r="N298" s="78">
        <v>1</v>
      </c>
      <c r="O298" s="95">
        <f>VLOOKUP(M298,[1]道具表!$C:$I,7,FALSE)*N298*IF(VLOOKUP(M298,[1]道具表!$C:$I,4,FALSE)="USD",C292,1)</f>
        <v>54600000</v>
      </c>
      <c r="P298" s="107" t="s">
        <v>710</v>
      </c>
      <c r="Q298" s="78">
        <v>1</v>
      </c>
      <c r="R298" s="95">
        <f>VLOOKUP(P298,[1]道具表!$C:$I,7,FALSE)*Q298*IF(VLOOKUP(P298,[1]道具表!$C:$I,4,FALSE)="USD",C292,1)</f>
        <v>2579430809.1908092</v>
      </c>
    </row>
    <row r="299" spans="2:23" ht="16.5" thickBot="1" x14ac:dyDescent="0.3">
      <c r="B299" s="82" t="s">
        <v>657</v>
      </c>
      <c r="C299" s="92">
        <v>450</v>
      </c>
      <c r="D299" s="79">
        <f>MAX(L288:L311)/C290*100</f>
        <v>10223.880597014924</v>
      </c>
      <c r="E299" s="86">
        <f>SUM(O306:O311)</f>
        <v>3119600004</v>
      </c>
      <c r="F299" s="83">
        <f>E299/(VLOOKUP(3000,商城可購買幣!$B:$K,3+C291,FALSE)/3000*C299)-1</f>
        <v>5.7088172129032255</v>
      </c>
      <c r="G299" s="86">
        <f>SUM(R306:R311)</f>
        <v>28790959093.572426</v>
      </c>
      <c r="H299" s="83">
        <f>G299/(VLOOKUP(3000,商城可購買幣!$B:$K,3+C291,FALSE)/3000*C299)-1</f>
        <v>60.91604106144608</v>
      </c>
      <c r="I299" s="80"/>
      <c r="J299" s="80"/>
      <c r="K299" s="102"/>
      <c r="L299" s="106">
        <v>39</v>
      </c>
      <c r="M299" s="96" t="s">
        <v>699</v>
      </c>
      <c r="N299" s="96">
        <v>1</v>
      </c>
      <c r="O299" s="97">
        <f>VLOOKUP(M299,[1]道具表!$C:$I,7,FALSE)*N299*IF(VLOOKUP(M299,[1]道具表!$C:$I,4,FALSE)="USD",C292,1)</f>
        <v>600000000</v>
      </c>
      <c r="P299" s="108" t="s">
        <v>703</v>
      </c>
      <c r="Q299" s="108">
        <v>1</v>
      </c>
      <c r="R299" s="97">
        <f>VLOOKUP(P299,[1]道具表!$C:$I,7,FALSE)*Q299*IF(VLOOKUP(P299,[1]道具表!$C:$I,4,FALSE)="USD",C292,1)</f>
        <v>3960000000</v>
      </c>
    </row>
    <row r="300" spans="2:23" x14ac:dyDescent="0.25">
      <c r="I300" s="80"/>
      <c r="J300" s="80"/>
      <c r="K300" s="103" t="s">
        <v>683</v>
      </c>
      <c r="L300" s="104">
        <v>44</v>
      </c>
      <c r="M300" s="93" t="s">
        <v>668</v>
      </c>
      <c r="N300" s="93">
        <v>1</v>
      </c>
      <c r="O300" s="94">
        <f>VLOOKUP(M300,[1]道具表!$C:$I,7,FALSE)*N300*IF(VLOOKUP(M300,[1]道具表!$C:$I,4,FALSE)="USD",C292,1)</f>
        <v>250000000</v>
      </c>
      <c r="P300" s="93" t="s">
        <v>667</v>
      </c>
      <c r="Q300" s="93">
        <v>1</v>
      </c>
      <c r="R300" s="94">
        <f>VLOOKUP(P300,[1]道具表!$C:$I,7,FALSE)*Q300*IF(VLOOKUP(P300,[1]道具表!$C:$I,4,FALSE)="USD",C292,1)</f>
        <v>250000000</v>
      </c>
    </row>
    <row r="301" spans="2:23" x14ac:dyDescent="0.25">
      <c r="B301" s="81" t="s">
        <v>707</v>
      </c>
      <c r="I301" s="80"/>
      <c r="J301" s="80"/>
      <c r="K301" s="101"/>
      <c r="L301" s="105">
        <v>48</v>
      </c>
      <c r="M301" s="107" t="s">
        <v>708</v>
      </c>
      <c r="N301" s="78">
        <v>1</v>
      </c>
      <c r="O301" s="95">
        <f>VLOOKUP(M301,[1]道具表!$C:$I,7,FALSE)*N301*IF(VLOOKUP(M301,[1]道具表!$C:$I,4,FALSE)="USD",C292,1)</f>
        <v>125000000</v>
      </c>
      <c r="P301" s="87" t="s">
        <v>438</v>
      </c>
      <c r="Q301" s="78">
        <v>1</v>
      </c>
      <c r="R301" s="95">
        <f>VLOOKUP(P301,[1]道具表!$C:$I,7,FALSE)*Q301*IF(VLOOKUP(P301,[1]道具表!$C:$I,4,FALSE)="USD",C292,1)</f>
        <v>119600000</v>
      </c>
    </row>
    <row r="302" spans="2:23" x14ac:dyDescent="0.25">
      <c r="B302" s="81" t="s">
        <v>694</v>
      </c>
      <c r="C302" s="1"/>
      <c r="D302" s="1"/>
      <c r="E302" s="1"/>
      <c r="F302" s="1"/>
      <c r="G302" s="1"/>
      <c r="H302" s="1"/>
      <c r="I302" s="80"/>
      <c r="J302" s="80"/>
      <c r="K302" s="101"/>
      <c r="L302" s="105">
        <v>53</v>
      </c>
      <c r="M302" s="78" t="s">
        <v>658</v>
      </c>
      <c r="N302" s="78">
        <v>1</v>
      </c>
      <c r="O302" s="95">
        <f>VLOOKUP(M302,[1]道具表!$C:$I,7,FALSE)*N302*IF(VLOOKUP(M302,[1]道具表!$C:$I,4,FALSE)="USD",C292,1)</f>
        <v>25000000</v>
      </c>
      <c r="P302" s="78" t="s">
        <v>660</v>
      </c>
      <c r="Q302" s="78">
        <v>1</v>
      </c>
      <c r="R302" s="95">
        <f>VLOOKUP(P302,[1]道具表!$C:$I,7,FALSE)*Q302*IF(VLOOKUP(P302,[1]道具表!$C:$I,4,FALSE)="USD",C292,1)</f>
        <v>41666667</v>
      </c>
    </row>
    <row r="303" spans="2:23" x14ac:dyDescent="0.25">
      <c r="B303" s="81" t="s">
        <v>552</v>
      </c>
      <c r="I303" s="80"/>
      <c r="J303" s="80"/>
      <c r="K303" s="101"/>
      <c r="L303" s="105">
        <v>58</v>
      </c>
      <c r="M303" s="89" t="s">
        <v>711</v>
      </c>
      <c r="N303" s="89">
        <v>6</v>
      </c>
      <c r="O303" s="95">
        <f>VLOOKUP(M303,[1]道具表!$C:$I,7,FALSE)*N303*IF(VLOOKUP(M303,[1]道具表!$C:$I,4,FALSE)="USD",C292,1)</f>
        <v>100000002</v>
      </c>
      <c r="P303" s="89" t="s">
        <v>676</v>
      </c>
      <c r="Q303" s="89">
        <v>1</v>
      </c>
      <c r="R303" s="95">
        <f>VLOOKUP(P303,[1]道具表!$C:$I,7,FALSE)*Q303*IF(VLOOKUP(P303,[1]道具表!$C:$I,4,FALSE)="USD",C292,1)</f>
        <v>50000000</v>
      </c>
    </row>
    <row r="304" spans="2:23" x14ac:dyDescent="0.25">
      <c r="B304" s="81" t="s">
        <v>526</v>
      </c>
      <c r="I304" s="80"/>
      <c r="J304" s="80"/>
      <c r="K304" s="101"/>
      <c r="L304" s="105">
        <v>63</v>
      </c>
      <c r="M304" s="78" t="s">
        <v>471</v>
      </c>
      <c r="N304" s="78">
        <v>1</v>
      </c>
      <c r="O304" s="95">
        <f>VLOOKUP(M304,[1]道具表!$C:$I,7,FALSE)*N304*IF(VLOOKUP(M304,[1]道具表!$C:$I,4,FALSE)="USD",C292,1)</f>
        <v>54600000</v>
      </c>
      <c r="P304" s="107" t="s">
        <v>710</v>
      </c>
      <c r="Q304" s="78">
        <v>2</v>
      </c>
      <c r="R304" s="95">
        <f>VLOOKUP(P304,[1]道具表!$C:$I,7,FALSE)*Q304*IF(VLOOKUP(P304,[1]道具表!$C:$I,4,FALSE)="USD",C292,1)</f>
        <v>5158861618.3816185</v>
      </c>
    </row>
    <row r="305" spans="2:23" ht="16.5" thickBot="1" x14ac:dyDescent="0.3">
      <c r="B305" s="81" t="s">
        <v>553</v>
      </c>
      <c r="I305" s="80"/>
      <c r="J305" s="80"/>
      <c r="K305" s="102"/>
      <c r="L305" s="106">
        <v>70</v>
      </c>
      <c r="M305" s="96" t="s">
        <v>700</v>
      </c>
      <c r="N305" s="96">
        <v>1</v>
      </c>
      <c r="O305" s="97">
        <f>VLOOKUP(M305,[1]道具表!$C:$I,7,FALSE)*N305*IF(VLOOKUP(M305,[1]道具表!$C:$I,4,FALSE)="USD",C292,1)</f>
        <v>1200000000</v>
      </c>
      <c r="P305" s="108" t="s">
        <v>704</v>
      </c>
      <c r="Q305" s="108">
        <v>1</v>
      </c>
      <c r="R305" s="97">
        <f>VLOOKUP(P305,[1]道具表!$C:$I,7,FALSE)*Q305*IF(VLOOKUP(P305,[1]道具表!$C:$I,4,FALSE)="USD",C292,1)</f>
        <v>11880000000</v>
      </c>
    </row>
    <row r="306" spans="2:23" x14ac:dyDescent="0.25">
      <c r="B306" s="88"/>
      <c r="C306" s="88"/>
      <c r="H306" s="80"/>
      <c r="I306" s="80"/>
      <c r="J306" s="80"/>
      <c r="K306" s="103" t="s">
        <v>684</v>
      </c>
      <c r="L306" s="104">
        <v>83</v>
      </c>
      <c r="M306" s="93" t="s">
        <v>670</v>
      </c>
      <c r="N306" s="93">
        <v>1</v>
      </c>
      <c r="O306" s="94">
        <f>VLOOKUP(M306,[1]道具表!$C:$I,7,FALSE)*N306*IF(VLOOKUP(M306,[1]道具表!$C:$I,4,FALSE)="USD",C292,1)</f>
        <v>833333333</v>
      </c>
      <c r="P306" s="93" t="s">
        <v>669</v>
      </c>
      <c r="Q306" s="93">
        <v>1</v>
      </c>
      <c r="R306" s="94">
        <f>VLOOKUP(P306,[1]道具表!$C:$I,7,FALSE)*Q306*IF(VLOOKUP(P306,[1]道具表!$C:$I,4,FALSE)="USD",C292,1)</f>
        <v>833333333</v>
      </c>
      <c r="S306" s="81"/>
    </row>
    <row r="307" spans="2:23" x14ac:dyDescent="0.25">
      <c r="H307" s="80"/>
      <c r="I307" s="80"/>
      <c r="J307" s="80"/>
      <c r="K307" s="101"/>
      <c r="L307" s="105">
        <v>90</v>
      </c>
      <c r="M307" s="107" t="s">
        <v>708</v>
      </c>
      <c r="N307" s="78">
        <v>1</v>
      </c>
      <c r="O307" s="95">
        <f>VLOOKUP(M307,[1]道具表!$C:$I,7,FALSE)*N307*IF(VLOOKUP(M307,[1]道具表!$C:$I,4,FALSE)="USD",C292,1)</f>
        <v>125000000</v>
      </c>
      <c r="P307" s="87" t="s">
        <v>439</v>
      </c>
      <c r="Q307" s="78">
        <v>1</v>
      </c>
      <c r="R307" s="95">
        <f>VLOOKUP(P307,[1]道具表!$C:$I,7,FALSE)*Q307*IF(VLOOKUP(P307,[1]道具表!$C:$I,4,FALSE)="USD",C292,1)</f>
        <v>286000000</v>
      </c>
    </row>
    <row r="308" spans="2:23" x14ac:dyDescent="0.25">
      <c r="H308" s="80"/>
      <c r="I308" s="80"/>
      <c r="J308" s="80"/>
      <c r="K308" s="101"/>
      <c r="L308" s="105">
        <v>100</v>
      </c>
      <c r="M308" s="78" t="s">
        <v>661</v>
      </c>
      <c r="N308" s="78">
        <v>1</v>
      </c>
      <c r="O308" s="95">
        <f>VLOOKUP(M308,[1]道具表!$C:$I,7,FALSE)*N308*IF(VLOOKUP(M308,[1]道具表!$C:$I,4,FALSE)="USD",C292,1)</f>
        <v>41666667</v>
      </c>
      <c r="P308" s="78" t="s">
        <v>662</v>
      </c>
      <c r="Q308" s="78">
        <v>1</v>
      </c>
      <c r="R308" s="95">
        <f>VLOOKUP(P308,[1]道具表!$C:$I,7,FALSE)*Q308*IF(VLOOKUP(P308,[1]道具表!$C:$I,4,FALSE)="USD",C292,1)</f>
        <v>83333333</v>
      </c>
    </row>
    <row r="309" spans="2:23" x14ac:dyDescent="0.25">
      <c r="H309" s="80"/>
      <c r="I309" s="80"/>
      <c r="J309" s="80"/>
      <c r="K309" s="101"/>
      <c r="L309" s="105">
        <v>113</v>
      </c>
      <c r="M309" s="89" t="s">
        <v>711</v>
      </c>
      <c r="N309" s="89">
        <v>12</v>
      </c>
      <c r="O309" s="95">
        <f>VLOOKUP(M309,[1]道具表!$C:$I,7,FALSE)*N309*IF(VLOOKUP(M309,[1]道具表!$C:$I,4,FALSE)="USD",C292,1)</f>
        <v>200000004</v>
      </c>
      <c r="P309" s="89" t="s">
        <v>676</v>
      </c>
      <c r="Q309" s="89">
        <v>1</v>
      </c>
      <c r="R309" s="95">
        <f>VLOOKUP(P309,[1]道具表!$C:$I,7,FALSE)*Q309*IF(VLOOKUP(P309,[1]道具表!$C:$I,4,FALSE)="USD",C292,1)</f>
        <v>50000000</v>
      </c>
    </row>
    <row r="310" spans="2:23" x14ac:dyDescent="0.25">
      <c r="H310" s="80"/>
      <c r="I310" s="80"/>
      <c r="J310" s="80"/>
      <c r="K310" s="101"/>
      <c r="L310" s="105">
        <v>125</v>
      </c>
      <c r="M310" s="78" t="s">
        <v>438</v>
      </c>
      <c r="N310" s="78">
        <v>1</v>
      </c>
      <c r="O310" s="95">
        <f>VLOOKUP(M310,[1]道具表!$C:$I,7,FALSE)*N310*IF(VLOOKUP(M310,[1]道具表!$C:$I,4,FALSE)="USD",C292,1)</f>
        <v>119600000</v>
      </c>
      <c r="P310" s="107" t="s">
        <v>710</v>
      </c>
      <c r="Q310" s="78">
        <v>3</v>
      </c>
      <c r="R310" s="95">
        <f>VLOOKUP(P310,[1]道具表!$C:$I,7,FALSE)*Q310*IF(VLOOKUP(P310,[1]道具表!$C:$I,4,FALSE)="USD",C292,1)</f>
        <v>7738292427.5724277</v>
      </c>
    </row>
    <row r="311" spans="2:23" ht="16.5" thickBot="1" x14ac:dyDescent="0.3">
      <c r="H311" s="80"/>
      <c r="I311" s="80"/>
      <c r="J311" s="80"/>
      <c r="K311" s="102"/>
      <c r="L311" s="106">
        <v>137</v>
      </c>
      <c r="M311" s="96" t="s">
        <v>701</v>
      </c>
      <c r="N311" s="96">
        <v>1</v>
      </c>
      <c r="O311" s="97">
        <f>VLOOKUP(M311,[1]道具表!$C:$I,7,FALSE)*N311*IF(VLOOKUP(M311,[1]道具表!$C:$I,4,FALSE)="USD",C292,1)</f>
        <v>1800000000</v>
      </c>
      <c r="P311" s="108" t="s">
        <v>705</v>
      </c>
      <c r="Q311" s="108">
        <v>1</v>
      </c>
      <c r="R311" s="97">
        <f>VLOOKUP(P311,[1]道具表!$C:$I,7,FALSE)*Q311*IF(VLOOKUP(P311,[1]道具表!$C:$I,4,FALSE)="USD",C292,1)</f>
        <v>19800000000</v>
      </c>
    </row>
    <row r="312" spans="2:23" x14ac:dyDescent="0.25">
      <c r="T312"/>
      <c r="U312"/>
    </row>
    <row r="314" spans="2:23" ht="16.5" thickBot="1" x14ac:dyDescent="0.3">
      <c r="B314" s="81" t="s">
        <v>510</v>
      </c>
      <c r="C314" s="81"/>
      <c r="D314" s="81"/>
      <c r="E314" s="81"/>
      <c r="F314" s="81"/>
      <c r="G314" s="81"/>
      <c r="H314" s="81"/>
      <c r="I314" s="81"/>
      <c r="J314" s="81"/>
      <c r="K314" s="81" t="s">
        <v>513</v>
      </c>
      <c r="M314" s="81"/>
      <c r="N314" s="81"/>
      <c r="O314" s="81"/>
      <c r="P314" s="81"/>
      <c r="Q314" s="81"/>
      <c r="R314" s="81"/>
      <c r="S314" s="81"/>
      <c r="T314" s="84"/>
      <c r="U314" s="84"/>
      <c r="V314" s="81"/>
      <c r="W314" s="81"/>
    </row>
    <row r="315" spans="2:23" ht="16.5" thickBot="1" x14ac:dyDescent="0.3">
      <c r="B315" s="82" t="s">
        <v>514</v>
      </c>
      <c r="C315" s="90">
        <v>44587</v>
      </c>
      <c r="K315" s="98" t="s">
        <v>491</v>
      </c>
      <c r="L315" s="98" t="s">
        <v>491</v>
      </c>
      <c r="M315" s="99" t="s">
        <v>0</v>
      </c>
      <c r="N315" s="99" t="s">
        <v>433</v>
      </c>
      <c r="O315" s="99" t="s">
        <v>424</v>
      </c>
      <c r="P315" s="99" t="s">
        <v>515</v>
      </c>
      <c r="Q315" s="99" t="s">
        <v>433</v>
      </c>
      <c r="R315" s="100" t="s">
        <v>424</v>
      </c>
      <c r="S315" s="81"/>
      <c r="T315" s="84"/>
      <c r="U315" s="84"/>
      <c r="V315" s="81"/>
    </row>
    <row r="316" spans="2:23" x14ac:dyDescent="0.25">
      <c r="B316" s="82" t="s">
        <v>516</v>
      </c>
      <c r="C316" s="91" t="s">
        <v>695</v>
      </c>
      <c r="H316" s="80"/>
      <c r="I316" s="80"/>
      <c r="J316" s="80"/>
      <c r="K316" s="103" t="s">
        <v>681</v>
      </c>
      <c r="L316" s="104">
        <v>2</v>
      </c>
      <c r="M316" s="93" t="s">
        <v>664</v>
      </c>
      <c r="N316" s="93">
        <v>1</v>
      </c>
      <c r="O316" s="94">
        <f>VLOOKUP(M316,[1]道具表!$C:$I,7,FALSE)*N316*IF(VLOOKUP(M316,[1]道具表!$C:$I,4,FALSE)="USD",C320,1)</f>
        <v>41666667</v>
      </c>
      <c r="P316" s="93" t="s">
        <v>663</v>
      </c>
      <c r="Q316" s="93">
        <v>1</v>
      </c>
      <c r="R316" s="94">
        <f>VLOOKUP(P316,[1]道具表!$C:$I,7,FALSE)*Q316*IF(VLOOKUP(P316,[1]道具表!$C:$I,4,FALSE)="USD",C320,1)</f>
        <v>41666667</v>
      </c>
      <c r="S316" s="81"/>
      <c r="V316" s="81"/>
    </row>
    <row r="317" spans="2:23" x14ac:dyDescent="0.25">
      <c r="B317" s="82" t="s">
        <v>511</v>
      </c>
      <c r="C317" s="78" t="str">
        <f>VLOOKUP(C316,[1]Sybol表!$B:$E,2,FALSE)</f>
        <v>大紅花(3symbol)</v>
      </c>
      <c r="K317" s="101"/>
      <c r="L317" s="105">
        <v>4</v>
      </c>
      <c r="M317" s="107" t="s">
        <v>708</v>
      </c>
      <c r="N317" s="78">
        <v>1</v>
      </c>
      <c r="O317" s="95">
        <f>VLOOKUP(M317,[1]道具表!$C:$I,7,FALSE)*N317*IF(VLOOKUP(M317,[1]道具表!$C:$I,4,FALSE)="USD",C320,1)</f>
        <v>125000000</v>
      </c>
      <c r="P317" s="87" t="s">
        <v>471</v>
      </c>
      <c r="Q317" s="78">
        <v>1</v>
      </c>
      <c r="R317" s="95">
        <f>VLOOKUP(P317,[1]道具表!$C:$I,7,FALSE)*Q317*IF(VLOOKUP(P317,[1]道具表!$C:$I,4,FALSE)="USD",C320,1)</f>
        <v>54600000</v>
      </c>
      <c r="S317" s="81"/>
      <c r="V317" s="81"/>
    </row>
    <row r="318" spans="2:23" x14ac:dyDescent="0.25">
      <c r="B318" s="82" t="s">
        <v>517</v>
      </c>
      <c r="C318" s="78">
        <f>VLOOKUP(C316,[1]Sybol表!$B:$E,3,FALSE)</f>
        <v>1.34</v>
      </c>
      <c r="K318" s="101"/>
      <c r="L318" s="105">
        <v>5</v>
      </c>
      <c r="M318" s="78" t="s">
        <v>659</v>
      </c>
      <c r="N318" s="78">
        <v>1</v>
      </c>
      <c r="O318" s="95">
        <f>VLOOKUP(M318,[1]道具表!$C:$I,7,FALSE)*N318*IF(VLOOKUP(M318,[1]道具表!$C:$I,4,FALSE)="USD",C320,1)</f>
        <v>25000000</v>
      </c>
      <c r="P318" s="78" t="s">
        <v>661</v>
      </c>
      <c r="Q318" s="78">
        <v>1</v>
      </c>
      <c r="R318" s="95">
        <f>VLOOKUP(P318,[1]道具表!$C:$I,7,FALSE)*Q318*IF(VLOOKUP(P318,[1]道具表!$C:$I,4,FALSE)="USD",C320,1)</f>
        <v>41666667</v>
      </c>
      <c r="S318" s="81"/>
      <c r="V318" s="81"/>
    </row>
    <row r="319" spans="2:23" x14ac:dyDescent="0.25">
      <c r="B319" s="82" t="s">
        <v>423</v>
      </c>
      <c r="C319" s="78">
        <v>4</v>
      </c>
      <c r="K319" s="101"/>
      <c r="L319" s="105">
        <v>7</v>
      </c>
      <c r="M319" s="89" t="s">
        <v>697</v>
      </c>
      <c r="N319" s="89">
        <v>10</v>
      </c>
      <c r="O319" s="95">
        <f>VLOOKUP(M319,[1]道具表!$C:$I,7,FALSE)*N319*IF(VLOOKUP(M319,[1]道具表!$C:$I,4,FALSE)="USD",C320,1)</f>
        <v>125000000</v>
      </c>
      <c r="P319" s="89" t="s">
        <v>676</v>
      </c>
      <c r="Q319" s="89">
        <v>1</v>
      </c>
      <c r="R319" s="95">
        <f>VLOOKUP(P319,[1]道具表!$C:$I,7,FALSE)*Q319*IF(VLOOKUP(P319,[1]道具表!$C:$I,4,FALSE)="USD",C320,1)</f>
        <v>50000000</v>
      </c>
      <c r="S319" s="81"/>
      <c r="V319" s="81"/>
    </row>
    <row r="320" spans="2:23" x14ac:dyDescent="0.25">
      <c r="B320" s="82" t="s">
        <v>527</v>
      </c>
      <c r="C320" s="78">
        <v>13</v>
      </c>
      <c r="F320" t="s">
        <v>706</v>
      </c>
      <c r="K320" s="101"/>
      <c r="L320" s="105">
        <v>11</v>
      </c>
      <c r="M320" s="78" t="s">
        <v>524</v>
      </c>
      <c r="N320" s="78">
        <v>1</v>
      </c>
      <c r="O320" s="95">
        <f>VLOOKUP(M320,[1]道具表!$C:$I,7,FALSE)*N320*IF(VLOOKUP(M320,[1]道具表!$C:$I,4,FALSE)="USD",C320,1)</f>
        <v>19500000</v>
      </c>
      <c r="P320" s="107" t="s">
        <v>710</v>
      </c>
      <c r="Q320" s="78">
        <v>1</v>
      </c>
      <c r="R320" s="95">
        <f>VLOOKUP(P320,[1]道具表!$C:$I,7,FALSE)*Q320*IF(VLOOKUP(P320,[1]道具表!$C:$I,4,FALSE)="USD",C320,1)</f>
        <v>2579430809.1908092</v>
      </c>
      <c r="S320" s="81"/>
      <c r="V320" s="81"/>
      <c r="W320" s="81"/>
    </row>
    <row r="321" spans="2:23" ht="16.5" thickBot="1" x14ac:dyDescent="0.3">
      <c r="B321" s="82" t="s">
        <v>559</v>
      </c>
      <c r="C321" s="78" t="s">
        <v>560</v>
      </c>
      <c r="K321" s="102"/>
      <c r="L321" s="106">
        <v>14</v>
      </c>
      <c r="M321" s="96" t="s">
        <v>698</v>
      </c>
      <c r="N321" s="96">
        <v>1</v>
      </c>
      <c r="O321" s="97">
        <f>VLOOKUP(M321,[1]道具表!$C:$I,7,FALSE)*N321*IF(VLOOKUP(M321,[1]道具表!$C:$I,4,FALSE)="USD",C320,1)</f>
        <v>120000000</v>
      </c>
      <c r="P321" s="108" t="s">
        <v>702</v>
      </c>
      <c r="Q321" s="108">
        <v>1</v>
      </c>
      <c r="R321" s="97">
        <f>VLOOKUP(P321,[1]道具表!$C:$I,7,FALSE)*Q321*IF(VLOOKUP(P321,[1]道具表!$C:$I,4,FALSE)="USD",C320,1)</f>
        <v>1980000000</v>
      </c>
      <c r="S321" s="81"/>
      <c r="V321" s="81"/>
      <c r="W321" s="81"/>
    </row>
    <row r="322" spans="2:23" x14ac:dyDescent="0.25">
      <c r="I322" s="80"/>
      <c r="J322" s="80"/>
      <c r="K322" s="103" t="s">
        <v>682</v>
      </c>
      <c r="L322" s="104">
        <v>18</v>
      </c>
      <c r="M322" s="93" t="s">
        <v>666</v>
      </c>
      <c r="N322" s="93">
        <v>1</v>
      </c>
      <c r="O322" s="94">
        <f>VLOOKUP(M322,[1]道具表!$C:$I,7,FALSE)*N322*IF(VLOOKUP(M322,[1]道具表!$C:$I,4,FALSE)="USD",C320,1)</f>
        <v>83333333</v>
      </c>
      <c r="P322" s="93" t="s">
        <v>665</v>
      </c>
      <c r="Q322" s="93">
        <v>1</v>
      </c>
      <c r="R322" s="94">
        <f>VLOOKUP(P322,[1]道具表!$C:$I,7,FALSE)*Q322*IF(VLOOKUP(P322,[1]道具表!$C:$I,4,FALSE)="USD",C320,1)</f>
        <v>83333333</v>
      </c>
      <c r="S322" s="81"/>
      <c r="V322" s="81"/>
      <c r="W322" s="81"/>
    </row>
    <row r="323" spans="2:23" x14ac:dyDescent="0.25">
      <c r="B323" s="82"/>
      <c r="C323" s="82" t="s">
        <v>434</v>
      </c>
      <c r="D323" s="82" t="s">
        <v>523</v>
      </c>
      <c r="E323" s="82" t="s">
        <v>655</v>
      </c>
      <c r="F323" s="82" t="s">
        <v>518</v>
      </c>
      <c r="G323" s="82" t="s">
        <v>656</v>
      </c>
      <c r="H323" s="82" t="s">
        <v>519</v>
      </c>
      <c r="I323" s="80"/>
      <c r="J323" s="80"/>
      <c r="K323" s="101"/>
      <c r="L323" s="105">
        <v>21</v>
      </c>
      <c r="M323" s="107" t="s">
        <v>708</v>
      </c>
      <c r="N323" s="78">
        <v>1</v>
      </c>
      <c r="O323" s="95">
        <f>VLOOKUP(M323,[1]道具表!$C:$I,7,FALSE)*N323*IF(VLOOKUP(M323,[1]道具表!$C:$I,4,FALSE)="USD",C320,1)</f>
        <v>125000000</v>
      </c>
      <c r="P323" s="87" t="s">
        <v>438</v>
      </c>
      <c r="Q323" s="78">
        <v>1</v>
      </c>
      <c r="R323" s="95">
        <f>VLOOKUP(P323,[1]道具表!$C:$I,7,FALSE)*Q323*IF(VLOOKUP(P323,[1]道具表!$C:$I,4,FALSE)="USD",C320,1)</f>
        <v>119600000</v>
      </c>
      <c r="V323" s="81"/>
      <c r="W323" s="81"/>
    </row>
    <row r="324" spans="2:23" x14ac:dyDescent="0.25">
      <c r="B324" s="82" t="s">
        <v>520</v>
      </c>
      <c r="C324" s="92">
        <v>100</v>
      </c>
      <c r="D324" s="79">
        <f>MAX(L316:L321)/C318*100</f>
        <v>1044.7761194029849</v>
      </c>
      <c r="E324" s="86">
        <f>SUM(O316:O321)</f>
        <v>456166667</v>
      </c>
      <c r="F324" s="83">
        <f>E324/(VLOOKUP(3000,商城可購買幣!$B:$K,3+C319,FALSE)/3000*C324)-1</f>
        <v>3.4145161322580639</v>
      </c>
      <c r="G324" s="86">
        <f>SUM(R316:R321)</f>
        <v>4747364143.1908092</v>
      </c>
      <c r="H324" s="83">
        <f>G324/(VLOOKUP(3000,商城可購買幣!$B:$K,3+C319,FALSE)/3000*C324)-1</f>
        <v>44.942233643782018</v>
      </c>
      <c r="I324" s="80"/>
      <c r="J324" s="80"/>
      <c r="K324" s="101"/>
      <c r="L324" s="105">
        <v>25</v>
      </c>
      <c r="M324" s="78" t="s">
        <v>659</v>
      </c>
      <c r="N324" s="78">
        <v>1</v>
      </c>
      <c r="O324" s="95">
        <f>VLOOKUP(M324,[1]道具表!$C:$I,7,FALSE)*N324*IF(VLOOKUP(M324,[1]道具表!$C:$I,4,FALSE)="USD",C320,1)</f>
        <v>25000000</v>
      </c>
      <c r="P324" s="78" t="s">
        <v>661</v>
      </c>
      <c r="Q324" s="78">
        <v>1</v>
      </c>
      <c r="R324" s="95">
        <f>VLOOKUP(P324,[1]道具表!$C:$I,7,FALSE)*Q324*IF(VLOOKUP(P324,[1]道具表!$C:$I,4,FALSE)="USD",C320,1)</f>
        <v>41666667</v>
      </c>
      <c r="V324" s="81"/>
      <c r="W324" s="81"/>
    </row>
    <row r="325" spans="2:23" x14ac:dyDescent="0.25">
      <c r="B325" s="82" t="s">
        <v>521</v>
      </c>
      <c r="C325" s="92">
        <v>150</v>
      </c>
      <c r="D325" s="79">
        <f>MAX(L316:L327)/C318*100</f>
        <v>2910.4477611940297</v>
      </c>
      <c r="E325" s="86">
        <f>SUM(O322:O327)</f>
        <v>1075433333</v>
      </c>
      <c r="F325" s="83">
        <f>E325/(VLOOKUP(3000,商城可購買幣!$B:$K,3+C319,FALSE)/3000*C325)-1</f>
        <v>5.9382795677419358</v>
      </c>
      <c r="G325" s="86">
        <f>SUM(R322:R327)</f>
        <v>6834030809.1908092</v>
      </c>
      <c r="H325" s="83">
        <f>G325/(VLOOKUP(3000,商城可購買幣!$B:$K,3+C319,FALSE)/3000*C325)-1</f>
        <v>43.090521349618122</v>
      </c>
      <c r="I325" s="80"/>
      <c r="J325" s="80"/>
      <c r="K325" s="101"/>
      <c r="L325" s="105">
        <v>29</v>
      </c>
      <c r="M325" s="89" t="s">
        <v>696</v>
      </c>
      <c r="N325" s="89">
        <v>15</v>
      </c>
      <c r="O325" s="95">
        <f>VLOOKUP(M325,[1]道具表!$C:$I,7,FALSE)*N325*IF(VLOOKUP(M325,[1]道具表!$C:$I,4,FALSE)="USD",C320,1)</f>
        <v>187500000</v>
      </c>
      <c r="P325" s="89" t="s">
        <v>676</v>
      </c>
      <c r="Q325" s="89">
        <v>1</v>
      </c>
      <c r="R325" s="95">
        <f>VLOOKUP(P325,[1]道具表!$C:$I,7,FALSE)*Q325*IF(VLOOKUP(P325,[1]道具表!$C:$I,4,FALSE)="USD",C320,1)</f>
        <v>50000000</v>
      </c>
      <c r="V325" s="81"/>
      <c r="W325" s="81"/>
    </row>
    <row r="326" spans="2:23" x14ac:dyDescent="0.25">
      <c r="B326" s="82" t="s">
        <v>522</v>
      </c>
      <c r="C326" s="92">
        <v>300</v>
      </c>
      <c r="D326" s="79">
        <f>MAX(L316:L333)/C318*100</f>
        <v>5223.8805970149251</v>
      </c>
      <c r="E326" s="86">
        <f>SUM(O328:O333)</f>
        <v>1842100000</v>
      </c>
      <c r="F326" s="83">
        <f>E326/(VLOOKUP(3000,商城可購買幣!$B:$K,3+C319,FALSE)/3000*C326)-1</f>
        <v>4.9422580645161291</v>
      </c>
      <c r="G326" s="86">
        <f>SUM(R328:R333)</f>
        <v>17500128285.381618</v>
      </c>
      <c r="H326" s="83">
        <f>G326/(VLOOKUP(3000,商城可購買幣!$B:$K,3+C319,FALSE)/3000*C326)-1</f>
        <v>55.452026727037477</v>
      </c>
      <c r="I326" s="80"/>
      <c r="J326" s="80"/>
      <c r="K326" s="101"/>
      <c r="L326" s="105">
        <v>34</v>
      </c>
      <c r="M326" s="78" t="s">
        <v>471</v>
      </c>
      <c r="N326" s="78">
        <v>1</v>
      </c>
      <c r="O326" s="95">
        <f>VLOOKUP(M326,[1]道具表!$C:$I,7,FALSE)*N326*IF(VLOOKUP(M326,[1]道具表!$C:$I,4,FALSE)="USD",C320,1)</f>
        <v>54600000</v>
      </c>
      <c r="P326" s="107" t="s">
        <v>709</v>
      </c>
      <c r="Q326" s="78">
        <v>1</v>
      </c>
      <c r="R326" s="95">
        <f>VLOOKUP(P326,[1]道具表!$C:$I,7,FALSE)*Q326*IF(VLOOKUP(P326,[1]道具表!$C:$I,4,FALSE)="USD",C320,1)</f>
        <v>2579430809.1908092</v>
      </c>
    </row>
    <row r="327" spans="2:23" ht="16.5" thickBot="1" x14ac:dyDescent="0.3">
      <c r="B327" s="82" t="s">
        <v>657</v>
      </c>
      <c r="C327" s="92">
        <v>450</v>
      </c>
      <c r="D327" s="79">
        <f>MAX(L316:L339)/C318*100</f>
        <v>10223.880597014924</v>
      </c>
      <c r="E327" s="86">
        <f>SUM(O334:O339)</f>
        <v>3294600000</v>
      </c>
      <c r="F327" s="83">
        <f>E327/(VLOOKUP(3000,商城可購買幣!$B:$K,3+C319,FALSE)/3000*C327)-1</f>
        <v>6.0851612903225805</v>
      </c>
      <c r="G327" s="86">
        <f>SUM(R334:R339)</f>
        <v>28790959093.572426</v>
      </c>
      <c r="H327" s="83">
        <f>G327/(VLOOKUP(3000,商城可購買幣!$B:$K,3+C319,FALSE)/3000*C327)-1</f>
        <v>60.91604106144608</v>
      </c>
      <c r="I327" s="80"/>
      <c r="J327" s="80"/>
      <c r="K327" s="102"/>
      <c r="L327" s="106">
        <v>39</v>
      </c>
      <c r="M327" s="96" t="s">
        <v>699</v>
      </c>
      <c r="N327" s="96">
        <v>1</v>
      </c>
      <c r="O327" s="97">
        <f>VLOOKUP(M327,[1]道具表!$C:$I,7,FALSE)*N327*IF(VLOOKUP(M327,[1]道具表!$C:$I,4,FALSE)="USD",C320,1)</f>
        <v>600000000</v>
      </c>
      <c r="P327" s="108" t="s">
        <v>703</v>
      </c>
      <c r="Q327" s="108">
        <v>1</v>
      </c>
      <c r="R327" s="97">
        <f>VLOOKUP(P327,[1]道具表!$C:$I,7,FALSE)*Q327*IF(VLOOKUP(P327,[1]道具表!$C:$I,4,FALSE)="USD",C320,1)</f>
        <v>3960000000</v>
      </c>
    </row>
    <row r="328" spans="2:23" x14ac:dyDescent="0.25">
      <c r="I328" s="80"/>
      <c r="J328" s="80"/>
      <c r="K328" s="103" t="s">
        <v>683</v>
      </c>
      <c r="L328" s="104">
        <v>44</v>
      </c>
      <c r="M328" s="93" t="s">
        <v>668</v>
      </c>
      <c r="N328" s="93">
        <v>1</v>
      </c>
      <c r="O328" s="94">
        <f>VLOOKUP(M328,[1]道具表!$C:$I,7,FALSE)*N328*IF(VLOOKUP(M328,[1]道具表!$C:$I,4,FALSE)="USD",C320,1)</f>
        <v>250000000</v>
      </c>
      <c r="P328" s="93" t="s">
        <v>667</v>
      </c>
      <c r="Q328" s="93">
        <v>1</v>
      </c>
      <c r="R328" s="94">
        <f>VLOOKUP(P328,[1]道具表!$C:$I,7,FALSE)*Q328*IF(VLOOKUP(P328,[1]道具表!$C:$I,4,FALSE)="USD",C320,1)</f>
        <v>250000000</v>
      </c>
    </row>
    <row r="329" spans="2:23" x14ac:dyDescent="0.25">
      <c r="B329" s="81" t="s">
        <v>707</v>
      </c>
      <c r="I329" s="80"/>
      <c r="J329" s="80"/>
      <c r="K329" s="101"/>
      <c r="L329" s="105">
        <v>48</v>
      </c>
      <c r="M329" s="107" t="s">
        <v>708</v>
      </c>
      <c r="N329" s="78">
        <v>1</v>
      </c>
      <c r="O329" s="95">
        <f>VLOOKUP(M329,[1]道具表!$C:$I,7,FALSE)*N329*IF(VLOOKUP(M329,[1]道具表!$C:$I,4,FALSE)="USD",C320,1)</f>
        <v>125000000</v>
      </c>
      <c r="P329" s="87" t="s">
        <v>438</v>
      </c>
      <c r="Q329" s="78">
        <v>1</v>
      </c>
      <c r="R329" s="95">
        <f>VLOOKUP(P329,[1]道具表!$C:$I,7,FALSE)*Q329*IF(VLOOKUP(P329,[1]道具表!$C:$I,4,FALSE)="USD",C320,1)</f>
        <v>119600000</v>
      </c>
    </row>
    <row r="330" spans="2:23" x14ac:dyDescent="0.25">
      <c r="B330" s="81" t="s">
        <v>694</v>
      </c>
      <c r="C330" s="1"/>
      <c r="D330" s="1"/>
      <c r="E330" s="1"/>
      <c r="F330" s="1"/>
      <c r="G330" s="1"/>
      <c r="H330" s="1"/>
      <c r="I330" s="80"/>
      <c r="J330" s="80"/>
      <c r="K330" s="101"/>
      <c r="L330" s="105">
        <v>53</v>
      </c>
      <c r="M330" s="78" t="s">
        <v>658</v>
      </c>
      <c r="N330" s="78">
        <v>1</v>
      </c>
      <c r="O330" s="95">
        <f>VLOOKUP(M330,[1]道具表!$C:$I,7,FALSE)*N330*IF(VLOOKUP(M330,[1]道具表!$C:$I,4,FALSE)="USD",C320,1)</f>
        <v>25000000</v>
      </c>
      <c r="P330" s="78" t="s">
        <v>660</v>
      </c>
      <c r="Q330" s="78">
        <v>1</v>
      </c>
      <c r="R330" s="95">
        <f>VLOOKUP(P330,[1]道具表!$C:$I,7,FALSE)*Q330*IF(VLOOKUP(P330,[1]道具表!$C:$I,4,FALSE)="USD",C320,1)</f>
        <v>41666667</v>
      </c>
    </row>
    <row r="331" spans="2:23" x14ac:dyDescent="0.25">
      <c r="B331" s="81" t="s">
        <v>552</v>
      </c>
      <c r="I331" s="80"/>
      <c r="J331" s="80"/>
      <c r="K331" s="101"/>
      <c r="L331" s="105">
        <v>58</v>
      </c>
      <c r="M331" s="89" t="s">
        <v>696</v>
      </c>
      <c r="N331" s="89">
        <v>15</v>
      </c>
      <c r="O331" s="95">
        <f>VLOOKUP(M331,[1]道具表!$C:$I,7,FALSE)*N331*IF(VLOOKUP(M331,[1]道具表!$C:$I,4,FALSE)="USD",C320,1)</f>
        <v>187500000</v>
      </c>
      <c r="P331" s="89" t="s">
        <v>676</v>
      </c>
      <c r="Q331" s="89">
        <v>1</v>
      </c>
      <c r="R331" s="95">
        <f>VLOOKUP(P331,[1]道具表!$C:$I,7,FALSE)*Q331*IF(VLOOKUP(P331,[1]道具表!$C:$I,4,FALSE)="USD",C320,1)</f>
        <v>50000000</v>
      </c>
    </row>
    <row r="332" spans="2:23" x14ac:dyDescent="0.25">
      <c r="B332" s="81" t="s">
        <v>526</v>
      </c>
      <c r="I332" s="80"/>
      <c r="J332" s="80"/>
      <c r="K332" s="101"/>
      <c r="L332" s="105">
        <v>63</v>
      </c>
      <c r="M332" s="78" t="s">
        <v>471</v>
      </c>
      <c r="N332" s="78">
        <v>1</v>
      </c>
      <c r="O332" s="95">
        <f>VLOOKUP(M332,[1]道具表!$C:$I,7,FALSE)*N332*IF(VLOOKUP(M332,[1]道具表!$C:$I,4,FALSE)="USD",C320,1)</f>
        <v>54600000</v>
      </c>
      <c r="P332" s="107" t="s">
        <v>709</v>
      </c>
      <c r="Q332" s="78">
        <v>2</v>
      </c>
      <c r="R332" s="95">
        <f>VLOOKUP(P332,[1]道具表!$C:$I,7,FALSE)*Q332*IF(VLOOKUP(P332,[1]道具表!$C:$I,4,FALSE)="USD",C320,1)</f>
        <v>5158861618.3816185</v>
      </c>
    </row>
    <row r="333" spans="2:23" ht="16.5" thickBot="1" x14ac:dyDescent="0.3">
      <c r="B333" s="81" t="s">
        <v>553</v>
      </c>
      <c r="I333" s="80"/>
      <c r="J333" s="80"/>
      <c r="K333" s="102"/>
      <c r="L333" s="106">
        <v>70</v>
      </c>
      <c r="M333" s="96" t="s">
        <v>700</v>
      </c>
      <c r="N333" s="96">
        <v>1</v>
      </c>
      <c r="O333" s="97">
        <f>VLOOKUP(M333,[1]道具表!$C:$I,7,FALSE)*N333*IF(VLOOKUP(M333,[1]道具表!$C:$I,4,FALSE)="USD",C320,1)</f>
        <v>1200000000</v>
      </c>
      <c r="P333" s="108" t="s">
        <v>704</v>
      </c>
      <c r="Q333" s="108">
        <v>1</v>
      </c>
      <c r="R333" s="97">
        <f>VLOOKUP(P333,[1]道具表!$C:$I,7,FALSE)*Q333*IF(VLOOKUP(P333,[1]道具表!$C:$I,4,FALSE)="USD",C320,1)</f>
        <v>11880000000</v>
      </c>
    </row>
    <row r="334" spans="2:23" x14ac:dyDescent="0.25">
      <c r="B334" s="88"/>
      <c r="C334" s="88"/>
      <c r="H334" s="80"/>
      <c r="I334" s="80"/>
      <c r="J334" s="80"/>
      <c r="K334" s="103" t="s">
        <v>684</v>
      </c>
      <c r="L334" s="104">
        <v>83</v>
      </c>
      <c r="M334" s="93" t="s">
        <v>670</v>
      </c>
      <c r="N334" s="93">
        <v>1</v>
      </c>
      <c r="O334" s="94">
        <f>VLOOKUP(M334,[1]道具表!$C:$I,7,FALSE)*N334*IF(VLOOKUP(M334,[1]道具表!$C:$I,4,FALSE)="USD",C320,1)</f>
        <v>833333333</v>
      </c>
      <c r="P334" s="93" t="s">
        <v>669</v>
      </c>
      <c r="Q334" s="93">
        <v>1</v>
      </c>
      <c r="R334" s="94">
        <f>VLOOKUP(P334,[1]道具表!$C:$I,7,FALSE)*Q334*IF(VLOOKUP(P334,[1]道具表!$C:$I,4,FALSE)="USD",C320,1)</f>
        <v>833333333</v>
      </c>
      <c r="S334" s="81"/>
    </row>
    <row r="335" spans="2:23" x14ac:dyDescent="0.25">
      <c r="H335" s="80"/>
      <c r="I335" s="80"/>
      <c r="J335" s="80"/>
      <c r="K335" s="101"/>
      <c r="L335" s="105">
        <v>90</v>
      </c>
      <c r="M335" s="107" t="s">
        <v>708</v>
      </c>
      <c r="N335" s="78">
        <v>1</v>
      </c>
      <c r="O335" s="95">
        <f>VLOOKUP(M335,[1]道具表!$C:$I,7,FALSE)*N335*IF(VLOOKUP(M335,[1]道具表!$C:$I,4,FALSE)="USD",C320,1)</f>
        <v>125000000</v>
      </c>
      <c r="P335" s="87" t="s">
        <v>439</v>
      </c>
      <c r="Q335" s="78">
        <v>1</v>
      </c>
      <c r="R335" s="95">
        <f>VLOOKUP(P335,[1]道具表!$C:$I,7,FALSE)*Q335*IF(VLOOKUP(P335,[1]道具表!$C:$I,4,FALSE)="USD",C320,1)</f>
        <v>286000000</v>
      </c>
    </row>
    <row r="336" spans="2:23" x14ac:dyDescent="0.25">
      <c r="H336" s="80"/>
      <c r="I336" s="80"/>
      <c r="J336" s="80"/>
      <c r="K336" s="101"/>
      <c r="L336" s="105">
        <v>100</v>
      </c>
      <c r="M336" s="78" t="s">
        <v>661</v>
      </c>
      <c r="N336" s="78">
        <v>1</v>
      </c>
      <c r="O336" s="95">
        <f>VLOOKUP(M336,[1]道具表!$C:$I,7,FALSE)*N336*IF(VLOOKUP(M336,[1]道具表!$C:$I,4,FALSE)="USD",C320,1)</f>
        <v>41666667</v>
      </c>
      <c r="P336" s="78" t="s">
        <v>662</v>
      </c>
      <c r="Q336" s="78">
        <v>1</v>
      </c>
      <c r="R336" s="95">
        <f>VLOOKUP(P336,[1]道具表!$C:$I,7,FALSE)*Q336*IF(VLOOKUP(P336,[1]道具表!$C:$I,4,FALSE)="USD",C320,1)</f>
        <v>83333333</v>
      </c>
    </row>
    <row r="337" spans="2:23" x14ac:dyDescent="0.25">
      <c r="H337" s="80"/>
      <c r="I337" s="80"/>
      <c r="J337" s="80"/>
      <c r="K337" s="101"/>
      <c r="L337" s="105">
        <v>113</v>
      </c>
      <c r="M337" s="89" t="s">
        <v>696</v>
      </c>
      <c r="N337" s="89">
        <v>30</v>
      </c>
      <c r="O337" s="95">
        <f>VLOOKUP(M337,[1]道具表!$C:$I,7,FALSE)*N337*IF(VLOOKUP(M337,[1]道具表!$C:$I,4,FALSE)="USD",C320,1)</f>
        <v>375000000</v>
      </c>
      <c r="P337" s="89" t="s">
        <v>676</v>
      </c>
      <c r="Q337" s="89">
        <v>1</v>
      </c>
      <c r="R337" s="95">
        <f>VLOOKUP(P337,[1]道具表!$C:$I,7,FALSE)*Q337*IF(VLOOKUP(P337,[1]道具表!$C:$I,4,FALSE)="USD",C320,1)</f>
        <v>50000000</v>
      </c>
    </row>
    <row r="338" spans="2:23" x14ac:dyDescent="0.25">
      <c r="H338" s="80"/>
      <c r="I338" s="80"/>
      <c r="J338" s="80"/>
      <c r="K338" s="101"/>
      <c r="L338" s="105">
        <v>125</v>
      </c>
      <c r="M338" s="78" t="s">
        <v>438</v>
      </c>
      <c r="N338" s="78">
        <v>1</v>
      </c>
      <c r="O338" s="95">
        <f>VLOOKUP(M338,[1]道具表!$C:$I,7,FALSE)*N338*IF(VLOOKUP(M338,[1]道具表!$C:$I,4,FALSE)="USD",C320,1)</f>
        <v>119600000</v>
      </c>
      <c r="P338" s="107" t="s">
        <v>709</v>
      </c>
      <c r="Q338" s="78">
        <v>3</v>
      </c>
      <c r="R338" s="95">
        <f>VLOOKUP(P338,[1]道具表!$C:$I,7,FALSE)*Q338*IF(VLOOKUP(P338,[1]道具表!$C:$I,4,FALSE)="USD",C320,1)</f>
        <v>7738292427.5724277</v>
      </c>
    </row>
    <row r="339" spans="2:23" ht="16.5" thickBot="1" x14ac:dyDescent="0.3">
      <c r="H339" s="80"/>
      <c r="I339" s="80"/>
      <c r="J339" s="80"/>
      <c r="K339" s="102"/>
      <c r="L339" s="106">
        <v>137</v>
      </c>
      <c r="M339" s="96" t="s">
        <v>701</v>
      </c>
      <c r="N339" s="96">
        <v>1</v>
      </c>
      <c r="O339" s="97">
        <f>VLOOKUP(M339,[1]道具表!$C:$I,7,FALSE)*N339*IF(VLOOKUP(M339,[1]道具表!$C:$I,4,FALSE)="USD",C320,1)</f>
        <v>1800000000</v>
      </c>
      <c r="P339" s="108" t="s">
        <v>705</v>
      </c>
      <c r="Q339" s="108">
        <v>1</v>
      </c>
      <c r="R339" s="97">
        <f>VLOOKUP(P339,[1]道具表!$C:$I,7,FALSE)*Q339*IF(VLOOKUP(P339,[1]道具表!$C:$I,4,FALSE)="USD",C320,1)</f>
        <v>19800000000</v>
      </c>
    </row>
    <row r="341" spans="2:23" ht="16.5" thickBot="1" x14ac:dyDescent="0.3">
      <c r="B341" s="81" t="s">
        <v>510</v>
      </c>
      <c r="C341" s="81"/>
      <c r="D341" s="81"/>
      <c r="E341" s="81"/>
      <c r="F341" s="81"/>
      <c r="G341" s="81"/>
      <c r="H341" s="81"/>
      <c r="I341" s="81"/>
      <c r="J341" s="81"/>
      <c r="K341" s="81" t="s">
        <v>513</v>
      </c>
      <c r="M341" s="81"/>
      <c r="N341" s="81"/>
      <c r="O341" s="81"/>
      <c r="P341" s="81"/>
      <c r="Q341" s="81"/>
      <c r="R341" s="81"/>
      <c r="S341" s="81"/>
      <c r="T341" s="84"/>
      <c r="U341" s="84"/>
      <c r="V341" s="81"/>
      <c r="W341" s="81"/>
    </row>
    <row r="342" spans="2:23" ht="16.5" thickBot="1" x14ac:dyDescent="0.3">
      <c r="B342" s="82" t="s">
        <v>514</v>
      </c>
      <c r="C342" s="90">
        <v>44580</v>
      </c>
      <c r="K342" s="98" t="s">
        <v>491</v>
      </c>
      <c r="L342" s="98" t="s">
        <v>491</v>
      </c>
      <c r="M342" s="99" t="s">
        <v>0</v>
      </c>
      <c r="N342" s="99" t="s">
        <v>433</v>
      </c>
      <c r="O342" s="99" t="s">
        <v>424</v>
      </c>
      <c r="P342" s="99" t="s">
        <v>515</v>
      </c>
      <c r="Q342" s="99" t="s">
        <v>433</v>
      </c>
      <c r="R342" s="100" t="s">
        <v>424</v>
      </c>
      <c r="S342" s="81"/>
      <c r="T342" s="84"/>
      <c r="U342" s="84"/>
      <c r="V342" s="81"/>
    </row>
    <row r="343" spans="2:23" x14ac:dyDescent="0.25">
      <c r="B343" s="82" t="s">
        <v>516</v>
      </c>
      <c r="C343" s="91" t="s">
        <v>695</v>
      </c>
      <c r="H343" s="80"/>
      <c r="I343" s="80"/>
      <c r="J343" s="80"/>
      <c r="K343" s="103" t="s">
        <v>681</v>
      </c>
      <c r="L343" s="104">
        <v>2</v>
      </c>
      <c r="M343" s="93" t="s">
        <v>664</v>
      </c>
      <c r="N343" s="93">
        <v>1</v>
      </c>
      <c r="O343" s="94">
        <f>VLOOKUP(M343,[1]道具表!$C:$I,7,FALSE)*N343*IF(VLOOKUP(M343,[1]道具表!$C:$I,4,FALSE)="USD",C347,1)</f>
        <v>41666667</v>
      </c>
      <c r="P343" s="93" t="s">
        <v>663</v>
      </c>
      <c r="Q343" s="93">
        <v>1</v>
      </c>
      <c r="R343" s="94">
        <f>VLOOKUP(P343,[1]道具表!$C:$I,7,FALSE)*Q343*IF(VLOOKUP(P343,[1]道具表!$C:$I,4,FALSE)="USD",C347,1)</f>
        <v>41666667</v>
      </c>
      <c r="S343" s="81"/>
      <c r="V343" s="81"/>
    </row>
    <row r="344" spans="2:23" x14ac:dyDescent="0.25">
      <c r="B344" s="82" t="s">
        <v>511</v>
      </c>
      <c r="C344" s="78" t="str">
        <f>VLOOKUP(C343,[1]Sybol表!$B:$E,2,FALSE)</f>
        <v>大紅花(3symbol)</v>
      </c>
      <c r="K344" s="101"/>
      <c r="L344" s="105">
        <v>4</v>
      </c>
      <c r="M344" s="87" t="s">
        <v>524</v>
      </c>
      <c r="N344" s="78">
        <v>1</v>
      </c>
      <c r="O344" s="95">
        <f>VLOOKUP(M344,[1]道具表!$C:$I,7,FALSE)*N344*IF(VLOOKUP(M344,[1]道具表!$C:$I,4,FALSE)="USD",C347,1)</f>
        <v>19500000</v>
      </c>
      <c r="P344" s="87" t="s">
        <v>471</v>
      </c>
      <c r="Q344" s="78">
        <v>1</v>
      </c>
      <c r="R344" s="95">
        <f>VLOOKUP(P344,[1]道具表!$C:$I,7,FALSE)*Q344*IF(VLOOKUP(P344,[1]道具表!$C:$I,4,FALSE)="USD",C347,1)</f>
        <v>54600000</v>
      </c>
      <c r="S344" s="81"/>
      <c r="V344" s="81"/>
    </row>
    <row r="345" spans="2:23" x14ac:dyDescent="0.25">
      <c r="B345" s="82" t="s">
        <v>517</v>
      </c>
      <c r="C345" s="78">
        <f>VLOOKUP(C343,[1]Sybol表!$B:$E,3,FALSE)</f>
        <v>1.34</v>
      </c>
      <c r="K345" s="101"/>
      <c r="L345" s="105">
        <v>5</v>
      </c>
      <c r="M345" s="78" t="s">
        <v>659</v>
      </c>
      <c r="N345" s="78">
        <v>1</v>
      </c>
      <c r="O345" s="95">
        <f>VLOOKUP(M345,[1]道具表!$C:$I,7,FALSE)*N345*IF(VLOOKUP(M345,[1]道具表!$C:$I,4,FALSE)="USD",C347,1)</f>
        <v>25000000</v>
      </c>
      <c r="P345" s="78" t="s">
        <v>661</v>
      </c>
      <c r="Q345" s="78">
        <v>1</v>
      </c>
      <c r="R345" s="95">
        <f>VLOOKUP(P345,[1]道具表!$C:$I,7,FALSE)*Q345*IF(VLOOKUP(P345,[1]道具表!$C:$I,4,FALSE)="USD",C347,1)</f>
        <v>41666667</v>
      </c>
      <c r="S345" s="81"/>
      <c r="V345" s="81"/>
    </row>
    <row r="346" spans="2:23" x14ac:dyDescent="0.25">
      <c r="B346" s="82" t="s">
        <v>423</v>
      </c>
      <c r="C346" s="78">
        <v>4</v>
      </c>
      <c r="K346" s="101"/>
      <c r="L346" s="105">
        <v>7</v>
      </c>
      <c r="M346" s="89" t="s">
        <v>697</v>
      </c>
      <c r="N346" s="89">
        <v>10</v>
      </c>
      <c r="O346" s="95">
        <f>VLOOKUP(M346,[1]道具表!$C:$I,7,FALSE)*N346*IF(VLOOKUP(M346,[1]道具表!$C:$I,4,FALSE)="USD",C347,1)</f>
        <v>125000000</v>
      </c>
      <c r="P346" s="89" t="s">
        <v>676</v>
      </c>
      <c r="Q346" s="89">
        <v>1</v>
      </c>
      <c r="R346" s="95">
        <f>VLOOKUP(P346,[1]道具表!$C:$I,7,FALSE)*Q346*IF(VLOOKUP(P346,[1]道具表!$C:$I,4,FALSE)="USD",C347,1)</f>
        <v>50000000</v>
      </c>
      <c r="S346" s="81"/>
      <c r="V346" s="81"/>
    </row>
    <row r="347" spans="2:23" x14ac:dyDescent="0.25">
      <c r="B347" s="82" t="s">
        <v>527</v>
      </c>
      <c r="C347" s="78">
        <v>13</v>
      </c>
      <c r="K347" s="101"/>
      <c r="L347" s="105">
        <v>11</v>
      </c>
      <c r="M347" s="78" t="s">
        <v>524</v>
      </c>
      <c r="N347" s="78">
        <v>1</v>
      </c>
      <c r="O347" s="95">
        <f>VLOOKUP(M347,[1]道具表!$C:$I,7,FALSE)*N347*IF(VLOOKUP(M347,[1]道具表!$C:$I,4,FALSE)="USD",C347,1)</f>
        <v>19500000</v>
      </c>
      <c r="P347" s="87" t="s">
        <v>471</v>
      </c>
      <c r="Q347" s="78">
        <v>1</v>
      </c>
      <c r="R347" s="95">
        <f>VLOOKUP(P347,[1]道具表!$C:$I,7,FALSE)*Q347*IF(VLOOKUP(P347,[1]道具表!$C:$I,4,FALSE)="USD",C347,1)</f>
        <v>54600000</v>
      </c>
      <c r="S347" s="81"/>
      <c r="V347" s="81"/>
      <c r="W347" s="81"/>
    </row>
    <row r="348" spans="2:23" ht="16.5" thickBot="1" x14ac:dyDescent="0.3">
      <c r="B348" s="82" t="s">
        <v>559</v>
      </c>
      <c r="C348" s="78" t="s">
        <v>560</v>
      </c>
      <c r="K348" s="102"/>
      <c r="L348" s="106">
        <v>14</v>
      </c>
      <c r="M348" s="96" t="s">
        <v>698</v>
      </c>
      <c r="N348" s="96">
        <v>1</v>
      </c>
      <c r="O348" s="97">
        <f>VLOOKUP(M348,[1]道具表!$C:$I,7,FALSE)*N348*IF(VLOOKUP(M348,[1]道具表!$C:$I,4,FALSE)="USD",C347,1)</f>
        <v>120000000</v>
      </c>
      <c r="P348" s="108" t="s">
        <v>702</v>
      </c>
      <c r="Q348" s="108">
        <v>1</v>
      </c>
      <c r="R348" s="97">
        <f>VLOOKUP(P348,[1]道具表!$C:$I,7,FALSE)*Q348*IF(VLOOKUP(P348,[1]道具表!$C:$I,4,FALSE)="USD",C347,1)</f>
        <v>1980000000</v>
      </c>
      <c r="S348" s="81"/>
      <c r="V348" s="81"/>
      <c r="W348" s="81"/>
    </row>
    <row r="349" spans="2:23" x14ac:dyDescent="0.25">
      <c r="I349" s="80"/>
      <c r="J349" s="80"/>
      <c r="K349" s="103" t="s">
        <v>682</v>
      </c>
      <c r="L349" s="104">
        <v>18</v>
      </c>
      <c r="M349" s="93" t="s">
        <v>666</v>
      </c>
      <c r="N349" s="93">
        <v>1</v>
      </c>
      <c r="O349" s="94">
        <f>VLOOKUP(M349,[1]道具表!$C:$I,7,FALSE)*N349*IF(VLOOKUP(M349,[1]道具表!$C:$I,4,FALSE)="USD",C347,1)</f>
        <v>83333333</v>
      </c>
      <c r="P349" s="93" t="s">
        <v>665</v>
      </c>
      <c r="Q349" s="93">
        <v>1</v>
      </c>
      <c r="R349" s="94">
        <f>VLOOKUP(P349,[1]道具表!$C:$I,7,FALSE)*Q349*IF(VLOOKUP(P349,[1]道具表!$C:$I,4,FALSE)="USD",C347,1)</f>
        <v>83333333</v>
      </c>
      <c r="S349" s="81"/>
      <c r="V349" s="81"/>
      <c r="W349" s="81"/>
    </row>
    <row r="350" spans="2:23" x14ac:dyDescent="0.25">
      <c r="B350" s="82"/>
      <c r="C350" s="82" t="s">
        <v>434</v>
      </c>
      <c r="D350" s="82" t="s">
        <v>523</v>
      </c>
      <c r="E350" s="82" t="s">
        <v>655</v>
      </c>
      <c r="F350" s="82" t="s">
        <v>518</v>
      </c>
      <c r="G350" s="82" t="s">
        <v>656</v>
      </c>
      <c r="H350" s="82" t="s">
        <v>519</v>
      </c>
      <c r="I350" s="80"/>
      <c r="J350" s="80"/>
      <c r="K350" s="101"/>
      <c r="L350" s="105">
        <v>21</v>
      </c>
      <c r="M350" s="78" t="s">
        <v>471</v>
      </c>
      <c r="N350" s="78">
        <v>1</v>
      </c>
      <c r="O350" s="95">
        <f>VLOOKUP(M350,[1]道具表!$C:$I,7,FALSE)*N350*IF(VLOOKUP(M350,[1]道具表!$C:$I,4,FALSE)="USD",C347,1)</f>
        <v>54600000</v>
      </c>
      <c r="P350" s="87" t="s">
        <v>438</v>
      </c>
      <c r="Q350" s="78">
        <v>1</v>
      </c>
      <c r="R350" s="95">
        <f>VLOOKUP(P350,[1]道具表!$C:$I,7,FALSE)*Q350*IF(VLOOKUP(P350,[1]道具表!$C:$I,4,FALSE)="USD",C347,1)</f>
        <v>119600000</v>
      </c>
      <c r="V350" s="81"/>
      <c r="W350" s="81"/>
    </row>
    <row r="351" spans="2:23" x14ac:dyDescent="0.25">
      <c r="B351" s="82" t="s">
        <v>520</v>
      </c>
      <c r="C351" s="92">
        <v>100</v>
      </c>
      <c r="D351" s="79">
        <f>MAX(L343:L348)/C345*100</f>
        <v>1044.7761194029849</v>
      </c>
      <c r="E351" s="86">
        <f>SUM(O343:O348)</f>
        <v>350666667</v>
      </c>
      <c r="F351" s="83">
        <f>E351/(VLOOKUP(3000,商城可購買幣!$B:$K,3+C346,FALSE)/3000*C351)-1</f>
        <v>2.3935483903225805</v>
      </c>
      <c r="G351" s="86">
        <f>SUM(R343:R348)</f>
        <v>2222533334</v>
      </c>
      <c r="H351" s="83">
        <f>G351/(VLOOKUP(3000,商城可購買幣!$B:$K,3+C346,FALSE)/3000*C351)-1</f>
        <v>20.508387103225804</v>
      </c>
      <c r="I351" s="80"/>
      <c r="J351" s="80"/>
      <c r="K351" s="101"/>
      <c r="L351" s="105">
        <v>25</v>
      </c>
      <c r="M351" s="78" t="s">
        <v>659</v>
      </c>
      <c r="N351" s="78">
        <v>1</v>
      </c>
      <c r="O351" s="95">
        <f>VLOOKUP(M351,[1]道具表!$C:$I,7,FALSE)*N351*IF(VLOOKUP(M351,[1]道具表!$C:$I,4,FALSE)="USD",C347,1)</f>
        <v>25000000</v>
      </c>
      <c r="P351" s="78" t="s">
        <v>661</v>
      </c>
      <c r="Q351" s="78">
        <v>1</v>
      </c>
      <c r="R351" s="95">
        <f>VLOOKUP(P351,[1]道具表!$C:$I,7,FALSE)*Q351*IF(VLOOKUP(P351,[1]道具表!$C:$I,4,FALSE)="USD",C347,1)</f>
        <v>41666667</v>
      </c>
      <c r="V351" s="81"/>
      <c r="W351" s="81"/>
    </row>
    <row r="352" spans="2:23" x14ac:dyDescent="0.25">
      <c r="B352" s="82" t="s">
        <v>521</v>
      </c>
      <c r="C352" s="92">
        <v>150</v>
      </c>
      <c r="D352" s="79">
        <f>MAX(L343:L354)/C345*100</f>
        <v>2910.4477611940297</v>
      </c>
      <c r="E352" s="86">
        <f>SUM(O349:O354)</f>
        <v>1005033333</v>
      </c>
      <c r="F352" s="83">
        <f>E352/(VLOOKUP(3000,商城可購買幣!$B:$K,3+C346,FALSE)/3000*C352)-1</f>
        <v>5.4840860193548391</v>
      </c>
      <c r="G352" s="86">
        <f>SUM(R349:R354)</f>
        <v>4374200000</v>
      </c>
      <c r="H352" s="83">
        <f>G352/(VLOOKUP(3000,商城可購買幣!$B:$K,3+C346,FALSE)/3000*C352)-1</f>
        <v>27.220645161290321</v>
      </c>
      <c r="I352" s="80"/>
      <c r="J352" s="80"/>
      <c r="K352" s="101"/>
      <c r="L352" s="105">
        <v>29</v>
      </c>
      <c r="M352" s="89" t="s">
        <v>696</v>
      </c>
      <c r="N352" s="89">
        <v>15</v>
      </c>
      <c r="O352" s="95">
        <f>VLOOKUP(M352,[1]道具表!$C:$I,7,FALSE)*N352*IF(VLOOKUP(M352,[1]道具表!$C:$I,4,FALSE)="USD",C347,1)</f>
        <v>187500000</v>
      </c>
      <c r="P352" s="89" t="s">
        <v>676</v>
      </c>
      <c r="Q352" s="89">
        <v>1</v>
      </c>
      <c r="R352" s="95">
        <f>VLOOKUP(P352,[1]道具表!$C:$I,7,FALSE)*Q352*IF(VLOOKUP(P352,[1]道具表!$C:$I,4,FALSE)="USD",C347,1)</f>
        <v>50000000</v>
      </c>
      <c r="V352" s="81"/>
      <c r="W352" s="81"/>
    </row>
    <row r="353" spans="2:23" x14ac:dyDescent="0.25">
      <c r="B353" s="82" t="s">
        <v>522</v>
      </c>
      <c r="C353" s="92">
        <v>300</v>
      </c>
      <c r="D353" s="79">
        <f>MAX(L343:L360)/C345*100</f>
        <v>5223.8805970149251</v>
      </c>
      <c r="E353" s="86">
        <f>SUM(O355:O360)</f>
        <v>1771700000</v>
      </c>
      <c r="F353" s="83">
        <f>E353/(VLOOKUP(3000,商城可購買幣!$B:$K,3+C346,FALSE)/3000*C353)-1</f>
        <v>4.7151612903225804</v>
      </c>
      <c r="G353" s="86">
        <f>SUM(R355:R360)</f>
        <v>12460866667</v>
      </c>
      <c r="H353" s="83">
        <f>G353/(VLOOKUP(3000,商城可購買幣!$B:$K,3+C346,FALSE)/3000*C353)-1</f>
        <v>39.196344087096776</v>
      </c>
      <c r="I353" s="80"/>
      <c r="J353" s="80"/>
      <c r="K353" s="101"/>
      <c r="L353" s="105">
        <v>34</v>
      </c>
      <c r="M353" s="78" t="s">
        <v>471</v>
      </c>
      <c r="N353" s="78">
        <v>1</v>
      </c>
      <c r="O353" s="95">
        <f>VLOOKUP(M353,[1]道具表!$C:$I,7,FALSE)*N353*IF(VLOOKUP(M353,[1]道具表!$C:$I,4,FALSE)="USD",C347,1)</f>
        <v>54600000</v>
      </c>
      <c r="P353" s="87" t="s">
        <v>438</v>
      </c>
      <c r="Q353" s="78">
        <v>1</v>
      </c>
      <c r="R353" s="95">
        <f>VLOOKUP(P353,[1]道具表!$C:$I,7,FALSE)*Q353*IF(VLOOKUP(P353,[1]道具表!$C:$I,4,FALSE)="USD",C347,1)</f>
        <v>119600000</v>
      </c>
    </row>
    <row r="354" spans="2:23" ht="16.5" thickBot="1" x14ac:dyDescent="0.3">
      <c r="B354" s="82" t="s">
        <v>657</v>
      </c>
      <c r="C354" s="92">
        <v>450</v>
      </c>
      <c r="D354" s="79">
        <f>MAX(L343:L366)/C345*100</f>
        <v>10223.880597014924</v>
      </c>
      <c r="E354" s="86">
        <f>SUM(O361:O366)</f>
        <v>3289200000</v>
      </c>
      <c r="F354" s="83">
        <f>E354/(VLOOKUP(3000,商城可購買幣!$B:$K,3+C346,FALSE)/3000*C354)-1</f>
        <v>6.0735483870967739</v>
      </c>
      <c r="G354" s="86">
        <f>SUM(R361:R366)</f>
        <v>21338666666</v>
      </c>
      <c r="H354" s="83">
        <f>G354/(VLOOKUP(3000,商城可購買幣!$B:$K,3+C346,FALSE)/3000*C354)-1</f>
        <v>44.889605733333333</v>
      </c>
      <c r="I354" s="80"/>
      <c r="J354" s="80"/>
      <c r="K354" s="102"/>
      <c r="L354" s="106">
        <v>39</v>
      </c>
      <c r="M354" s="96" t="s">
        <v>699</v>
      </c>
      <c r="N354" s="96">
        <v>1</v>
      </c>
      <c r="O354" s="97">
        <f>VLOOKUP(M354,[1]道具表!$C:$I,7,FALSE)*N354*IF(VLOOKUP(M354,[1]道具表!$C:$I,4,FALSE)="USD",C347,1)</f>
        <v>600000000</v>
      </c>
      <c r="P354" s="108" t="s">
        <v>703</v>
      </c>
      <c r="Q354" s="108">
        <v>1</v>
      </c>
      <c r="R354" s="97">
        <f>VLOOKUP(P354,[1]道具表!$C:$I,7,FALSE)*Q354*IF(VLOOKUP(P354,[1]道具表!$C:$I,4,FALSE)="USD",C347,1)</f>
        <v>3960000000</v>
      </c>
    </row>
    <row r="355" spans="2:23" x14ac:dyDescent="0.25">
      <c r="I355" s="80"/>
      <c r="J355" s="80"/>
      <c r="K355" s="103" t="s">
        <v>683</v>
      </c>
      <c r="L355" s="104">
        <v>44</v>
      </c>
      <c r="M355" s="93" t="s">
        <v>668</v>
      </c>
      <c r="N355" s="93">
        <v>1</v>
      </c>
      <c r="O355" s="94">
        <f>VLOOKUP(M355,[1]道具表!$C:$I,7,FALSE)*N355*IF(VLOOKUP(M355,[1]道具表!$C:$I,4,FALSE)="USD",C347,1)</f>
        <v>250000000</v>
      </c>
      <c r="P355" s="93" t="s">
        <v>667</v>
      </c>
      <c r="Q355" s="93">
        <v>1</v>
      </c>
      <c r="R355" s="94">
        <f>VLOOKUP(P355,[1]道具表!$C:$I,7,FALSE)*Q355*IF(VLOOKUP(P355,[1]道具表!$C:$I,4,FALSE)="USD",C347,1)</f>
        <v>250000000</v>
      </c>
    </row>
    <row r="356" spans="2:23" x14ac:dyDescent="0.25">
      <c r="B356" s="81" t="s">
        <v>707</v>
      </c>
      <c r="I356" s="80"/>
      <c r="J356" s="80"/>
      <c r="K356" s="101"/>
      <c r="L356" s="105">
        <v>48</v>
      </c>
      <c r="M356" s="78" t="s">
        <v>471</v>
      </c>
      <c r="N356" s="78">
        <v>1</v>
      </c>
      <c r="O356" s="95">
        <f>VLOOKUP(M356,[1]道具表!$C:$I,7,FALSE)*N356*IF(VLOOKUP(M356,[1]道具表!$C:$I,4,FALSE)="USD",C347,1)</f>
        <v>54600000</v>
      </c>
      <c r="P356" s="87" t="s">
        <v>438</v>
      </c>
      <c r="Q356" s="78">
        <v>1</v>
      </c>
      <c r="R356" s="95">
        <f>VLOOKUP(P356,[1]道具表!$C:$I,7,FALSE)*Q356*IF(VLOOKUP(P356,[1]道具表!$C:$I,4,FALSE)="USD",C347,1)</f>
        <v>119600000</v>
      </c>
    </row>
    <row r="357" spans="2:23" x14ac:dyDescent="0.25">
      <c r="B357" s="81" t="s">
        <v>694</v>
      </c>
      <c r="C357" s="1"/>
      <c r="D357" s="1"/>
      <c r="E357" s="1"/>
      <c r="F357" s="1"/>
      <c r="G357" s="1"/>
      <c r="H357" s="1"/>
      <c r="I357" s="80"/>
      <c r="J357" s="80"/>
      <c r="K357" s="101"/>
      <c r="L357" s="105">
        <v>53</v>
      </c>
      <c r="M357" s="78" t="s">
        <v>658</v>
      </c>
      <c r="N357" s="78">
        <v>1</v>
      </c>
      <c r="O357" s="95">
        <f>VLOOKUP(M357,[1]道具表!$C:$I,7,FALSE)*N357*IF(VLOOKUP(M357,[1]道具表!$C:$I,4,FALSE)="USD",C347,1)</f>
        <v>25000000</v>
      </c>
      <c r="P357" s="78" t="s">
        <v>660</v>
      </c>
      <c r="Q357" s="78">
        <v>1</v>
      </c>
      <c r="R357" s="95">
        <f>VLOOKUP(P357,[1]道具表!$C:$I,7,FALSE)*Q357*IF(VLOOKUP(P357,[1]道具表!$C:$I,4,FALSE)="USD",C347,1)</f>
        <v>41666667</v>
      </c>
    </row>
    <row r="358" spans="2:23" x14ac:dyDescent="0.25">
      <c r="B358" s="81" t="s">
        <v>552</v>
      </c>
      <c r="I358" s="80"/>
      <c r="J358" s="80"/>
      <c r="K358" s="101"/>
      <c r="L358" s="105">
        <v>58</v>
      </c>
      <c r="M358" s="89" t="s">
        <v>696</v>
      </c>
      <c r="N358" s="89">
        <v>15</v>
      </c>
      <c r="O358" s="95">
        <f>VLOOKUP(M358,[1]道具表!$C:$I,7,FALSE)*N358*IF(VLOOKUP(M358,[1]道具表!$C:$I,4,FALSE)="USD",C347,1)</f>
        <v>187500000</v>
      </c>
      <c r="P358" s="89" t="s">
        <v>676</v>
      </c>
      <c r="Q358" s="89">
        <v>1</v>
      </c>
      <c r="R358" s="95">
        <f>VLOOKUP(P358,[1]道具表!$C:$I,7,FALSE)*Q358*IF(VLOOKUP(P358,[1]道具表!$C:$I,4,FALSE)="USD",C347,1)</f>
        <v>50000000</v>
      </c>
    </row>
    <row r="359" spans="2:23" x14ac:dyDescent="0.25">
      <c r="B359" s="81" t="s">
        <v>526</v>
      </c>
      <c r="I359" s="80"/>
      <c r="J359" s="80"/>
      <c r="K359" s="101"/>
      <c r="L359" s="105">
        <v>63</v>
      </c>
      <c r="M359" s="78" t="s">
        <v>471</v>
      </c>
      <c r="N359" s="78">
        <v>1</v>
      </c>
      <c r="O359" s="95">
        <f>VLOOKUP(M359,[1]道具表!$C:$I,7,FALSE)*N359*IF(VLOOKUP(M359,[1]道具表!$C:$I,4,FALSE)="USD",C347,1)</f>
        <v>54600000</v>
      </c>
      <c r="P359" s="87" t="s">
        <v>438</v>
      </c>
      <c r="Q359" s="78">
        <v>1</v>
      </c>
      <c r="R359" s="95">
        <f>VLOOKUP(P359,[1]道具表!$C:$I,7,FALSE)*Q359*IF(VLOOKUP(P359,[1]道具表!$C:$I,4,FALSE)="USD",C347,1)</f>
        <v>119600000</v>
      </c>
    </row>
    <row r="360" spans="2:23" ht="16.5" thickBot="1" x14ac:dyDescent="0.3">
      <c r="B360" s="81" t="s">
        <v>553</v>
      </c>
      <c r="I360" s="80"/>
      <c r="J360" s="80"/>
      <c r="K360" s="102"/>
      <c r="L360" s="106">
        <v>70</v>
      </c>
      <c r="M360" s="96" t="s">
        <v>700</v>
      </c>
      <c r="N360" s="96">
        <v>1</v>
      </c>
      <c r="O360" s="97">
        <f>VLOOKUP(M360,[1]道具表!$C:$I,7,FALSE)*N360*IF(VLOOKUP(M360,[1]道具表!$C:$I,4,FALSE)="USD",C347,1)</f>
        <v>1200000000</v>
      </c>
      <c r="P360" s="108" t="s">
        <v>704</v>
      </c>
      <c r="Q360" s="108">
        <v>1</v>
      </c>
      <c r="R360" s="97">
        <f>VLOOKUP(P360,[1]道具表!$C:$I,7,FALSE)*Q360*IF(VLOOKUP(P360,[1]道具表!$C:$I,4,FALSE)="USD",C347,1)</f>
        <v>11880000000</v>
      </c>
    </row>
    <row r="361" spans="2:23" x14ac:dyDescent="0.25">
      <c r="B361" s="88"/>
      <c r="C361" s="88"/>
      <c r="H361" s="80"/>
      <c r="I361" s="80"/>
      <c r="J361" s="80"/>
      <c r="K361" s="103" t="s">
        <v>684</v>
      </c>
      <c r="L361" s="104">
        <v>83</v>
      </c>
      <c r="M361" s="93" t="s">
        <v>670</v>
      </c>
      <c r="N361" s="93">
        <v>1</v>
      </c>
      <c r="O361" s="94">
        <f>VLOOKUP(M361,[1]道具表!$C:$I,7,FALSE)*N361*IF(VLOOKUP(M361,[1]道具表!$C:$I,4,FALSE)="USD",C347,1)</f>
        <v>833333333</v>
      </c>
      <c r="P361" s="93" t="s">
        <v>669</v>
      </c>
      <c r="Q361" s="93">
        <v>1</v>
      </c>
      <c r="R361" s="94">
        <f>VLOOKUP(P361,[1]道具表!$C:$I,7,FALSE)*Q361*IF(VLOOKUP(P361,[1]道具表!$C:$I,4,FALSE)="USD",C347,1)</f>
        <v>833333333</v>
      </c>
      <c r="S361" s="81"/>
    </row>
    <row r="362" spans="2:23" x14ac:dyDescent="0.25">
      <c r="H362" s="80"/>
      <c r="I362" s="80"/>
      <c r="J362" s="80"/>
      <c r="K362" s="101"/>
      <c r="L362" s="105">
        <v>90</v>
      </c>
      <c r="M362" s="78" t="s">
        <v>438</v>
      </c>
      <c r="N362" s="78">
        <v>1</v>
      </c>
      <c r="O362" s="95">
        <f>VLOOKUP(M362,[1]道具表!$C:$I,7,FALSE)*N362*IF(VLOOKUP(M362,[1]道具表!$C:$I,4,FALSE)="USD",C347,1)</f>
        <v>119600000</v>
      </c>
      <c r="P362" s="87" t="s">
        <v>439</v>
      </c>
      <c r="Q362" s="78">
        <v>1</v>
      </c>
      <c r="R362" s="95">
        <f>VLOOKUP(P362,[1]道具表!$C:$I,7,FALSE)*Q362*IF(VLOOKUP(P362,[1]道具表!$C:$I,4,FALSE)="USD",C347,1)</f>
        <v>286000000</v>
      </c>
    </row>
    <row r="363" spans="2:23" x14ac:dyDescent="0.25">
      <c r="H363" s="80"/>
      <c r="I363" s="80"/>
      <c r="J363" s="80"/>
      <c r="K363" s="101"/>
      <c r="L363" s="105">
        <v>100</v>
      </c>
      <c r="M363" s="78" t="s">
        <v>661</v>
      </c>
      <c r="N363" s="78">
        <v>1</v>
      </c>
      <c r="O363" s="95">
        <f>VLOOKUP(M363,[1]道具表!$C:$I,7,FALSE)*N363*IF(VLOOKUP(M363,[1]道具表!$C:$I,4,FALSE)="USD",C347,1)</f>
        <v>41666667</v>
      </c>
      <c r="P363" s="78" t="s">
        <v>662</v>
      </c>
      <c r="Q363" s="78">
        <v>1</v>
      </c>
      <c r="R363" s="95">
        <f>VLOOKUP(P363,[1]道具表!$C:$I,7,FALSE)*Q363*IF(VLOOKUP(P363,[1]道具表!$C:$I,4,FALSE)="USD",C347,1)</f>
        <v>83333333</v>
      </c>
    </row>
    <row r="364" spans="2:23" x14ac:dyDescent="0.25">
      <c r="H364" s="80"/>
      <c r="I364" s="80"/>
      <c r="J364" s="80"/>
      <c r="K364" s="101"/>
      <c r="L364" s="105">
        <v>113</v>
      </c>
      <c r="M364" s="89" t="s">
        <v>696</v>
      </c>
      <c r="N364" s="89">
        <v>30</v>
      </c>
      <c r="O364" s="95">
        <f>VLOOKUP(M364,[1]道具表!$C:$I,7,FALSE)*N364*IF(VLOOKUP(M364,[1]道具表!$C:$I,4,FALSE)="USD",C347,1)</f>
        <v>375000000</v>
      </c>
      <c r="P364" s="89" t="s">
        <v>676</v>
      </c>
      <c r="Q364" s="89">
        <v>1</v>
      </c>
      <c r="R364" s="95">
        <f>VLOOKUP(P364,[1]道具表!$C:$I,7,FALSE)*Q364*IF(VLOOKUP(P364,[1]道具表!$C:$I,4,FALSE)="USD",C347,1)</f>
        <v>50000000</v>
      </c>
    </row>
    <row r="365" spans="2:23" x14ac:dyDescent="0.25">
      <c r="H365" s="80"/>
      <c r="I365" s="80"/>
      <c r="J365" s="80"/>
      <c r="K365" s="101"/>
      <c r="L365" s="105">
        <v>125</v>
      </c>
      <c r="M365" s="78" t="s">
        <v>438</v>
      </c>
      <c r="N365" s="78">
        <v>1</v>
      </c>
      <c r="O365" s="95">
        <f>VLOOKUP(M365,[1]道具表!$C:$I,7,FALSE)*N365*IF(VLOOKUP(M365,[1]道具表!$C:$I,4,FALSE)="USD",C347,1)</f>
        <v>119600000</v>
      </c>
      <c r="P365" s="87" t="s">
        <v>439</v>
      </c>
      <c r="Q365" s="78">
        <v>1</v>
      </c>
      <c r="R365" s="95">
        <f>VLOOKUP(P365,[1]道具表!$C:$I,7,FALSE)*Q365*IF(VLOOKUP(P365,[1]道具表!$C:$I,4,FALSE)="USD",C347,1)</f>
        <v>286000000</v>
      </c>
    </row>
    <row r="366" spans="2:23" ht="16.5" thickBot="1" x14ac:dyDescent="0.3">
      <c r="H366" s="80"/>
      <c r="I366" s="80"/>
      <c r="J366" s="80"/>
      <c r="K366" s="102"/>
      <c r="L366" s="106">
        <v>137</v>
      </c>
      <c r="M366" s="96" t="s">
        <v>701</v>
      </c>
      <c r="N366" s="96">
        <v>1</v>
      </c>
      <c r="O366" s="97">
        <f>VLOOKUP(M366,[1]道具表!$C:$I,7,FALSE)*N366*IF(VLOOKUP(M366,[1]道具表!$C:$I,4,FALSE)="USD",C347,1)</f>
        <v>1800000000</v>
      </c>
      <c r="P366" s="108" t="s">
        <v>705</v>
      </c>
      <c r="Q366" s="108">
        <v>1</v>
      </c>
      <c r="R366" s="97">
        <f>VLOOKUP(P366,[1]道具表!$C:$I,7,FALSE)*Q366*IF(VLOOKUP(P366,[1]道具表!$C:$I,4,FALSE)="USD",C347,1)</f>
        <v>19800000000</v>
      </c>
    </row>
    <row r="367" spans="2:23" x14ac:dyDescent="0.25">
      <c r="T367"/>
      <c r="U367"/>
    </row>
    <row r="368" spans="2:23" ht="16.5" thickBot="1" x14ac:dyDescent="0.3">
      <c r="B368" s="81" t="s">
        <v>510</v>
      </c>
      <c r="C368" s="81"/>
      <c r="D368" s="81"/>
      <c r="E368" s="81"/>
      <c r="F368" s="81"/>
      <c r="G368" s="81"/>
      <c r="H368" s="81"/>
      <c r="I368" s="81"/>
      <c r="J368" s="81"/>
      <c r="K368" s="81" t="s">
        <v>513</v>
      </c>
      <c r="M368" s="81"/>
      <c r="N368" s="81"/>
      <c r="O368" s="81"/>
      <c r="P368" s="81"/>
      <c r="Q368" s="81"/>
      <c r="R368" s="81"/>
      <c r="S368" s="81"/>
      <c r="T368" s="84"/>
      <c r="U368" s="84"/>
      <c r="V368" s="81"/>
      <c r="W368" s="81"/>
    </row>
    <row r="369" spans="2:23" ht="16.5" thickBot="1" x14ac:dyDescent="0.3">
      <c r="B369" s="82" t="s">
        <v>514</v>
      </c>
      <c r="C369" s="90">
        <v>44208</v>
      </c>
      <c r="K369" s="98" t="s">
        <v>491</v>
      </c>
      <c r="L369" s="98" t="s">
        <v>491</v>
      </c>
      <c r="M369" s="99" t="s">
        <v>0</v>
      </c>
      <c r="N369" s="99" t="s">
        <v>433</v>
      </c>
      <c r="O369" s="99" t="s">
        <v>424</v>
      </c>
      <c r="P369" s="99" t="s">
        <v>515</v>
      </c>
      <c r="Q369" s="99" t="s">
        <v>433</v>
      </c>
      <c r="R369" s="100" t="s">
        <v>424</v>
      </c>
      <c r="S369" s="81"/>
      <c r="T369" s="84"/>
      <c r="U369" s="84"/>
      <c r="V369" s="81"/>
    </row>
    <row r="370" spans="2:23" x14ac:dyDescent="0.25">
      <c r="B370" s="82" t="s">
        <v>516</v>
      </c>
      <c r="C370" s="91" t="s">
        <v>447</v>
      </c>
      <c r="H370" s="80"/>
      <c r="I370" s="80"/>
      <c r="J370" s="80"/>
      <c r="K370" s="103" t="s">
        <v>681</v>
      </c>
      <c r="L370" s="104">
        <v>70</v>
      </c>
      <c r="M370" s="93" t="s">
        <v>664</v>
      </c>
      <c r="N370" s="93">
        <v>1</v>
      </c>
      <c r="O370" s="94">
        <f>VLOOKUP(M370,[1]道具表!$C:$I,7,FALSE)*N370*IF(VLOOKUP(M370,[1]道具表!$C:$I,4,FALSE)="USD",C374,1)</f>
        <v>41666667</v>
      </c>
      <c r="P370" s="93" t="s">
        <v>663</v>
      </c>
      <c r="Q370" s="93">
        <v>1</v>
      </c>
      <c r="R370" s="94">
        <f>VLOOKUP(P370,[1]道具表!$C:$I,7,FALSE)*Q370*IF(VLOOKUP(P370,[1]道具表!$C:$I,4,FALSE)="USD",C374,1)</f>
        <v>41666667</v>
      </c>
      <c r="S370" s="81"/>
      <c r="V370" s="81"/>
    </row>
    <row r="371" spans="2:23" x14ac:dyDescent="0.25">
      <c r="B371" s="82" t="s">
        <v>511</v>
      </c>
      <c r="C371" s="78" t="s">
        <v>691</v>
      </c>
      <c r="I371" s="80"/>
      <c r="J371" s="80"/>
      <c r="K371" s="101"/>
      <c r="L371" s="105">
        <v>140</v>
      </c>
      <c r="M371" s="87" t="s">
        <v>524</v>
      </c>
      <c r="N371" s="78">
        <v>1</v>
      </c>
      <c r="O371" s="95">
        <f>VLOOKUP(M371,[1]道具表!$C:$I,7,FALSE)*N371*IF(VLOOKUP(M371,[1]道具表!$C:$I,4,FALSE)="USD",C374,1)</f>
        <v>19500000</v>
      </c>
      <c r="P371" s="87" t="s">
        <v>471</v>
      </c>
      <c r="Q371" s="78">
        <v>1</v>
      </c>
      <c r="R371" s="95">
        <f>VLOOKUP(P371,[1]道具表!$C:$I,7,FALSE)*Q371*IF(VLOOKUP(P371,[1]道具表!$C:$I,4,FALSE)="USD",C374,1)</f>
        <v>54600000</v>
      </c>
      <c r="S371" s="81"/>
      <c r="V371" s="81"/>
    </row>
    <row r="372" spans="2:23" x14ac:dyDescent="0.25">
      <c r="B372" s="82" t="s">
        <v>517</v>
      </c>
      <c r="C372" s="78">
        <v>52.3</v>
      </c>
      <c r="I372" s="80"/>
      <c r="J372" s="80"/>
      <c r="K372" s="101"/>
      <c r="L372" s="105">
        <v>210</v>
      </c>
      <c r="M372" s="78" t="s">
        <v>659</v>
      </c>
      <c r="N372" s="78">
        <v>1</v>
      </c>
      <c r="O372" s="95">
        <f>VLOOKUP(M372,[1]道具表!$C:$I,7,FALSE)*N372*IF(VLOOKUP(M372,[1]道具表!$C:$I,4,FALSE)="USD",C374,1)</f>
        <v>25000000</v>
      </c>
      <c r="P372" s="78" t="s">
        <v>661</v>
      </c>
      <c r="Q372" s="78">
        <v>1</v>
      </c>
      <c r="R372" s="95">
        <f>VLOOKUP(P372,[1]道具表!$C:$I,7,FALSE)*Q372*IF(VLOOKUP(P372,[1]道具表!$C:$I,4,FALSE)="USD",C374,1)</f>
        <v>41666667</v>
      </c>
      <c r="S372" s="81"/>
      <c r="V372" s="81"/>
    </row>
    <row r="373" spans="2:23" x14ac:dyDescent="0.25">
      <c r="B373" s="82" t="s">
        <v>423</v>
      </c>
      <c r="C373" s="78">
        <v>4</v>
      </c>
      <c r="I373" s="80"/>
      <c r="J373" s="80"/>
      <c r="K373" s="101"/>
      <c r="L373" s="105">
        <v>280</v>
      </c>
      <c r="M373" s="89" t="s">
        <v>556</v>
      </c>
      <c r="N373" s="89">
        <v>4</v>
      </c>
      <c r="O373" s="95">
        <f>VLOOKUP(M373,[1]道具表!$C:$I,7,FALSE)*N373*IF(VLOOKUP(M373,[1]道具表!$C:$I,4,FALSE)="USD",C374,1)</f>
        <v>33333332</v>
      </c>
      <c r="P373" s="89" t="s">
        <v>676</v>
      </c>
      <c r="Q373" s="89">
        <v>1</v>
      </c>
      <c r="R373" s="95">
        <f>VLOOKUP(P373,[1]道具表!$C:$I,7,FALSE)*Q373*IF(VLOOKUP(P373,[1]道具表!$C:$I,4,FALSE)="USD",C374,1)</f>
        <v>50000000</v>
      </c>
      <c r="S373" s="81"/>
      <c r="V373" s="81"/>
    </row>
    <row r="374" spans="2:23" x14ac:dyDescent="0.25">
      <c r="B374" s="82" t="s">
        <v>527</v>
      </c>
      <c r="C374" s="78">
        <v>13</v>
      </c>
      <c r="I374" s="80"/>
      <c r="J374" s="80"/>
      <c r="K374" s="101"/>
      <c r="L374" s="105">
        <v>420</v>
      </c>
      <c r="M374" s="78" t="s">
        <v>524</v>
      </c>
      <c r="N374" s="78">
        <v>1</v>
      </c>
      <c r="O374" s="95">
        <f>VLOOKUP(M374,[1]道具表!$C:$I,7,FALSE)*N374*IF(VLOOKUP(M374,[1]道具表!$C:$I,4,FALSE)="USD",C374,1)</f>
        <v>19500000</v>
      </c>
      <c r="P374" s="87" t="s">
        <v>471</v>
      </c>
      <c r="Q374" s="78">
        <v>1</v>
      </c>
      <c r="R374" s="95">
        <f>VLOOKUP(P374,[1]道具表!$C:$I,7,FALSE)*Q374*IF(VLOOKUP(P374,[1]道具表!$C:$I,4,FALSE)="USD",C374,1)</f>
        <v>54600000</v>
      </c>
      <c r="S374" s="81"/>
      <c r="V374" s="81"/>
      <c r="W374" s="81"/>
    </row>
    <row r="375" spans="2:23" ht="16.5" thickBot="1" x14ac:dyDescent="0.3">
      <c r="B375" s="82" t="s">
        <v>559</v>
      </c>
      <c r="C375" s="78" t="s">
        <v>560</v>
      </c>
      <c r="I375" s="80"/>
      <c r="J375" s="80"/>
      <c r="K375" s="102"/>
      <c r="L375" s="106">
        <v>560</v>
      </c>
      <c r="M375" s="96" t="s">
        <v>671</v>
      </c>
      <c r="N375" s="96">
        <v>1</v>
      </c>
      <c r="O375" s="97">
        <f>VLOOKUP(M375,[1]道具表!$C:$I,7,FALSE)*N375*IF(VLOOKUP(M375,[1]道具表!$C:$I,4,FALSE)="USD",C374,1)</f>
        <v>231000000</v>
      </c>
      <c r="P375" s="96" t="s">
        <v>675</v>
      </c>
      <c r="Q375" s="96">
        <v>1</v>
      </c>
      <c r="R375" s="97">
        <f>VLOOKUP(P375,[1]道具表!$C:$I,7,FALSE)*Q375*IF(VLOOKUP(P375,[1]道具表!$C:$I,4,FALSE)="USD",C374,1)</f>
        <v>3840000000</v>
      </c>
      <c r="S375" s="81"/>
      <c r="V375" s="81"/>
      <c r="W375" s="81"/>
    </row>
    <row r="376" spans="2:23" x14ac:dyDescent="0.25">
      <c r="I376" s="80"/>
      <c r="J376" s="80"/>
      <c r="K376" s="103" t="s">
        <v>682</v>
      </c>
      <c r="L376" s="104">
        <v>700</v>
      </c>
      <c r="M376" s="93" t="s">
        <v>666</v>
      </c>
      <c r="N376" s="93">
        <v>1</v>
      </c>
      <c r="O376" s="94">
        <f>VLOOKUP(M376,[1]道具表!$C:$I,7,FALSE)*N376*IF(VLOOKUP(M376,[1]道具表!$C:$I,4,FALSE)="USD",C374,1)</f>
        <v>83333333</v>
      </c>
      <c r="P376" s="93" t="s">
        <v>665</v>
      </c>
      <c r="Q376" s="93">
        <v>1</v>
      </c>
      <c r="R376" s="94">
        <f>VLOOKUP(P376,[1]道具表!$C:$I,7,FALSE)*Q376*IF(VLOOKUP(P376,[1]道具表!$C:$I,4,FALSE)="USD",C374,1)</f>
        <v>83333333</v>
      </c>
      <c r="S376" s="81"/>
      <c r="V376" s="81"/>
      <c r="W376" s="81"/>
    </row>
    <row r="377" spans="2:23" x14ac:dyDescent="0.25">
      <c r="B377" s="82"/>
      <c r="C377" s="82" t="s">
        <v>434</v>
      </c>
      <c r="D377" s="82" t="s">
        <v>523</v>
      </c>
      <c r="E377" s="82" t="s">
        <v>655</v>
      </c>
      <c r="F377" s="82" t="s">
        <v>518</v>
      </c>
      <c r="G377" s="82" t="s">
        <v>656</v>
      </c>
      <c r="H377" s="82" t="s">
        <v>519</v>
      </c>
      <c r="I377" s="80"/>
      <c r="J377" s="80"/>
      <c r="K377" s="101"/>
      <c r="L377" s="105">
        <v>850</v>
      </c>
      <c r="M377" s="78" t="s">
        <v>471</v>
      </c>
      <c r="N377" s="78">
        <v>1</v>
      </c>
      <c r="O377" s="95">
        <f>VLOOKUP(M377,[1]道具表!$C:$I,7,FALSE)*N377*IF(VLOOKUP(M377,[1]道具表!$C:$I,4,FALSE)="USD",C374,1)</f>
        <v>54600000</v>
      </c>
      <c r="P377" s="87" t="s">
        <v>438</v>
      </c>
      <c r="Q377" s="78">
        <v>1</v>
      </c>
      <c r="R377" s="95">
        <f>VLOOKUP(P377,[1]道具表!$C:$I,7,FALSE)*Q377*IF(VLOOKUP(P377,[1]道具表!$C:$I,4,FALSE)="USD",C374,1)</f>
        <v>119600000</v>
      </c>
      <c r="V377" s="81"/>
      <c r="W377" s="81"/>
    </row>
    <row r="378" spans="2:23" x14ac:dyDescent="0.25">
      <c r="B378" s="82" t="s">
        <v>520</v>
      </c>
      <c r="C378" s="92">
        <v>100</v>
      </c>
      <c r="D378" s="79">
        <f>MAX(L370:L375)/C372*100</f>
        <v>1070.7456978967496</v>
      </c>
      <c r="E378" s="86">
        <f>SUM(O370:O375)</f>
        <v>369999999</v>
      </c>
      <c r="F378" s="83">
        <f>E378/(VLOOKUP(3000,商城可購買幣!$B:$K,3+C373,FALSE)/3000*C378)-1</f>
        <v>2.5806451516129028</v>
      </c>
      <c r="G378" s="86">
        <f>SUM(R370:R375)</f>
        <v>4082533334</v>
      </c>
      <c r="H378" s="83">
        <f>G378/(VLOOKUP(3000,商城可購買幣!$B:$K,3+C373,FALSE)/3000*C378)-1</f>
        <v>38.5083871032258</v>
      </c>
      <c r="I378" s="80"/>
      <c r="J378" s="80"/>
      <c r="K378" s="101"/>
      <c r="L378" s="105">
        <v>1000</v>
      </c>
      <c r="M378" s="78" t="s">
        <v>659</v>
      </c>
      <c r="N378" s="78">
        <v>1</v>
      </c>
      <c r="O378" s="95">
        <f>VLOOKUP(M378,[1]道具表!$C:$I,7,FALSE)*N378*IF(VLOOKUP(M378,[1]道具表!$C:$I,4,FALSE)="USD",C374,1)</f>
        <v>25000000</v>
      </c>
      <c r="P378" s="78" t="s">
        <v>661</v>
      </c>
      <c r="Q378" s="78">
        <v>1</v>
      </c>
      <c r="R378" s="95">
        <f>VLOOKUP(P378,[1]道具表!$C:$I,7,FALSE)*Q378*IF(VLOOKUP(P378,[1]道具表!$C:$I,4,FALSE)="USD",C374,1)</f>
        <v>41666667</v>
      </c>
      <c r="V378" s="81"/>
      <c r="W378" s="81"/>
    </row>
    <row r="379" spans="2:23" x14ac:dyDescent="0.25">
      <c r="B379" s="82" t="s">
        <v>521</v>
      </c>
      <c r="C379" s="92">
        <v>150</v>
      </c>
      <c r="D379" s="79">
        <f>MAX(L370:L381)/C372*100</f>
        <v>2963.6711281070748</v>
      </c>
      <c r="E379" s="86">
        <f>SUM(O376:O381)</f>
        <v>1422533331</v>
      </c>
      <c r="F379" s="83">
        <f>E379/(VLOOKUP(3000,商城可購買幣!$B:$K,3+C373,FALSE)/3000*C379)-1</f>
        <v>8.1776343935483879</v>
      </c>
      <c r="G379" s="86">
        <f>SUM(R376:R381)</f>
        <v>8094200000</v>
      </c>
      <c r="H379" s="83">
        <f>G379/(VLOOKUP(3000,商城可購買幣!$B:$K,3+C373,FALSE)/3000*C379)-1</f>
        <v>51.220645161290321</v>
      </c>
      <c r="I379" s="80"/>
      <c r="J379" s="80"/>
      <c r="K379" s="101"/>
      <c r="L379" s="105">
        <v>1150</v>
      </c>
      <c r="M379" s="89" t="s">
        <v>680</v>
      </c>
      <c r="N379" s="89">
        <v>6</v>
      </c>
      <c r="O379" s="95">
        <f>VLOOKUP(M379,[1]道具表!$C:$I,7,FALSE)*N379*IF(VLOOKUP(M379,[1]道具表!$C:$I,4,FALSE)="USD",C374,1)</f>
        <v>49999998</v>
      </c>
      <c r="P379" s="89" t="s">
        <v>676</v>
      </c>
      <c r="Q379" s="89">
        <v>1</v>
      </c>
      <c r="R379" s="95">
        <f>VLOOKUP(P379,[1]道具表!$C:$I,7,FALSE)*Q379*IF(VLOOKUP(P379,[1]道具表!$C:$I,4,FALSE)="USD",C374,1)</f>
        <v>50000000</v>
      </c>
      <c r="V379" s="81"/>
      <c r="W379" s="81"/>
    </row>
    <row r="380" spans="2:23" x14ac:dyDescent="0.25">
      <c r="B380" s="82" t="s">
        <v>522</v>
      </c>
      <c r="C380" s="92">
        <v>300</v>
      </c>
      <c r="D380" s="79">
        <f>MAX(L370:L387)/C372*100</f>
        <v>5353.7284894837476</v>
      </c>
      <c r="E380" s="86">
        <f>SUM(O382:O387)</f>
        <v>2744199998</v>
      </c>
      <c r="F380" s="83">
        <f>E380/(VLOOKUP(3000,商城可購買幣!$B:$K,3+C373,FALSE)/3000*C380)-1</f>
        <v>7.8522580580645158</v>
      </c>
      <c r="G380" s="86">
        <f>SUM(R382:R387)</f>
        <v>23620866667</v>
      </c>
      <c r="H380" s="83">
        <f>G380/(VLOOKUP(3000,商城可購買幣!$B:$K,3+C373,FALSE)/3000*C380)-1</f>
        <v>75.196344087096776</v>
      </c>
      <c r="I380" s="80"/>
      <c r="J380" s="80"/>
      <c r="K380" s="101"/>
      <c r="L380" s="105">
        <v>1350</v>
      </c>
      <c r="M380" s="78" t="s">
        <v>471</v>
      </c>
      <c r="N380" s="78">
        <v>1</v>
      </c>
      <c r="O380" s="95">
        <f>VLOOKUP(M380,[1]道具表!$C:$I,7,FALSE)*N380*IF(VLOOKUP(M380,[1]道具表!$C:$I,4,FALSE)="USD",C374,1)</f>
        <v>54600000</v>
      </c>
      <c r="P380" s="87" t="s">
        <v>438</v>
      </c>
      <c r="Q380" s="78">
        <v>1</v>
      </c>
      <c r="R380" s="95">
        <f>VLOOKUP(P380,[1]道具表!$C:$I,7,FALSE)*Q380*IF(VLOOKUP(P380,[1]道具表!$C:$I,4,FALSE)="USD",C374,1)</f>
        <v>119600000</v>
      </c>
    </row>
    <row r="381" spans="2:23" ht="16.5" thickBot="1" x14ac:dyDescent="0.3">
      <c r="B381" s="82" t="s">
        <v>657</v>
      </c>
      <c r="C381" s="92">
        <v>450</v>
      </c>
      <c r="D381" s="79">
        <f>MAX(L370:L393)/C372*100</f>
        <v>10516.252390057361</v>
      </c>
      <c r="E381" s="86">
        <f>SUM(O388:O393)</f>
        <v>4662533330</v>
      </c>
      <c r="F381" s="83">
        <f>E381/(VLOOKUP(3000,商城可購買幣!$B:$K,3+C373,FALSE)/3000*C381)-1</f>
        <v>9.0269533978494625</v>
      </c>
      <c r="G381" s="86">
        <f>SUM(R388:R393)</f>
        <v>39938666666</v>
      </c>
      <c r="H381" s="83">
        <f>G381/(VLOOKUP(3000,商城可購買幣!$B:$K,3+C373,FALSE)/3000*C381)-1</f>
        <v>84.88960573333334</v>
      </c>
      <c r="I381" s="80"/>
      <c r="J381" s="80"/>
      <c r="K381" s="102"/>
      <c r="L381" s="106">
        <v>1550</v>
      </c>
      <c r="M381" s="96" t="s">
        <v>672</v>
      </c>
      <c r="N381" s="96">
        <v>1</v>
      </c>
      <c r="O381" s="97">
        <f>VLOOKUP(M381,[1]道具表!$C:$I,7,FALSE)*N381*IF(VLOOKUP(M381,[1]道具表!$C:$I,4,FALSE)="USD",C374,1)</f>
        <v>1155000000</v>
      </c>
      <c r="P381" s="96" t="s">
        <v>677</v>
      </c>
      <c r="Q381" s="96">
        <v>1</v>
      </c>
      <c r="R381" s="97">
        <f>VLOOKUP(P381,[1]道具表!$C:$I,7,FALSE)*Q381*IF(VLOOKUP(P381,[1]道具表!$C:$I,4,FALSE)="USD",C374,1)</f>
        <v>7680000000</v>
      </c>
    </row>
    <row r="382" spans="2:23" x14ac:dyDescent="0.25">
      <c r="I382" s="80"/>
      <c r="J382" s="80"/>
      <c r="K382" s="103" t="s">
        <v>683</v>
      </c>
      <c r="L382" s="104">
        <v>1750</v>
      </c>
      <c r="M382" s="93" t="s">
        <v>668</v>
      </c>
      <c r="N382" s="93">
        <v>1</v>
      </c>
      <c r="O382" s="94">
        <f>VLOOKUP(M382,[1]道具表!$C:$I,7,FALSE)*N382*IF(VLOOKUP(M382,[1]道具表!$C:$I,4,FALSE)="USD",C374,1)</f>
        <v>250000000</v>
      </c>
      <c r="P382" s="93" t="s">
        <v>667</v>
      </c>
      <c r="Q382" s="93">
        <v>1</v>
      </c>
      <c r="R382" s="94">
        <f>VLOOKUP(P382,[1]道具表!$C:$I,7,FALSE)*Q382*IF(VLOOKUP(P382,[1]道具表!$C:$I,4,FALSE)="USD",C374,1)</f>
        <v>250000000</v>
      </c>
    </row>
    <row r="383" spans="2:23" x14ac:dyDescent="0.25">
      <c r="B383" s="81" t="s">
        <v>692</v>
      </c>
      <c r="I383" s="80"/>
      <c r="J383" s="80"/>
      <c r="K383" s="101"/>
      <c r="L383" s="105">
        <v>1900</v>
      </c>
      <c r="M383" s="78" t="s">
        <v>471</v>
      </c>
      <c r="N383" s="78">
        <v>1</v>
      </c>
      <c r="O383" s="95">
        <f>VLOOKUP(M383,[1]道具表!$C:$I,7,FALSE)*N383*IF(VLOOKUP(M383,[1]道具表!$C:$I,4,FALSE)="USD",C374,1)</f>
        <v>54600000</v>
      </c>
      <c r="P383" s="87" t="s">
        <v>438</v>
      </c>
      <c r="Q383" s="78">
        <v>1</v>
      </c>
      <c r="R383" s="95">
        <f>VLOOKUP(P383,[1]道具表!$C:$I,7,FALSE)*Q383*IF(VLOOKUP(P383,[1]道具表!$C:$I,4,FALSE)="USD",C374,1)</f>
        <v>119600000</v>
      </c>
    </row>
    <row r="384" spans="2:23" x14ac:dyDescent="0.25">
      <c r="B384" s="81" t="s">
        <v>693</v>
      </c>
      <c r="C384" s="1"/>
      <c r="D384" s="1"/>
      <c r="E384" s="1"/>
      <c r="F384" s="1"/>
      <c r="G384" s="1"/>
      <c r="H384" s="1"/>
      <c r="I384" s="80"/>
      <c r="J384" s="80"/>
      <c r="K384" s="101"/>
      <c r="L384" s="105">
        <v>2100</v>
      </c>
      <c r="M384" s="78" t="s">
        <v>658</v>
      </c>
      <c r="N384" s="78">
        <v>1</v>
      </c>
      <c r="O384" s="95">
        <f>VLOOKUP(M384,[1]道具表!$C:$I,7,FALSE)*N384*IF(VLOOKUP(M384,[1]道具表!$C:$I,4,FALSE)="USD",C374,1)</f>
        <v>25000000</v>
      </c>
      <c r="P384" s="78" t="s">
        <v>660</v>
      </c>
      <c r="Q384" s="78">
        <v>1</v>
      </c>
      <c r="R384" s="95">
        <f>VLOOKUP(P384,[1]道具表!$C:$I,7,FALSE)*Q384*IF(VLOOKUP(P384,[1]道具表!$C:$I,4,FALSE)="USD",C374,1)</f>
        <v>41666667</v>
      </c>
    </row>
    <row r="385" spans="2:19" x14ac:dyDescent="0.25">
      <c r="B385" s="81" t="s">
        <v>552</v>
      </c>
      <c r="I385" s="80"/>
      <c r="J385" s="80"/>
      <c r="K385" s="101"/>
      <c r="L385" s="105">
        <v>2300</v>
      </c>
      <c r="M385" s="89" t="s">
        <v>680</v>
      </c>
      <c r="N385" s="89">
        <v>6</v>
      </c>
      <c r="O385" s="95">
        <f>VLOOKUP(M385,[1]道具表!$C:$I,7,FALSE)*N385*IF(VLOOKUP(M385,[1]道具表!$C:$I,4,FALSE)="USD",C374,1)</f>
        <v>49999998</v>
      </c>
      <c r="P385" s="89" t="s">
        <v>676</v>
      </c>
      <c r="Q385" s="89">
        <v>1</v>
      </c>
      <c r="R385" s="95">
        <f>VLOOKUP(P385,[1]道具表!$C:$I,7,FALSE)*Q385*IF(VLOOKUP(P385,[1]道具表!$C:$I,4,FALSE)="USD",C374,1)</f>
        <v>50000000</v>
      </c>
    </row>
    <row r="386" spans="2:19" x14ac:dyDescent="0.25">
      <c r="B386" s="81" t="s">
        <v>526</v>
      </c>
      <c r="I386" s="80"/>
      <c r="J386" s="80"/>
      <c r="K386" s="101"/>
      <c r="L386" s="105">
        <v>2500</v>
      </c>
      <c r="M386" s="78" t="s">
        <v>471</v>
      </c>
      <c r="N386" s="78">
        <v>1</v>
      </c>
      <c r="O386" s="95">
        <f>VLOOKUP(M386,[1]道具表!$C:$I,7,FALSE)*N386*IF(VLOOKUP(M386,[1]道具表!$C:$I,4,FALSE)="USD",C374,1)</f>
        <v>54600000</v>
      </c>
      <c r="P386" s="87" t="s">
        <v>438</v>
      </c>
      <c r="Q386" s="78">
        <v>1</v>
      </c>
      <c r="R386" s="95">
        <f>VLOOKUP(P386,[1]道具表!$C:$I,7,FALSE)*Q386*IF(VLOOKUP(P386,[1]道具表!$C:$I,4,FALSE)="USD",C374,1)</f>
        <v>119600000</v>
      </c>
    </row>
    <row r="387" spans="2:19" ht="16.5" thickBot="1" x14ac:dyDescent="0.3">
      <c r="B387" s="81" t="s">
        <v>553</v>
      </c>
      <c r="I387" s="80"/>
      <c r="J387" s="80"/>
      <c r="K387" s="102"/>
      <c r="L387" s="106">
        <v>2800</v>
      </c>
      <c r="M387" s="96" t="s">
        <v>673</v>
      </c>
      <c r="N387" s="96">
        <v>1</v>
      </c>
      <c r="O387" s="97">
        <f>VLOOKUP(M387,[1]道具表!$C:$I,7,FALSE)*N387*IF(VLOOKUP(M387,[1]道具表!$C:$I,4,FALSE)="USD",C374,1)</f>
        <v>2310000000</v>
      </c>
      <c r="P387" s="96" t="s">
        <v>678</v>
      </c>
      <c r="Q387" s="96">
        <v>1</v>
      </c>
      <c r="R387" s="97">
        <f>VLOOKUP(P387,[1]道具表!$C:$I,7,FALSE)*Q387*IF(VLOOKUP(P387,[1]道具表!$C:$I,4,FALSE)="USD",C374,1)</f>
        <v>23040000000</v>
      </c>
    </row>
    <row r="388" spans="2:19" x14ac:dyDescent="0.25">
      <c r="B388" s="88"/>
      <c r="C388" s="88"/>
      <c r="H388" s="80"/>
      <c r="I388" s="80"/>
      <c r="J388" s="80"/>
      <c r="K388" s="103" t="s">
        <v>684</v>
      </c>
      <c r="L388" s="104">
        <v>3300</v>
      </c>
      <c r="M388" s="93" t="s">
        <v>670</v>
      </c>
      <c r="N388" s="93">
        <v>1</v>
      </c>
      <c r="O388" s="94">
        <f>VLOOKUP(M388,[1]道具表!$C:$I,7,FALSE)*N388*IF(VLOOKUP(M388,[1]道具表!$C:$I,4,FALSE)="USD",C374,1)</f>
        <v>833333333</v>
      </c>
      <c r="P388" s="93" t="s">
        <v>669</v>
      </c>
      <c r="Q388" s="93">
        <v>1</v>
      </c>
      <c r="R388" s="94">
        <f>VLOOKUP(P388,[1]道具表!$C:$I,7,FALSE)*Q388*IF(VLOOKUP(P388,[1]道具表!$C:$I,4,FALSE)="USD",C374,1)</f>
        <v>833333333</v>
      </c>
      <c r="S388" s="81"/>
    </row>
    <row r="389" spans="2:19" x14ac:dyDescent="0.25">
      <c r="H389" s="80"/>
      <c r="I389" s="80"/>
      <c r="J389" s="80"/>
      <c r="K389" s="101"/>
      <c r="L389" s="105">
        <v>3600</v>
      </c>
      <c r="M389" s="78" t="s">
        <v>438</v>
      </c>
      <c r="N389" s="78">
        <v>1</v>
      </c>
      <c r="O389" s="95">
        <f>VLOOKUP(M389,[1]道具表!$C:$I,7,FALSE)*N389*IF(VLOOKUP(M389,[1]道具表!$C:$I,4,FALSE)="USD",C374,1)</f>
        <v>119600000</v>
      </c>
      <c r="P389" s="87" t="s">
        <v>439</v>
      </c>
      <c r="Q389" s="78">
        <v>1</v>
      </c>
      <c r="R389" s="95">
        <f>VLOOKUP(P389,[1]道具表!$C:$I,7,FALSE)*Q389*IF(VLOOKUP(P389,[1]道具表!$C:$I,4,FALSE)="USD",C374,1)</f>
        <v>286000000</v>
      </c>
    </row>
    <row r="390" spans="2:19" x14ac:dyDescent="0.25">
      <c r="H390" s="80"/>
      <c r="I390" s="80"/>
      <c r="J390" s="80"/>
      <c r="K390" s="101"/>
      <c r="L390" s="105">
        <v>4000</v>
      </c>
      <c r="M390" s="78" t="s">
        <v>661</v>
      </c>
      <c r="N390" s="78">
        <v>1</v>
      </c>
      <c r="O390" s="95">
        <f>VLOOKUP(M390,[1]道具表!$C:$I,7,FALSE)*N390*IF(VLOOKUP(M390,[1]道具表!$C:$I,4,FALSE)="USD",C374,1)</f>
        <v>41666667</v>
      </c>
      <c r="P390" s="78" t="s">
        <v>662</v>
      </c>
      <c r="Q390" s="78">
        <v>1</v>
      </c>
      <c r="R390" s="95">
        <f>VLOOKUP(P390,[1]道具表!$C:$I,7,FALSE)*Q390*IF(VLOOKUP(P390,[1]道具表!$C:$I,4,FALSE)="USD",C374,1)</f>
        <v>83333333</v>
      </c>
    </row>
    <row r="391" spans="2:19" x14ac:dyDescent="0.25">
      <c r="H391" s="80"/>
      <c r="I391" s="80"/>
      <c r="J391" s="80"/>
      <c r="K391" s="101"/>
      <c r="L391" s="105">
        <v>4500</v>
      </c>
      <c r="M391" s="89" t="s">
        <v>680</v>
      </c>
      <c r="N391" s="89">
        <v>10</v>
      </c>
      <c r="O391" s="95">
        <f>VLOOKUP(M391,[1]道具表!$C:$I,7,FALSE)*N391*IF(VLOOKUP(M391,[1]道具表!$C:$I,4,FALSE)="USD",C374,1)</f>
        <v>83333330</v>
      </c>
      <c r="P391" s="89" t="s">
        <v>676</v>
      </c>
      <c r="Q391" s="89">
        <v>1</v>
      </c>
      <c r="R391" s="95">
        <f>VLOOKUP(P391,[1]道具表!$C:$I,7,FALSE)*Q391*IF(VLOOKUP(P391,[1]道具表!$C:$I,4,FALSE)="USD",C374,1)</f>
        <v>50000000</v>
      </c>
    </row>
    <row r="392" spans="2:19" x14ac:dyDescent="0.25">
      <c r="H392" s="80"/>
      <c r="I392" s="80"/>
      <c r="J392" s="80"/>
      <c r="K392" s="101"/>
      <c r="L392" s="105">
        <v>5000</v>
      </c>
      <c r="M392" s="78" t="s">
        <v>438</v>
      </c>
      <c r="N392" s="78">
        <v>1</v>
      </c>
      <c r="O392" s="95">
        <f>VLOOKUP(M392,[1]道具表!$C:$I,7,FALSE)*N392*IF(VLOOKUP(M392,[1]道具表!$C:$I,4,FALSE)="USD",C374,1)</f>
        <v>119600000</v>
      </c>
      <c r="P392" s="87" t="s">
        <v>439</v>
      </c>
      <c r="Q392" s="78">
        <v>1</v>
      </c>
      <c r="R392" s="95">
        <f>VLOOKUP(P392,[1]道具表!$C:$I,7,FALSE)*Q392*IF(VLOOKUP(P392,[1]道具表!$C:$I,4,FALSE)="USD",C374,1)</f>
        <v>286000000</v>
      </c>
    </row>
    <row r="393" spans="2:19" ht="16.5" thickBot="1" x14ac:dyDescent="0.3">
      <c r="H393" s="80"/>
      <c r="I393" s="80"/>
      <c r="J393" s="80"/>
      <c r="K393" s="102"/>
      <c r="L393" s="106">
        <v>5500</v>
      </c>
      <c r="M393" s="96" t="s">
        <v>674</v>
      </c>
      <c r="N393" s="96">
        <v>1</v>
      </c>
      <c r="O393" s="97">
        <f>VLOOKUP(M393,[1]道具表!$C:$I,7,FALSE)*N393*IF(VLOOKUP(M393,[1]道具表!$C:$I,4,FALSE)="USD",C374,1)</f>
        <v>3465000000</v>
      </c>
      <c r="P393" s="96" t="s">
        <v>679</v>
      </c>
      <c r="Q393" s="96">
        <v>1</v>
      </c>
      <c r="R393" s="97">
        <f>VLOOKUP(P393,[1]道具表!$C:$I,7,FALSE)*Q393*IF(VLOOKUP(P393,[1]道具表!$C:$I,4,FALSE)="USD",C374,1)</f>
        <v>38400000000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15" sqref="E15"/>
    </sheetView>
  </sheetViews>
  <sheetFormatPr defaultRowHeight="15.75" x14ac:dyDescent="0.25"/>
  <cols>
    <col min="1" max="1" width="6" bestFit="1" customWidth="1"/>
    <col min="2" max="3" width="10.28515625" bestFit="1" customWidth="1"/>
    <col min="4" max="4" width="11.28515625" bestFit="1" customWidth="1"/>
    <col min="5" max="5" width="27.7109375" bestFit="1" customWidth="1"/>
    <col min="6" max="6" width="15.28515625" bestFit="1" customWidth="1"/>
  </cols>
  <sheetData>
    <row r="1" spans="1:6" x14ac:dyDescent="0.25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</row>
    <row r="2" spans="1:6" x14ac:dyDescent="0.25">
      <c r="A2">
        <v>1</v>
      </c>
      <c r="B2">
        <f>'5關版'!L4</f>
        <v>30</v>
      </c>
      <c r="C2">
        <v>1</v>
      </c>
      <c r="D2">
        <f>VLOOKUP(E2,[1]道具表!$D:$I,2,FALSE)</f>
        <v>12</v>
      </c>
      <c r="E2" t="str">
        <f>VLOOKUP('5關版'!M4,[1]道具表!$C:$I,2,FALSE)</f>
        <v>BP_3_0_1-3-1-5_2-5-0_1-5</v>
      </c>
      <c r="F2">
        <f>'5關版'!N4</f>
        <v>1</v>
      </c>
    </row>
    <row r="3" spans="1:6" x14ac:dyDescent="0.25">
      <c r="A3">
        <v>1</v>
      </c>
      <c r="B3">
        <f>'5關版'!L5</f>
        <v>40</v>
      </c>
      <c r="C3">
        <v>1</v>
      </c>
      <c r="D3">
        <f>VLOOKUP(E3,[1]道具表!$D:$I,2,FALSE)</f>
        <v>12</v>
      </c>
      <c r="E3" t="str">
        <f>VLOOKUP('5關版'!M5,[1]道具表!$C:$I,2,FALSE)</f>
        <v>N_CP_1</v>
      </c>
      <c r="F3">
        <f>'5關版'!N5</f>
        <v>100</v>
      </c>
    </row>
    <row r="4" spans="1:6" x14ac:dyDescent="0.25">
      <c r="A4">
        <v>1</v>
      </c>
      <c r="B4">
        <f>'5關版'!L6</f>
        <v>50</v>
      </c>
      <c r="C4">
        <v>1</v>
      </c>
      <c r="D4">
        <f>VLOOKUP(E4,[1]道具表!$D:$I,2,FALSE)</f>
        <v>12</v>
      </c>
      <c r="E4" t="str">
        <f>VLOOKUP('5關版'!M6,[1]道具表!$C:$I,2,FALSE)</f>
        <v>BP_4_0_1-1-1-1_1-1-0_6-6</v>
      </c>
      <c r="F4">
        <f>'5關版'!N6</f>
        <v>1</v>
      </c>
    </row>
    <row r="5" spans="1:6" x14ac:dyDescent="0.25">
      <c r="A5">
        <v>1</v>
      </c>
      <c r="B5">
        <f>'5關版'!L7</f>
        <v>60</v>
      </c>
      <c r="C5">
        <v>1</v>
      </c>
      <c r="D5">
        <f>VLOOKUP(E5,[1]道具表!$D:$I,2,FALSE)</f>
        <v>12</v>
      </c>
      <c r="E5" t="str">
        <f>VLOOKUP('5關版'!M7,[1]道具表!$C:$I,2,FALSE)</f>
        <v>MG_1_1_0</v>
      </c>
      <c r="F5">
        <f>'5關版'!N7</f>
        <v>5</v>
      </c>
    </row>
    <row r="6" spans="1:6" x14ac:dyDescent="0.25">
      <c r="A6">
        <v>1</v>
      </c>
      <c r="B6">
        <f>'5關版'!L8</f>
        <v>70</v>
      </c>
      <c r="C6">
        <v>1</v>
      </c>
      <c r="D6">
        <f>VLOOKUP(E6,[1]道具表!$D:$I,2,FALSE)</f>
        <v>12</v>
      </c>
      <c r="E6" t="str">
        <f>VLOOKUP('5關版'!M8,[1]道具表!$C:$I,2,FALSE)</f>
        <v>A_7_3</v>
      </c>
      <c r="F6">
        <f>'5關版'!N8</f>
        <v>1</v>
      </c>
    </row>
    <row r="7" spans="1:6" x14ac:dyDescent="0.25">
      <c r="A7">
        <v>1</v>
      </c>
      <c r="B7">
        <f>'5關版'!L9</f>
        <v>75</v>
      </c>
      <c r="C7">
        <v>1</v>
      </c>
      <c r="D7">
        <f>VLOOKUP(E7,[1]道具表!$D:$I,2,FALSE)</f>
        <v>12</v>
      </c>
      <c r="E7" t="str">
        <f>VLOOKUP('5關版'!M9,[1]道具表!$C:$I,2,FALSE)</f>
        <v>R_g083_fg_3000000_7</v>
      </c>
      <c r="F7">
        <f>'5關版'!N9</f>
        <v>1</v>
      </c>
    </row>
    <row r="8" spans="1:6" x14ac:dyDescent="0.25">
      <c r="A8">
        <f>A2+1</f>
        <v>2</v>
      </c>
      <c r="B8">
        <f>'5關版'!L10</f>
        <v>85</v>
      </c>
      <c r="C8">
        <v>1</v>
      </c>
      <c r="D8">
        <f>VLOOKUP(E8,[1]道具表!$D:$I,2,FALSE)</f>
        <v>12</v>
      </c>
      <c r="E8" t="str">
        <f>VLOOKUP('5關版'!M10,[1]道具表!$C:$I,2,FALSE)</f>
        <v>BP_3_0_1-4-1-5_2-5-0_1-5</v>
      </c>
      <c r="F8">
        <f>'5關版'!N10</f>
        <v>1</v>
      </c>
    </row>
    <row r="9" spans="1:6" x14ac:dyDescent="0.25">
      <c r="A9">
        <f t="shared" ref="A9:A25" si="0">A3+1</f>
        <v>2</v>
      </c>
      <c r="B9">
        <f>'5關版'!L11</f>
        <v>95</v>
      </c>
      <c r="C9">
        <v>1</v>
      </c>
      <c r="D9">
        <f>VLOOKUP(E9,[1]道具表!$D:$I,2,FALSE)</f>
        <v>12</v>
      </c>
      <c r="E9" t="str">
        <f>VLOOKUP('5關版'!M11,[1]道具表!$C:$I,2,FALSE)</f>
        <v>N_CP_1</v>
      </c>
      <c r="F9">
        <f>'5關版'!N11</f>
        <v>200</v>
      </c>
    </row>
    <row r="10" spans="1:6" x14ac:dyDescent="0.25">
      <c r="A10">
        <f t="shared" si="0"/>
        <v>2</v>
      </c>
      <c r="B10">
        <f>'5關版'!L12</f>
        <v>100</v>
      </c>
      <c r="C10">
        <v>1</v>
      </c>
      <c r="D10">
        <f>VLOOKUP(E10,[1]道具表!$D:$I,2,FALSE)</f>
        <v>12</v>
      </c>
      <c r="E10" t="str">
        <f>VLOOKUP('5關版'!M12,[1]道具表!$C:$I,2,FALSE)</f>
        <v>BP_4_0_1-1-1-1_1-1-0_6-6</v>
      </c>
      <c r="F10">
        <f>'5關版'!N12</f>
        <v>1</v>
      </c>
    </row>
    <row r="11" spans="1:6" x14ac:dyDescent="0.25">
      <c r="A11">
        <f t="shared" si="0"/>
        <v>2</v>
      </c>
      <c r="B11">
        <f>'5關版'!L13</f>
        <v>110</v>
      </c>
      <c r="C11">
        <v>1</v>
      </c>
      <c r="D11">
        <f>VLOOKUP(E11,[1]道具表!$D:$I,2,FALSE)</f>
        <v>12</v>
      </c>
      <c r="E11" t="str">
        <f>VLOOKUP('5關版'!M13,[1]道具表!$C:$I,2,FALSE)</f>
        <v>MG_1_1_0</v>
      </c>
      <c r="F11">
        <f>'5關版'!N13</f>
        <v>10</v>
      </c>
    </row>
    <row r="12" spans="1:6" x14ac:dyDescent="0.25">
      <c r="A12">
        <f t="shared" si="0"/>
        <v>2</v>
      </c>
      <c r="B12">
        <f>'5關版'!L14</f>
        <v>125</v>
      </c>
      <c r="C12">
        <v>1</v>
      </c>
      <c r="D12">
        <f>VLOOKUP(E12,[1]道具表!$D:$I,2,FALSE)</f>
        <v>12</v>
      </c>
      <c r="E12" t="str">
        <f>VLOOKUP('5關版'!M14,[1]道具表!$C:$I,2,FALSE)</f>
        <v>A_7_3</v>
      </c>
      <c r="F12">
        <f>'5關版'!N14</f>
        <v>1</v>
      </c>
    </row>
    <row r="13" spans="1:6" x14ac:dyDescent="0.25">
      <c r="A13">
        <f t="shared" si="0"/>
        <v>2</v>
      </c>
      <c r="B13">
        <f>'5關版'!L15</f>
        <v>150</v>
      </c>
      <c r="C13">
        <v>1</v>
      </c>
      <c r="D13">
        <f>VLOOKUP(E13,[1]道具表!$D:$I,2,FALSE)</f>
        <v>12</v>
      </c>
      <c r="E13" t="str">
        <f>VLOOKUP('5關版'!M15,[1]道具表!$C:$I,2,FALSE)</f>
        <v>R_g083_fg_15000000_7</v>
      </c>
      <c r="F13">
        <f>'5關版'!N15</f>
        <v>1</v>
      </c>
    </row>
    <row r="14" spans="1:6" x14ac:dyDescent="0.25">
      <c r="A14">
        <f t="shared" si="0"/>
        <v>3</v>
      </c>
      <c r="B14">
        <f>'5關版'!L16</f>
        <v>170</v>
      </c>
      <c r="C14">
        <v>1</v>
      </c>
      <c r="D14">
        <f>VLOOKUP(E14,[1]道具表!$D:$I,2,FALSE)</f>
        <v>12</v>
      </c>
      <c r="E14" t="str">
        <f>VLOOKUP('5關版'!M16,[1]道具表!$C:$I,2,FALSE)</f>
        <v>BP_3_0_1-4-1-5_3-7-0_1-9</v>
      </c>
      <c r="F14">
        <f>'5關版'!N16</f>
        <v>1</v>
      </c>
    </row>
    <row r="15" spans="1:6" x14ac:dyDescent="0.25">
      <c r="A15">
        <f t="shared" si="0"/>
        <v>3</v>
      </c>
      <c r="B15">
        <f>'5關版'!L17</f>
        <v>190</v>
      </c>
      <c r="C15">
        <v>1</v>
      </c>
      <c r="D15">
        <f>VLOOKUP(E15,[1]道具表!$D:$I,2,FALSE)</f>
        <v>12</v>
      </c>
      <c r="E15" t="str">
        <f>VLOOKUP('5關版'!M17,[1]道具表!$C:$I,2,FALSE)</f>
        <v>N_CP_1</v>
      </c>
      <c r="F15">
        <f>'5關版'!N17</f>
        <v>200</v>
      </c>
    </row>
    <row r="16" spans="1:6" x14ac:dyDescent="0.25">
      <c r="A16">
        <f t="shared" si="0"/>
        <v>3</v>
      </c>
      <c r="B16">
        <f>'5關版'!L18</f>
        <v>205</v>
      </c>
      <c r="C16">
        <v>1</v>
      </c>
      <c r="D16">
        <f>VLOOKUP(E16,[1]道具表!$D:$I,2,FALSE)</f>
        <v>12</v>
      </c>
      <c r="E16" t="str">
        <f>VLOOKUP('5關版'!M18,[1]道具表!$C:$I,2,FALSE)</f>
        <v>BP_4_0_1-1-1-1_1-1-0_6-6</v>
      </c>
      <c r="F16">
        <f>'5關版'!N18</f>
        <v>1</v>
      </c>
    </row>
    <row r="17" spans="1:6" x14ac:dyDescent="0.25">
      <c r="A17">
        <f t="shared" si="0"/>
        <v>3</v>
      </c>
      <c r="B17">
        <f>'5關版'!L19</f>
        <v>220</v>
      </c>
      <c r="C17">
        <v>1</v>
      </c>
      <c r="D17">
        <f>VLOOKUP(E17,[1]道具表!$D:$I,2,FALSE)</f>
        <v>12</v>
      </c>
      <c r="E17" t="str">
        <f>VLOOKUP('5關版'!M19,[1]道具表!$C:$I,2,FALSE)</f>
        <v>MG_1_1_0</v>
      </c>
      <c r="F17">
        <f>'5關版'!N19</f>
        <v>10</v>
      </c>
    </row>
    <row r="18" spans="1:6" x14ac:dyDescent="0.25">
      <c r="A18">
        <f t="shared" si="0"/>
        <v>3</v>
      </c>
      <c r="B18">
        <f>'5關版'!L20</f>
        <v>240</v>
      </c>
      <c r="C18">
        <v>1</v>
      </c>
      <c r="D18">
        <f>VLOOKUP(E18,[1]道具表!$D:$I,2,FALSE)</f>
        <v>12</v>
      </c>
      <c r="E18" t="str">
        <f>VLOOKUP('5關版'!M20,[1]道具表!$C:$I,2,FALSE)</f>
        <v>A_7_3</v>
      </c>
      <c r="F18">
        <f>'5關版'!N20</f>
        <v>1</v>
      </c>
    </row>
    <row r="19" spans="1:6" x14ac:dyDescent="0.25">
      <c r="A19">
        <f t="shared" si="0"/>
        <v>3</v>
      </c>
      <c r="B19">
        <f>'5關版'!L21</f>
        <v>300</v>
      </c>
      <c r="C19">
        <v>1</v>
      </c>
      <c r="D19">
        <f>VLOOKUP(E19,[1]道具表!$D:$I,2,FALSE)</f>
        <v>12</v>
      </c>
      <c r="E19" t="str">
        <f>VLOOKUP('5關版'!M21,[1]道具表!$C:$I,2,FALSE)</f>
        <v>R_g083_fg_30000000_7</v>
      </c>
      <c r="F19">
        <f>'5關版'!N21</f>
        <v>1</v>
      </c>
    </row>
    <row r="20" spans="1:6" x14ac:dyDescent="0.25">
      <c r="A20">
        <f t="shared" si="0"/>
        <v>4</v>
      </c>
      <c r="B20">
        <f>'5關版'!L22</f>
        <v>390</v>
      </c>
      <c r="C20">
        <v>1</v>
      </c>
      <c r="D20">
        <f>VLOOKUP(E20,[1]道具表!$D:$I,2,FALSE)</f>
        <v>12</v>
      </c>
      <c r="E20" t="str">
        <f>VLOOKUP('5關版'!M22,[1]道具表!$C:$I,2,FALSE)</f>
        <v>BP_3_0_1-5-1-5_3-7-0_1-10</v>
      </c>
      <c r="F20">
        <f>'5關版'!N22</f>
        <v>1</v>
      </c>
    </row>
    <row r="21" spans="1:6" x14ac:dyDescent="0.25">
      <c r="A21">
        <f t="shared" si="0"/>
        <v>4</v>
      </c>
      <c r="B21">
        <f>'5關版'!L23</f>
        <v>420</v>
      </c>
      <c r="C21">
        <v>1</v>
      </c>
      <c r="D21">
        <f>VLOOKUP(E21,[1]道具表!$D:$I,2,FALSE)</f>
        <v>12</v>
      </c>
      <c r="E21" t="str">
        <f>VLOOKUP('5關版'!M23,[1]道具表!$C:$I,2,FALSE)</f>
        <v>N_CP_1</v>
      </c>
      <c r="F21">
        <f>'5關版'!N23</f>
        <v>300</v>
      </c>
    </row>
    <row r="22" spans="1:6" x14ac:dyDescent="0.25">
      <c r="A22">
        <f t="shared" si="0"/>
        <v>4</v>
      </c>
      <c r="B22">
        <f>'5關版'!L24</f>
        <v>465</v>
      </c>
      <c r="C22">
        <v>1</v>
      </c>
      <c r="D22">
        <f>VLOOKUP(E22,[1]道具表!$D:$I,2,FALSE)</f>
        <v>12</v>
      </c>
      <c r="E22" t="str">
        <f>VLOOKUP('5關版'!M24,[1]道具表!$C:$I,2,FALSE)</f>
        <v>BP_4_0_1-2-2-2_1-1-0_7-7</v>
      </c>
      <c r="F22">
        <f>'5關版'!N24</f>
        <v>1</v>
      </c>
    </row>
    <row r="23" spans="1:6" x14ac:dyDescent="0.25">
      <c r="A23">
        <f t="shared" si="0"/>
        <v>4</v>
      </c>
      <c r="B23">
        <f>'5關版'!L25</f>
        <v>510</v>
      </c>
      <c r="C23">
        <v>1</v>
      </c>
      <c r="D23">
        <f>VLOOKUP(E23,[1]道具表!$D:$I,2,FALSE)</f>
        <v>12</v>
      </c>
      <c r="E23" t="str">
        <f>VLOOKUP('5關版'!M25,[1]道具表!$C:$I,2,FALSE)</f>
        <v>MG_1_1_0</v>
      </c>
      <c r="F23">
        <f>'5關版'!N25</f>
        <v>15</v>
      </c>
    </row>
    <row r="24" spans="1:6" x14ac:dyDescent="0.25">
      <c r="A24">
        <f t="shared" si="0"/>
        <v>4</v>
      </c>
      <c r="B24">
        <f>'5關版'!L26</f>
        <v>555</v>
      </c>
      <c r="C24">
        <v>1</v>
      </c>
      <c r="D24">
        <f>VLOOKUP(E24,[1]道具表!$D:$I,2,FALSE)</f>
        <v>12</v>
      </c>
      <c r="E24" t="str">
        <f>VLOOKUP('5關版'!M26,[1]道具表!$C:$I,2,FALSE)</f>
        <v>A_7_3</v>
      </c>
      <c r="F24">
        <f>'5關版'!N26</f>
        <v>1</v>
      </c>
    </row>
    <row r="25" spans="1:6" x14ac:dyDescent="0.25">
      <c r="A25">
        <f t="shared" si="0"/>
        <v>4</v>
      </c>
      <c r="B25">
        <f>'5關版'!L27</f>
        <v>600</v>
      </c>
      <c r="C25">
        <v>1</v>
      </c>
      <c r="D25">
        <f>VLOOKUP(E25,[1]道具表!$D:$I,2,FALSE)</f>
        <v>12</v>
      </c>
      <c r="E25" t="str">
        <f>VLOOKUP('5關版'!M27,[1]道具表!$C:$I,2,FALSE)</f>
        <v>R_g083_fg_50000000_7</v>
      </c>
      <c r="F25">
        <f>'5關版'!N27</f>
        <v>1</v>
      </c>
    </row>
    <row r="26" spans="1:6" x14ac:dyDescent="0.25">
      <c r="A26">
        <v>5</v>
      </c>
      <c r="B26">
        <f>'5關版'!L28</f>
        <v>690</v>
      </c>
      <c r="C26">
        <v>1</v>
      </c>
      <c r="D26">
        <f>VLOOKUP(E26,[1]道具表!$D:$I,2,FALSE)</f>
        <v>12</v>
      </c>
      <c r="E26" t="str">
        <f>VLOOKUP('5關版'!M28,[1]道具表!$C:$I,2,FALSE)</f>
        <v>BP_3_0_1-5-1-5_3-7-0_1-10</v>
      </c>
      <c r="F26">
        <f>'5關版'!N28</f>
        <v>1</v>
      </c>
    </row>
    <row r="27" spans="1:6" x14ac:dyDescent="0.25">
      <c r="A27">
        <v>5</v>
      </c>
      <c r="B27">
        <f>'5關版'!L29</f>
        <v>765</v>
      </c>
      <c r="C27">
        <v>1</v>
      </c>
      <c r="D27">
        <f>VLOOKUP(E27,[1]道具表!$D:$I,2,FALSE)</f>
        <v>12</v>
      </c>
      <c r="E27" t="str">
        <f>VLOOKUP('5關版'!M29,[1]道具表!$C:$I,2,FALSE)</f>
        <v>N_CP_1</v>
      </c>
      <c r="F27">
        <f>'5關版'!N29</f>
        <v>300</v>
      </c>
    </row>
    <row r="28" spans="1:6" x14ac:dyDescent="0.25">
      <c r="A28">
        <v>5</v>
      </c>
      <c r="B28">
        <f>'5關版'!L30</f>
        <v>855</v>
      </c>
      <c r="C28">
        <v>1</v>
      </c>
      <c r="D28">
        <f>VLOOKUP(E28,[1]道具表!$D:$I,2,FALSE)</f>
        <v>12</v>
      </c>
      <c r="E28" t="str">
        <f>VLOOKUP('5關版'!M30,[1]道具表!$C:$I,2,FALSE)</f>
        <v>BP_4_0_1-3-3-3_1-1-0_8-8</v>
      </c>
      <c r="F28">
        <f>'5關版'!N30</f>
        <v>1</v>
      </c>
    </row>
    <row r="29" spans="1:6" x14ac:dyDescent="0.25">
      <c r="A29">
        <v>5</v>
      </c>
      <c r="B29">
        <f>'5關版'!L31</f>
        <v>945</v>
      </c>
      <c r="C29">
        <v>1</v>
      </c>
      <c r="D29">
        <f>VLOOKUP(E29,[1]道具表!$D:$I,2,FALSE)</f>
        <v>12</v>
      </c>
      <c r="E29" t="str">
        <f>VLOOKUP('5關版'!M31,[1]道具表!$C:$I,2,FALSE)</f>
        <v>MG_1_1_0</v>
      </c>
      <c r="F29">
        <f>'5關版'!N31</f>
        <v>20</v>
      </c>
    </row>
    <row r="30" spans="1:6" x14ac:dyDescent="0.25">
      <c r="A30">
        <v>5</v>
      </c>
      <c r="B30">
        <f>'5關版'!L32</f>
        <v>1050</v>
      </c>
      <c r="C30">
        <v>1</v>
      </c>
      <c r="D30">
        <f>VLOOKUP(E30,[1]道具表!$D:$I,2,FALSE)</f>
        <v>12</v>
      </c>
      <c r="E30" t="str">
        <f>VLOOKUP('5關版'!M32,[1]道具表!$C:$I,2,FALSE)</f>
        <v>A_7_3</v>
      </c>
      <c r="F30">
        <f>'5關版'!N32</f>
        <v>1</v>
      </c>
    </row>
    <row r="31" spans="1:6" x14ac:dyDescent="0.25">
      <c r="A31">
        <v>5</v>
      </c>
      <c r="B31">
        <f>'5關版'!L33</f>
        <v>1200</v>
      </c>
      <c r="C31">
        <v>1</v>
      </c>
      <c r="D31">
        <f>VLOOKUP(E31,[1]道具表!$D:$I,2,FALSE)</f>
        <v>12</v>
      </c>
      <c r="E31" t="str">
        <f>VLOOKUP('5關版'!M33,[1]道具表!$C:$I,2,FALSE)</f>
        <v>R_g083_fg_100000000_7</v>
      </c>
      <c r="F31">
        <f>'5關版'!N33</f>
        <v>1</v>
      </c>
    </row>
    <row r="32" spans="1:6" x14ac:dyDescent="0.25">
      <c r="A32">
        <v>1</v>
      </c>
      <c r="B32">
        <f t="shared" ref="B32:B61" si="1">B2</f>
        <v>30</v>
      </c>
      <c r="C32">
        <v>2</v>
      </c>
      <c r="D32">
        <f>VLOOKUP(E32,[1]道具表!$D:$I,2,FALSE)</f>
        <v>12</v>
      </c>
      <c r="E32" t="str">
        <f>VLOOKUP('5關版'!P4,[1]道具表!$C:$I,2,FALSE)</f>
        <v>BP_3_0_1-3-1-5_2-5-0_1-5</v>
      </c>
      <c r="F32">
        <f>'5關版'!Q4</f>
        <v>1</v>
      </c>
    </row>
    <row r="33" spans="1:6" x14ac:dyDescent="0.25">
      <c r="A33">
        <v>1</v>
      </c>
      <c r="B33">
        <f t="shared" si="1"/>
        <v>40</v>
      </c>
      <c r="C33">
        <v>2</v>
      </c>
      <c r="D33">
        <f>VLOOKUP(E33,[1]道具表!$D:$I,2,FALSE)</f>
        <v>13</v>
      </c>
      <c r="E33" t="str">
        <f>VLOOKUP('5關版'!P5,[1]道具表!$C:$I,2,FALSE)</f>
        <v>USD4.99</v>
      </c>
      <c r="F33">
        <f>'5關版'!Q5</f>
        <v>1</v>
      </c>
    </row>
    <row r="34" spans="1:6" x14ac:dyDescent="0.25">
      <c r="A34">
        <v>1</v>
      </c>
      <c r="B34">
        <f t="shared" si="1"/>
        <v>50</v>
      </c>
      <c r="C34">
        <v>2</v>
      </c>
      <c r="D34">
        <f>VLOOKUP(E34,[1]道具表!$D:$I,2,FALSE)</f>
        <v>12</v>
      </c>
      <c r="E34" t="str">
        <f>VLOOKUP('5關版'!P6,[1]道具表!$C:$I,2,FALSE)</f>
        <v>BP_4_0_1-2-2-2_1-1-0_7-7</v>
      </c>
      <c r="F34">
        <f>'5關版'!Q6</f>
        <v>1</v>
      </c>
    </row>
    <row r="35" spans="1:6" x14ac:dyDescent="0.25">
      <c r="A35">
        <v>1</v>
      </c>
      <c r="B35">
        <f t="shared" si="1"/>
        <v>60</v>
      </c>
      <c r="C35">
        <v>2</v>
      </c>
      <c r="D35">
        <f>VLOOKUP(E35,[1]道具表!$D:$I,2,FALSE)</f>
        <v>12</v>
      </c>
      <c r="E35" t="str">
        <f>VLOOKUP('5關版'!P7,[1]道具表!$C:$I,2,FALSE)</f>
        <v>O_CB_3_60</v>
      </c>
      <c r="F35">
        <f>'5關版'!Q7</f>
        <v>1</v>
      </c>
    </row>
    <row r="36" spans="1:6" x14ac:dyDescent="0.25">
      <c r="A36">
        <v>1</v>
      </c>
      <c r="B36">
        <f t="shared" si="1"/>
        <v>70</v>
      </c>
      <c r="C36">
        <v>2</v>
      </c>
      <c r="D36">
        <f>VLOOKUP(E36,[1]道具表!$D:$I,2,FALSE)</f>
        <v>13</v>
      </c>
      <c r="E36">
        <f>VLOOKUP('5關版'!P8,[1]道具表!$C:$I,2,FALSE)</f>
        <v>9121121</v>
      </c>
      <c r="F36">
        <f>'5關版'!Q8</f>
        <v>1</v>
      </c>
    </row>
    <row r="37" spans="1:6" x14ac:dyDescent="0.25">
      <c r="A37">
        <v>1</v>
      </c>
      <c r="B37">
        <f t="shared" si="1"/>
        <v>75</v>
      </c>
      <c r="C37">
        <v>2</v>
      </c>
      <c r="D37">
        <f>VLOOKUP(E37,[1]道具表!$D:$I,2,FALSE)</f>
        <v>12</v>
      </c>
      <c r="E37" t="str">
        <f>VLOOKUP('5關版'!P9,[1]道具表!$C:$I,2,FALSE)</f>
        <v>R_g083_sfg_50000000_7</v>
      </c>
      <c r="F37">
        <f>'5關版'!Q9</f>
        <v>1</v>
      </c>
    </row>
    <row r="38" spans="1:6" x14ac:dyDescent="0.25">
      <c r="A38">
        <f>A32+1</f>
        <v>2</v>
      </c>
      <c r="B38">
        <f t="shared" si="1"/>
        <v>85</v>
      </c>
      <c r="C38">
        <v>2</v>
      </c>
      <c r="D38">
        <f>VLOOKUP(E38,[1]道具表!$D:$I,2,FALSE)</f>
        <v>12</v>
      </c>
      <c r="E38" t="str">
        <f>VLOOKUP('5關版'!P10,[1]道具表!$C:$I,2,FALSE)</f>
        <v>BP_3_0_1-4-1-5_2-5-0_1-5</v>
      </c>
      <c r="F38">
        <f>'5關版'!Q10</f>
        <v>1</v>
      </c>
    </row>
    <row r="39" spans="1:6" x14ac:dyDescent="0.25">
      <c r="A39">
        <f t="shared" ref="A39:A55" si="2">A33+1</f>
        <v>2</v>
      </c>
      <c r="B39">
        <f t="shared" si="1"/>
        <v>95</v>
      </c>
      <c r="C39">
        <v>2</v>
      </c>
      <c r="D39">
        <f>VLOOKUP(E39,[1]道具表!$D:$I,2,FALSE)</f>
        <v>13</v>
      </c>
      <c r="E39" t="str">
        <f>VLOOKUP('5關版'!P11,[1]道具表!$C:$I,2,FALSE)</f>
        <v>USD9.99</v>
      </c>
      <c r="F39">
        <f>'5關版'!Q11</f>
        <v>1</v>
      </c>
    </row>
    <row r="40" spans="1:6" x14ac:dyDescent="0.25">
      <c r="A40">
        <f t="shared" si="2"/>
        <v>2</v>
      </c>
      <c r="B40">
        <f t="shared" si="1"/>
        <v>100</v>
      </c>
      <c r="C40">
        <v>2</v>
      </c>
      <c r="D40">
        <f>VLOOKUP(E40,[1]道具表!$D:$I,2,FALSE)</f>
        <v>12</v>
      </c>
      <c r="E40" t="str">
        <f>VLOOKUP('5關版'!P12,[1]道具表!$C:$I,2,FALSE)</f>
        <v>BP_4_0_1-2-2-2_1-1-0_7-7</v>
      </c>
      <c r="F40">
        <f>'5關版'!Q12</f>
        <v>1</v>
      </c>
    </row>
    <row r="41" spans="1:6" x14ac:dyDescent="0.25">
      <c r="A41">
        <f t="shared" si="2"/>
        <v>2</v>
      </c>
      <c r="B41">
        <f t="shared" si="1"/>
        <v>110</v>
      </c>
      <c r="C41">
        <v>2</v>
      </c>
      <c r="D41">
        <f>VLOOKUP(E41,[1]道具表!$D:$I,2,FALSE)</f>
        <v>12</v>
      </c>
      <c r="E41" t="str">
        <f>VLOOKUP('5關版'!P13,[1]道具表!$C:$I,2,FALSE)</f>
        <v>O_CB_3_60</v>
      </c>
      <c r="F41">
        <f>'5關版'!Q13</f>
        <v>1</v>
      </c>
    </row>
    <row r="42" spans="1:6" x14ac:dyDescent="0.25">
      <c r="A42">
        <f t="shared" si="2"/>
        <v>2</v>
      </c>
      <c r="B42">
        <f t="shared" si="1"/>
        <v>125</v>
      </c>
      <c r="C42">
        <v>2</v>
      </c>
      <c r="D42">
        <f>VLOOKUP(E42,[1]道具表!$D:$I,2,FALSE)</f>
        <v>13</v>
      </c>
      <c r="E42">
        <f>VLOOKUP('5關版'!P14,[1]道具表!$C:$I,2,FALSE)</f>
        <v>9121121</v>
      </c>
      <c r="F42">
        <f>'5關版'!Q14</f>
        <v>1</v>
      </c>
    </row>
    <row r="43" spans="1:6" x14ac:dyDescent="0.25">
      <c r="A43">
        <f t="shared" si="2"/>
        <v>2</v>
      </c>
      <c r="B43">
        <f t="shared" si="1"/>
        <v>150</v>
      </c>
      <c r="C43">
        <v>2</v>
      </c>
      <c r="D43">
        <f>VLOOKUP(E43,[1]道具表!$D:$I,2,FALSE)</f>
        <v>12</v>
      </c>
      <c r="E43" t="str">
        <f>VLOOKUP('5關版'!P15,[1]道具表!$C:$I,2,FALSE)</f>
        <v>R_g083_sfg_100000000_7</v>
      </c>
      <c r="F43">
        <f>'5關版'!Q15</f>
        <v>1</v>
      </c>
    </row>
    <row r="44" spans="1:6" x14ac:dyDescent="0.25">
      <c r="A44">
        <f t="shared" si="2"/>
        <v>3</v>
      </c>
      <c r="B44">
        <f t="shared" si="1"/>
        <v>170</v>
      </c>
      <c r="C44">
        <v>2</v>
      </c>
      <c r="D44">
        <f>VLOOKUP(E44,[1]道具表!$D:$I,2,FALSE)</f>
        <v>12</v>
      </c>
      <c r="E44" t="str">
        <f>VLOOKUP('5關版'!P16,[1]道具表!$C:$I,2,FALSE)</f>
        <v>BP_3_0_1-4-1-5_3-7-0_1-9</v>
      </c>
      <c r="F44">
        <f>'5關版'!Q16</f>
        <v>1</v>
      </c>
    </row>
    <row r="45" spans="1:6" x14ac:dyDescent="0.25">
      <c r="A45">
        <f t="shared" si="2"/>
        <v>3</v>
      </c>
      <c r="B45">
        <f t="shared" si="1"/>
        <v>190</v>
      </c>
      <c r="C45">
        <v>2</v>
      </c>
      <c r="D45">
        <f>VLOOKUP(E45,[1]道具表!$D:$I,2,FALSE)</f>
        <v>13</v>
      </c>
      <c r="E45" t="str">
        <f>VLOOKUP('5關版'!P17,[1]道具表!$C:$I,2,FALSE)</f>
        <v>USD9.99</v>
      </c>
      <c r="F45">
        <f>'5關版'!Q17</f>
        <v>1</v>
      </c>
    </row>
    <row r="46" spans="1:6" x14ac:dyDescent="0.25">
      <c r="A46">
        <f t="shared" si="2"/>
        <v>3</v>
      </c>
      <c r="B46">
        <f t="shared" si="1"/>
        <v>205</v>
      </c>
      <c r="C46">
        <v>2</v>
      </c>
      <c r="D46">
        <f>VLOOKUP(E46,[1]道具表!$D:$I,2,FALSE)</f>
        <v>12</v>
      </c>
      <c r="E46" t="str">
        <f>VLOOKUP('5關版'!P18,[1]道具表!$C:$I,2,FALSE)</f>
        <v>BP_4_0_1-2-2-2_1-1-0_7-7</v>
      </c>
      <c r="F46">
        <f>'5關版'!Q18</f>
        <v>1</v>
      </c>
    </row>
    <row r="47" spans="1:6" x14ac:dyDescent="0.25">
      <c r="A47">
        <f t="shared" si="2"/>
        <v>3</v>
      </c>
      <c r="B47">
        <f t="shared" si="1"/>
        <v>220</v>
      </c>
      <c r="C47">
        <v>2</v>
      </c>
      <c r="D47">
        <f>VLOOKUP(E47,[1]道具表!$D:$I,2,FALSE)</f>
        <v>12</v>
      </c>
      <c r="E47" t="str">
        <f>VLOOKUP('5關版'!P19,[1]道具表!$C:$I,2,FALSE)</f>
        <v>O_CB_3_60</v>
      </c>
      <c r="F47">
        <f>'5關版'!Q19</f>
        <v>1</v>
      </c>
    </row>
    <row r="48" spans="1:6" x14ac:dyDescent="0.25">
      <c r="A48">
        <f t="shared" si="2"/>
        <v>3</v>
      </c>
      <c r="B48">
        <f t="shared" si="1"/>
        <v>240</v>
      </c>
      <c r="C48">
        <v>2</v>
      </c>
      <c r="D48">
        <f>VLOOKUP(E48,[1]道具表!$D:$I,2,FALSE)</f>
        <v>13</v>
      </c>
      <c r="E48">
        <f>VLOOKUP('5關版'!P20,[1]道具表!$C:$I,2,FALSE)</f>
        <v>9121121</v>
      </c>
      <c r="F48">
        <f>'5關版'!Q20</f>
        <v>2</v>
      </c>
    </row>
    <row r="49" spans="1:6" x14ac:dyDescent="0.25">
      <c r="A49">
        <f t="shared" si="2"/>
        <v>3</v>
      </c>
      <c r="B49">
        <f t="shared" si="1"/>
        <v>300</v>
      </c>
      <c r="C49">
        <v>2</v>
      </c>
      <c r="D49">
        <f>VLOOKUP(E49,[1]道具表!$D:$I,2,FALSE)</f>
        <v>12</v>
      </c>
      <c r="E49" t="str">
        <f>VLOOKUP('5關版'!P21,[1]道具表!$C:$I,2,FALSE)</f>
        <v>R_g083_sfg_200000000_7</v>
      </c>
      <c r="F49">
        <f>'5關版'!Q21</f>
        <v>1</v>
      </c>
    </row>
    <row r="50" spans="1:6" x14ac:dyDescent="0.25">
      <c r="A50">
        <f t="shared" si="2"/>
        <v>4</v>
      </c>
      <c r="B50">
        <f t="shared" si="1"/>
        <v>390</v>
      </c>
      <c r="C50">
        <v>2</v>
      </c>
      <c r="D50">
        <f>VLOOKUP(E50,[1]道具表!$D:$I,2,FALSE)</f>
        <v>12</v>
      </c>
      <c r="E50" t="str">
        <f>VLOOKUP('5關版'!P22,[1]道具表!$C:$I,2,FALSE)</f>
        <v>BP_3_0_1-5-1-5_3-7-0_1-10</v>
      </c>
      <c r="F50">
        <f>'5關版'!Q22</f>
        <v>1</v>
      </c>
    </row>
    <row r="51" spans="1:6" x14ac:dyDescent="0.25">
      <c r="A51">
        <f t="shared" si="2"/>
        <v>4</v>
      </c>
      <c r="B51">
        <f t="shared" si="1"/>
        <v>420</v>
      </c>
      <c r="C51">
        <v>2</v>
      </c>
      <c r="D51">
        <f>VLOOKUP(E51,[1]道具表!$D:$I,2,FALSE)</f>
        <v>13</v>
      </c>
      <c r="E51" t="str">
        <f>VLOOKUP('5關版'!P23,[1]道具表!$C:$I,2,FALSE)</f>
        <v>USD19.99</v>
      </c>
      <c r="F51">
        <f>'5關版'!Q23</f>
        <v>1</v>
      </c>
    </row>
    <row r="52" spans="1:6" x14ac:dyDescent="0.25">
      <c r="A52">
        <f t="shared" si="2"/>
        <v>4</v>
      </c>
      <c r="B52">
        <f t="shared" si="1"/>
        <v>465</v>
      </c>
      <c r="C52">
        <v>2</v>
      </c>
      <c r="D52">
        <f>VLOOKUP(E52,[1]道具表!$D:$I,2,FALSE)</f>
        <v>12</v>
      </c>
      <c r="E52" t="str">
        <f>VLOOKUP('5關版'!P24,[1]道具表!$C:$I,2,FALSE)</f>
        <v>BP_4_0_1-3-3-3_1-1-0_8-8</v>
      </c>
      <c r="F52">
        <f>'5關版'!Q24</f>
        <v>1</v>
      </c>
    </row>
    <row r="53" spans="1:6" x14ac:dyDescent="0.25">
      <c r="A53">
        <f t="shared" si="2"/>
        <v>4</v>
      </c>
      <c r="B53">
        <f t="shared" si="1"/>
        <v>510</v>
      </c>
      <c r="C53">
        <v>2</v>
      </c>
      <c r="D53">
        <f>VLOOKUP(E53,[1]道具表!$D:$I,2,FALSE)</f>
        <v>12</v>
      </c>
      <c r="E53" t="str">
        <f>VLOOKUP('5關版'!P25,[1]道具表!$C:$I,2,FALSE)</f>
        <v>O_CB_3_60</v>
      </c>
      <c r="F53">
        <f>'5關版'!Q25</f>
        <v>1</v>
      </c>
    </row>
    <row r="54" spans="1:6" x14ac:dyDescent="0.25">
      <c r="A54">
        <f t="shared" si="2"/>
        <v>4</v>
      </c>
      <c r="B54">
        <f t="shared" si="1"/>
        <v>555</v>
      </c>
      <c r="C54">
        <v>2</v>
      </c>
      <c r="D54">
        <f>VLOOKUP(E54,[1]道具表!$D:$I,2,FALSE)</f>
        <v>13</v>
      </c>
      <c r="E54">
        <f>VLOOKUP('5關版'!P26,[1]道具表!$C:$I,2,FALSE)</f>
        <v>9121121</v>
      </c>
      <c r="F54">
        <f>'5關版'!Q26</f>
        <v>3</v>
      </c>
    </row>
    <row r="55" spans="1:6" x14ac:dyDescent="0.25">
      <c r="A55">
        <f t="shared" si="2"/>
        <v>4</v>
      </c>
      <c r="B55">
        <f t="shared" si="1"/>
        <v>600</v>
      </c>
      <c r="C55">
        <v>2</v>
      </c>
      <c r="D55">
        <f>VLOOKUP(E55,[1]道具表!$D:$I,2,FALSE)</f>
        <v>12</v>
      </c>
      <c r="E55" t="str">
        <f>VLOOKUP('5關版'!P27,[1]道具表!$C:$I,2,FALSE)</f>
        <v>R_g083_sfg_300000000_7</v>
      </c>
      <c r="F55">
        <f>'5關版'!Q27</f>
        <v>1</v>
      </c>
    </row>
    <row r="56" spans="1:6" x14ac:dyDescent="0.25">
      <c r="A56">
        <v>5</v>
      </c>
      <c r="B56">
        <f t="shared" si="1"/>
        <v>690</v>
      </c>
      <c r="C56">
        <v>2</v>
      </c>
      <c r="D56">
        <f>VLOOKUP(E56,[1]道具表!$D:$I,2,FALSE)</f>
        <v>12</v>
      </c>
      <c r="E56" t="str">
        <f>VLOOKUP('5關版'!P28,[1]道具表!$C:$I,2,FALSE)</f>
        <v>BP_3_0_1-5-1-5_3-7-0_1-10</v>
      </c>
      <c r="F56">
        <f>'5關版'!Q28</f>
        <v>1</v>
      </c>
    </row>
    <row r="57" spans="1:6" x14ac:dyDescent="0.25">
      <c r="A57">
        <v>5</v>
      </c>
      <c r="B57">
        <f t="shared" si="1"/>
        <v>765</v>
      </c>
      <c r="C57">
        <v>2</v>
      </c>
      <c r="D57">
        <f>VLOOKUP(E57,[1]道具表!$D:$I,2,FALSE)</f>
        <v>13</v>
      </c>
      <c r="E57" t="str">
        <f>VLOOKUP('5關版'!P29,[1]道具表!$C:$I,2,FALSE)</f>
        <v>USD49.99</v>
      </c>
      <c r="F57">
        <f>'5關版'!Q29</f>
        <v>1</v>
      </c>
    </row>
    <row r="58" spans="1:6" x14ac:dyDescent="0.25">
      <c r="A58">
        <v>5</v>
      </c>
      <c r="B58">
        <f t="shared" si="1"/>
        <v>855</v>
      </c>
      <c r="C58">
        <v>2</v>
      </c>
      <c r="D58">
        <f>VLOOKUP(E58,[1]道具表!$D:$I,2,FALSE)</f>
        <v>12</v>
      </c>
      <c r="E58" t="str">
        <f>VLOOKUP('5關版'!P30,[1]道具表!$C:$I,2,FALSE)</f>
        <v>BP_4_0_1-4-4-4_1-1-0_9-9</v>
      </c>
      <c r="F58">
        <f>'5關版'!Q30</f>
        <v>1</v>
      </c>
    </row>
    <row r="59" spans="1:6" x14ac:dyDescent="0.25">
      <c r="A59">
        <v>5</v>
      </c>
      <c r="B59">
        <f t="shared" si="1"/>
        <v>945</v>
      </c>
      <c r="C59">
        <v>2</v>
      </c>
      <c r="D59">
        <f>VLOOKUP(E59,[1]道具表!$D:$I,2,FALSE)</f>
        <v>12</v>
      </c>
      <c r="E59" t="str">
        <f>VLOOKUP('5關版'!P31,[1]道具表!$C:$I,2,FALSE)</f>
        <v>O_CB_3_60</v>
      </c>
      <c r="F59">
        <f>'5關版'!Q31</f>
        <v>1</v>
      </c>
    </row>
    <row r="60" spans="1:6" x14ac:dyDescent="0.25">
      <c r="A60">
        <v>5</v>
      </c>
      <c r="B60">
        <f t="shared" si="1"/>
        <v>1050</v>
      </c>
      <c r="C60">
        <v>2</v>
      </c>
      <c r="D60">
        <f>VLOOKUP(E60,[1]道具表!$D:$I,2,FALSE)</f>
        <v>13</v>
      </c>
      <c r="E60">
        <f>VLOOKUP('5關版'!P32,[1]道具表!$C:$I,2,FALSE)</f>
        <v>9121121</v>
      </c>
      <c r="F60">
        <f>'5關版'!Q32</f>
        <v>3</v>
      </c>
    </row>
    <row r="61" spans="1:6" x14ac:dyDescent="0.25">
      <c r="A61">
        <v>5</v>
      </c>
      <c r="B61">
        <f t="shared" si="1"/>
        <v>1200</v>
      </c>
      <c r="C61">
        <v>2</v>
      </c>
      <c r="D61">
        <f>VLOOKUP(E61,[1]道具表!$D:$I,2,FALSE)</f>
        <v>12</v>
      </c>
      <c r="E61" t="str">
        <f>VLOOKUP('5關版'!P33,[1]道具表!$C:$I,2,FALSE)</f>
        <v>R_g083_sfg_500000000_7</v>
      </c>
      <c r="F61">
        <f>'5關版'!Q33</f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商城可購買幣</vt:lpstr>
      <vt:lpstr>虛寶卡代碼清單</vt:lpstr>
      <vt:lpstr>押注範圍</vt:lpstr>
      <vt:lpstr>設計規範</vt:lpstr>
      <vt:lpstr>4關版</vt:lpstr>
      <vt:lpstr>4關版設定檔</vt:lpstr>
      <vt:lpstr>5關版</vt:lpstr>
      <vt:lpstr>5關版設定檔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2022-08-01T06:28:10Z</dcterms:modified>
</cp:coreProperties>
</file>