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oberg/code/soccer-tourney-poster/tournaments/"/>
    </mc:Choice>
  </mc:AlternateContent>
  <xr:revisionPtr revIDLastSave="0" documentId="13_ncr:1_{823DEA46-652A-0F46-9112-50440A861094}" xr6:coauthVersionLast="47" xr6:coauthVersionMax="47" xr10:uidLastSave="{00000000-0000-0000-0000-000000000000}"/>
  <bookViews>
    <workbookView xWindow="0" yWindow="780" windowWidth="25780" windowHeight="13980" xr2:uid="{51C3DE88-701F-4CAC-8963-452186F7FFBA}"/>
  </bookViews>
  <sheets>
    <sheet name="Tournament" sheetId="8" r:id="rId1"/>
    <sheet name="Matches" sheetId="1" r:id="rId2"/>
    <sheet name="Seeds" sheetId="3" r:id="rId3"/>
    <sheet name="Colors" sheetId="9" r:id="rId4"/>
    <sheet name="#matches" sheetId="10" r:id="rId5"/>
    <sheet name="#seeds" sheetId="11" r:id="rId6"/>
    <sheet name="#teams" sheetId="12" r:id="rId7"/>
    <sheet name="#venues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1" l="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L52" i="10"/>
  <c r="G52" i="10"/>
  <c r="L51" i="10"/>
  <c r="G51" i="10"/>
  <c r="L50" i="10"/>
  <c r="G50" i="10"/>
  <c r="L49" i="10"/>
  <c r="G49" i="10"/>
  <c r="L48" i="10"/>
  <c r="G48" i="10"/>
  <c r="L47" i="10"/>
  <c r="G47" i="10"/>
  <c r="L46" i="10"/>
  <c r="G46" i="10"/>
  <c r="L45" i="10"/>
  <c r="G45" i="10"/>
  <c r="L44" i="10"/>
  <c r="G44" i="10"/>
  <c r="L43" i="10"/>
  <c r="G43" i="10"/>
  <c r="L42" i="10"/>
  <c r="G42" i="10"/>
  <c r="L41" i="10"/>
  <c r="G41" i="10"/>
  <c r="L40" i="10"/>
  <c r="G40" i="10"/>
  <c r="L39" i="10"/>
  <c r="G39" i="10"/>
  <c r="L38" i="10"/>
  <c r="G38" i="10"/>
  <c r="L37" i="10"/>
  <c r="I37" i="10"/>
  <c r="K37" i="10" s="1"/>
  <c r="H37" i="10"/>
  <c r="J37" i="10" s="1"/>
  <c r="G37" i="10"/>
  <c r="L36" i="10"/>
  <c r="I36" i="10"/>
  <c r="K36" i="10" s="1"/>
  <c r="H36" i="10"/>
  <c r="J36" i="10" s="1"/>
  <c r="G36" i="10"/>
  <c r="L35" i="10"/>
  <c r="I35" i="10"/>
  <c r="K35" i="10" s="1"/>
  <c r="H35" i="10"/>
  <c r="J35" i="10" s="1"/>
  <c r="G35" i="10"/>
  <c r="L34" i="10"/>
  <c r="K34" i="10"/>
  <c r="J34" i="10"/>
  <c r="I34" i="10"/>
  <c r="H34" i="10"/>
  <c r="G34" i="10"/>
  <c r="L33" i="10"/>
  <c r="I33" i="10"/>
  <c r="K33" i="10" s="1"/>
  <c r="H33" i="10"/>
  <c r="J33" i="10" s="1"/>
  <c r="G33" i="10"/>
  <c r="L32" i="10"/>
  <c r="I32" i="10"/>
  <c r="K32" i="10" s="1"/>
  <c r="H32" i="10"/>
  <c r="J32" i="10" s="1"/>
  <c r="G32" i="10"/>
  <c r="L31" i="10"/>
  <c r="I31" i="10"/>
  <c r="K31" i="10" s="1"/>
  <c r="H31" i="10"/>
  <c r="J31" i="10" s="1"/>
  <c r="G31" i="10"/>
  <c r="L30" i="10"/>
  <c r="K30" i="10"/>
  <c r="J30" i="10"/>
  <c r="I30" i="10"/>
  <c r="H30" i="10"/>
  <c r="G30" i="10"/>
  <c r="L29" i="10"/>
  <c r="I29" i="10"/>
  <c r="K29" i="10" s="1"/>
  <c r="H29" i="10"/>
  <c r="J29" i="10" s="1"/>
  <c r="G29" i="10"/>
  <c r="L28" i="10"/>
  <c r="I28" i="10"/>
  <c r="K28" i="10" s="1"/>
  <c r="H28" i="10"/>
  <c r="J28" i="10" s="1"/>
  <c r="G28" i="10"/>
  <c r="L27" i="10"/>
  <c r="I27" i="10"/>
  <c r="K27" i="10" s="1"/>
  <c r="H27" i="10"/>
  <c r="J27" i="10" s="1"/>
  <c r="G27" i="10"/>
  <c r="L26" i="10"/>
  <c r="K26" i="10"/>
  <c r="J26" i="10"/>
  <c r="I26" i="10"/>
  <c r="H26" i="10"/>
  <c r="G26" i="10"/>
  <c r="L25" i="10"/>
  <c r="I25" i="10"/>
  <c r="K25" i="10" s="1"/>
  <c r="H25" i="10"/>
  <c r="J25" i="10" s="1"/>
  <c r="G25" i="10"/>
  <c r="L24" i="10"/>
  <c r="I24" i="10"/>
  <c r="K24" i="10" s="1"/>
  <c r="H24" i="10"/>
  <c r="J24" i="10" s="1"/>
  <c r="G24" i="10"/>
  <c r="L23" i="10"/>
  <c r="I23" i="10"/>
  <c r="K23" i="10" s="1"/>
  <c r="H23" i="10"/>
  <c r="J23" i="10" s="1"/>
  <c r="G23" i="10"/>
  <c r="L22" i="10"/>
  <c r="K22" i="10"/>
  <c r="J22" i="10"/>
  <c r="I22" i="10"/>
  <c r="H22" i="10"/>
  <c r="G22" i="10"/>
  <c r="L21" i="10"/>
  <c r="I21" i="10"/>
  <c r="K21" i="10" s="1"/>
  <c r="H21" i="10"/>
  <c r="J21" i="10" s="1"/>
  <c r="G21" i="10"/>
  <c r="L20" i="10"/>
  <c r="I20" i="10"/>
  <c r="K20" i="10" s="1"/>
  <c r="H20" i="10"/>
  <c r="J20" i="10" s="1"/>
  <c r="G20" i="10"/>
  <c r="L19" i="10"/>
  <c r="I19" i="10"/>
  <c r="K19" i="10" s="1"/>
  <c r="H19" i="10"/>
  <c r="J19" i="10" s="1"/>
  <c r="G19" i="10"/>
  <c r="L18" i="10"/>
  <c r="K18" i="10"/>
  <c r="J18" i="10"/>
  <c r="I18" i="10"/>
  <c r="H18" i="10"/>
  <c r="G18" i="10"/>
  <c r="L17" i="10"/>
  <c r="I17" i="10"/>
  <c r="K17" i="10" s="1"/>
  <c r="H17" i="10"/>
  <c r="J17" i="10" s="1"/>
  <c r="G17" i="10"/>
  <c r="L16" i="10"/>
  <c r="I16" i="10"/>
  <c r="K16" i="10" s="1"/>
  <c r="H16" i="10"/>
  <c r="J16" i="10" s="1"/>
  <c r="G16" i="10"/>
  <c r="L15" i="10"/>
  <c r="I15" i="10"/>
  <c r="K15" i="10" s="1"/>
  <c r="H15" i="10"/>
  <c r="J15" i="10" s="1"/>
  <c r="G15" i="10"/>
  <c r="L14" i="10"/>
  <c r="K14" i="10"/>
  <c r="J14" i="10"/>
  <c r="I14" i="10"/>
  <c r="H14" i="10"/>
  <c r="G14" i="10"/>
  <c r="L13" i="10"/>
  <c r="I13" i="10"/>
  <c r="K13" i="10" s="1"/>
  <c r="H13" i="10"/>
  <c r="J13" i="10" s="1"/>
  <c r="G13" i="10"/>
  <c r="L12" i="10"/>
  <c r="I12" i="10"/>
  <c r="K12" i="10" s="1"/>
  <c r="H12" i="10"/>
  <c r="J12" i="10" s="1"/>
  <c r="G12" i="10"/>
  <c r="L11" i="10"/>
  <c r="I11" i="10"/>
  <c r="K11" i="10" s="1"/>
  <c r="H11" i="10"/>
  <c r="J11" i="10" s="1"/>
  <c r="G11" i="10"/>
  <c r="L10" i="10"/>
  <c r="K10" i="10"/>
  <c r="J10" i="10"/>
  <c r="I10" i="10"/>
  <c r="H10" i="10"/>
  <c r="G10" i="10"/>
  <c r="L9" i="10"/>
  <c r="I9" i="10"/>
  <c r="K9" i="10" s="1"/>
  <c r="H9" i="10"/>
  <c r="J9" i="10" s="1"/>
  <c r="G9" i="10"/>
  <c r="L8" i="10"/>
  <c r="I8" i="10"/>
  <c r="K8" i="10" s="1"/>
  <c r="H8" i="10"/>
  <c r="J8" i="10" s="1"/>
  <c r="G8" i="10"/>
  <c r="L7" i="10"/>
  <c r="I7" i="10"/>
  <c r="K7" i="10" s="1"/>
  <c r="H7" i="10"/>
  <c r="J7" i="10" s="1"/>
  <c r="G7" i="10"/>
  <c r="L6" i="10"/>
  <c r="K6" i="10"/>
  <c r="J6" i="10"/>
  <c r="I6" i="10"/>
  <c r="H6" i="10"/>
  <c r="G6" i="10"/>
  <c r="L5" i="10"/>
  <c r="I5" i="10"/>
  <c r="K5" i="10" s="1"/>
  <c r="H5" i="10"/>
  <c r="J5" i="10" s="1"/>
  <c r="G5" i="10"/>
  <c r="L4" i="10"/>
  <c r="I4" i="10"/>
  <c r="K4" i="10" s="1"/>
  <c r="H4" i="10"/>
  <c r="J4" i="10" s="1"/>
  <c r="G4" i="10"/>
  <c r="L3" i="10"/>
  <c r="I3" i="10"/>
  <c r="K3" i="10" s="1"/>
  <c r="H3" i="10"/>
  <c r="J3" i="10" s="1"/>
  <c r="G3" i="10"/>
  <c r="L2" i="10"/>
  <c r="K2" i="10"/>
  <c r="J2" i="10"/>
  <c r="I2" i="10"/>
  <c r="H2" i="10"/>
  <c r="G2" i="10"/>
</calcChain>
</file>

<file path=xl/sharedStrings.xml><?xml version="1.0" encoding="utf-8"?>
<sst xmlns="http://schemas.openxmlformats.org/spreadsheetml/2006/main" count="789" uniqueCount="418">
  <si>
    <t>A1</t>
  </si>
  <si>
    <t>A2</t>
  </si>
  <si>
    <t>A3</t>
  </si>
  <si>
    <t>A4</t>
  </si>
  <si>
    <t>B1</t>
  </si>
  <si>
    <t>B2</t>
  </si>
  <si>
    <t>B3</t>
  </si>
  <si>
    <t>B4</t>
  </si>
  <si>
    <t>D1</t>
  </si>
  <si>
    <t>D2</t>
  </si>
  <si>
    <t>D3</t>
  </si>
  <si>
    <t>D4</t>
  </si>
  <si>
    <t>C3</t>
  </si>
  <si>
    <t>C4</t>
  </si>
  <si>
    <t>C1</t>
  </si>
  <si>
    <t>C2</t>
  </si>
  <si>
    <t>F1</t>
  </si>
  <si>
    <t>F2</t>
  </si>
  <si>
    <t>E1</t>
  </si>
  <si>
    <t>E2</t>
  </si>
  <si>
    <t>E3</t>
  </si>
  <si>
    <t>E4</t>
  </si>
  <si>
    <t>F3</t>
  </si>
  <si>
    <t>F4</t>
  </si>
  <si>
    <t>1A</t>
  </si>
  <si>
    <t>2B</t>
  </si>
  <si>
    <t>1C</t>
  </si>
  <si>
    <t>2D</t>
  </si>
  <si>
    <t>1B</t>
  </si>
  <si>
    <t>2A</t>
  </si>
  <si>
    <t>1D</t>
  </si>
  <si>
    <t>2C</t>
  </si>
  <si>
    <t>1E</t>
  </si>
  <si>
    <t>2F</t>
  </si>
  <si>
    <t>1F</t>
  </si>
  <si>
    <t>2E</t>
  </si>
  <si>
    <t>W49</t>
  </si>
  <si>
    <t>W50</t>
  </si>
  <si>
    <t>match</t>
  </si>
  <si>
    <t>time</t>
  </si>
  <si>
    <t>venue</t>
  </si>
  <si>
    <t>location</t>
  </si>
  <si>
    <t>seed</t>
  </si>
  <si>
    <t>FRA</t>
  </si>
  <si>
    <t>ENG</t>
  </si>
  <si>
    <t>POR</t>
  </si>
  <si>
    <t>DEN</t>
  </si>
  <si>
    <t>GER</t>
  </si>
  <si>
    <t>ESP</t>
  </si>
  <si>
    <t>SUI</t>
  </si>
  <si>
    <t>NED</t>
  </si>
  <si>
    <t>key</t>
  </si>
  <si>
    <t>en</t>
  </si>
  <si>
    <t>es</t>
  </si>
  <si>
    <t>fr</t>
  </si>
  <si>
    <t>it</t>
  </si>
  <si>
    <t>de</t>
  </si>
  <si>
    <t>nl</t>
  </si>
  <si>
    <t>venue.1</t>
  </si>
  <si>
    <t>venue.2</t>
  </si>
  <si>
    <t>venue.3</t>
  </si>
  <si>
    <t>venue.4</t>
  </si>
  <si>
    <t>venue.5</t>
  </si>
  <si>
    <t>venue.6</t>
  </si>
  <si>
    <t>venue.7</t>
  </si>
  <si>
    <t>venue.8</t>
  </si>
  <si>
    <t>fa</t>
  </si>
  <si>
    <t>ja</t>
  </si>
  <si>
    <t>home-score</t>
  </si>
  <si>
    <t>away-score</t>
  </si>
  <si>
    <t>away-tiebreaker</t>
  </si>
  <si>
    <t>home-tiebreaker</t>
  </si>
  <si>
    <t>name</t>
  </si>
  <si>
    <t>title</t>
  </si>
  <si>
    <t>team</t>
  </si>
  <si>
    <t>home-seed</t>
  </si>
  <si>
    <t>away-seed</t>
  </si>
  <si>
    <t>home-team</t>
  </si>
  <si>
    <t>away-team</t>
  </si>
  <si>
    <t>venue.9</t>
  </si>
  <si>
    <t>venue.10</t>
  </si>
  <si>
    <t>ITA</t>
  </si>
  <si>
    <t>A</t>
  </si>
  <si>
    <t>B</t>
  </si>
  <si>
    <t>pale yellow</t>
  </si>
  <si>
    <t>C</t>
  </si>
  <si>
    <t>#f79d8f</t>
  </si>
  <si>
    <t>pale red</t>
  </si>
  <si>
    <t>D</t>
  </si>
  <si>
    <t>pale green</t>
  </si>
  <si>
    <t>E</t>
  </si>
  <si>
    <t>F</t>
  </si>
  <si>
    <t>pale teal</t>
  </si>
  <si>
    <t>Alemania</t>
  </si>
  <si>
    <t>Germania</t>
  </si>
  <si>
    <t>Allemagne</t>
  </si>
  <si>
    <t>Deutschland</t>
  </si>
  <si>
    <t>UEFA Euro 2024 in Germany</t>
  </si>
  <si>
    <t>Eurocopa 2024 en Alemania</t>
  </si>
  <si>
    <t>UEFA Euro 2024 in Germania</t>
  </si>
  <si>
    <t>L'UEFA Euro 2024 en Allemagne</t>
  </si>
  <si>
    <t>UEFA Euro 2024 in Deutschland</t>
  </si>
  <si>
    <t>UEFA Euro 2024 in Duitsland</t>
  </si>
  <si>
    <t>ドイツで開催されるUEFAユーロ2024</t>
  </si>
  <si>
    <t>یوفا یورو 2024 آلمان</t>
  </si>
  <si>
    <t>2024 Euro Schedule &amp; Score Card</t>
  </si>
  <si>
    <t>Calendario y cuadro de mando de la Eurocopa 2024</t>
  </si>
  <si>
    <t>Calendario e scorecard Euro 2024</t>
  </si>
  <si>
    <t>Calendrier et carte de score de l’Euro 2024</t>
  </si>
  <si>
    <t>Spielplan und Ergebniskarte der EM 2024</t>
  </si>
  <si>
    <t>Schema- en scorekaart EK 2024</t>
  </si>
  <si>
    <t>2024年ユーロスケジュール＆スコアカード</t>
  </si>
  <si>
    <t>جدول و کارت امتیاز یورو 2024</t>
  </si>
  <si>
    <t>Germany</t>
  </si>
  <si>
    <t>Duitsland</t>
  </si>
  <si>
    <t>ドイツ</t>
  </si>
  <si>
    <t>آلمان</t>
  </si>
  <si>
    <t>Berlin</t>
  </si>
  <si>
    <t>Berlina</t>
  </si>
  <si>
    <t>Berlino</t>
  </si>
  <si>
    <t>Berlijn</t>
  </si>
  <si>
    <t>ベルリン</t>
  </si>
  <si>
    <t>برلین</t>
  </si>
  <si>
    <t>Cologne</t>
  </si>
  <si>
    <t>Colonia</t>
  </si>
  <si>
    <t>Eau de Cologne</t>
  </si>
  <si>
    <t>Köln</t>
  </si>
  <si>
    <t>Keulen</t>
  </si>
  <si>
    <t>ケルン</t>
  </si>
  <si>
    <t>کلن</t>
  </si>
  <si>
    <t>Dortmund</t>
  </si>
  <si>
    <t>ドルトムント</t>
  </si>
  <si>
    <t>دورتموند</t>
  </si>
  <si>
    <t>Dusseldorf</t>
  </si>
  <si>
    <t>Düsseldorf</t>
  </si>
  <si>
    <t>デュッセルドルフ</t>
  </si>
  <si>
    <t>دوسلدورف</t>
  </si>
  <si>
    <t>Frankfurt</t>
  </si>
  <si>
    <t>Francfort</t>
  </si>
  <si>
    <t>Francoforte</t>
  </si>
  <si>
    <t>フランクフルト</t>
  </si>
  <si>
    <t>فرانکفورت</t>
  </si>
  <si>
    <t>Gelsenkirchen</t>
  </si>
  <si>
    <t>ゲルゼンキルヒェン</t>
  </si>
  <si>
    <t>گلزنکرخن</t>
  </si>
  <si>
    <t>Hamburg</t>
  </si>
  <si>
    <t>Hamburgo</t>
  </si>
  <si>
    <t>Amburgo</t>
  </si>
  <si>
    <t>Hambourg</t>
  </si>
  <si>
    <t>ハンブルク</t>
  </si>
  <si>
    <t>هامبورگ</t>
  </si>
  <si>
    <t>Leipzig</t>
  </si>
  <si>
    <t>Lipsia</t>
  </si>
  <si>
    <t>ライプツィヒ</t>
  </si>
  <si>
    <t>لایپزیگ</t>
  </si>
  <si>
    <t>Munich</t>
  </si>
  <si>
    <t>Monaco</t>
  </si>
  <si>
    <t>München</t>
  </si>
  <si>
    <t>ミュンヘン</t>
  </si>
  <si>
    <t>مونیخ</t>
  </si>
  <si>
    <t>Stuttgart</t>
  </si>
  <si>
    <t>Stoccarda</t>
  </si>
  <si>
    <t>シュトゥットガルト</t>
  </si>
  <si>
    <t>اشتوتگارت</t>
  </si>
  <si>
    <t>HUN</t>
  </si>
  <si>
    <t>SCO</t>
  </si>
  <si>
    <t>ALB</t>
  </si>
  <si>
    <t>CRO</t>
  </si>
  <si>
    <t>SVN</t>
  </si>
  <si>
    <t>SRB</t>
  </si>
  <si>
    <t>POL</t>
  </si>
  <si>
    <t>AUT</t>
  </si>
  <si>
    <t>BEL</t>
  </si>
  <si>
    <t>ROM</t>
  </si>
  <si>
    <t>SVK</t>
  </si>
  <si>
    <t>UKR</t>
  </si>
  <si>
    <t>TUR</t>
  </si>
  <si>
    <t>CZE</t>
  </si>
  <si>
    <t>GEO</t>
  </si>
  <si>
    <t>3ADEF</t>
  </si>
  <si>
    <t>3DEF</t>
  </si>
  <si>
    <t>3ABC</t>
  </si>
  <si>
    <t>3ABCD</t>
  </si>
  <si>
    <t>W39</t>
  </si>
  <si>
    <t>W37</t>
  </si>
  <si>
    <t>W41</t>
  </si>
  <si>
    <t>W42</t>
  </si>
  <si>
    <t>W43</t>
  </si>
  <si>
    <t>W44</t>
  </si>
  <si>
    <t>W40</t>
  </si>
  <si>
    <t>W38</t>
  </si>
  <si>
    <t>W45</t>
  </si>
  <si>
    <t>W46</t>
  </si>
  <si>
    <t>W47</t>
  </si>
  <si>
    <t>W48</t>
  </si>
  <si>
    <t>notes</t>
  </si>
  <si>
    <t>pale blue</t>
  </si>
  <si>
    <t>#c4e1b5</t>
  </si>
  <si>
    <t>#b0d0ee</t>
  </si>
  <si>
    <t>#c0e4df</t>
  </si>
  <si>
    <t>pale gray</t>
  </si>
  <si>
    <t>#fee289</t>
  </si>
  <si>
    <t>#acacac</t>
  </si>
  <si>
    <t>group</t>
  </si>
  <si>
    <t>date</t>
  </si>
  <si>
    <t>home</t>
  </si>
  <si>
    <t>away</t>
  </si>
  <si>
    <t>location.code</t>
  </si>
  <si>
    <t>home.code</t>
  </si>
  <si>
    <t>away.code</t>
  </si>
  <si>
    <t>home.seed</t>
  </si>
  <si>
    <t>away.seed</t>
  </si>
  <si>
    <t>date.utc</t>
  </si>
  <si>
    <t>Scotland</t>
  </si>
  <si>
    <t>Hungary</t>
  </si>
  <si>
    <t>Switzerland</t>
  </si>
  <si>
    <t>Spain</t>
  </si>
  <si>
    <t>Croatia</t>
  </si>
  <si>
    <t>Italy</t>
  </si>
  <si>
    <t>Albania</t>
  </si>
  <si>
    <t>Serbia</t>
  </si>
  <si>
    <t>England</t>
  </si>
  <si>
    <t>Slovenia</t>
  </si>
  <si>
    <t>Denmark</t>
  </si>
  <si>
    <t>Poland</t>
  </si>
  <si>
    <t>Netherlands</t>
  </si>
  <si>
    <t>Austria</t>
  </si>
  <si>
    <t>France</t>
  </si>
  <si>
    <t>Belgium</t>
  </si>
  <si>
    <t>Slovakia</t>
  </si>
  <si>
    <t>Romania</t>
  </si>
  <si>
    <t>Ukraine</t>
  </si>
  <si>
    <t>Turkey</t>
  </si>
  <si>
    <t>Georgia</t>
  </si>
  <si>
    <t>Portugal</t>
  </si>
  <si>
    <t>Czechia</t>
  </si>
  <si>
    <t>Round of 16</t>
  </si>
  <si>
    <t>Winner A</t>
  </si>
  <si>
    <t>Runner Up C</t>
  </si>
  <si>
    <t>Runner Up A</t>
  </si>
  <si>
    <t>Runner Up B</t>
  </si>
  <si>
    <t>Winner B</t>
  </si>
  <si>
    <t>3rd A/D/E/F</t>
  </si>
  <si>
    <t>Winner C</t>
  </si>
  <si>
    <t>3rd D/E/F</t>
  </si>
  <si>
    <t>Winner F</t>
  </si>
  <si>
    <t>3rd A/B/C</t>
  </si>
  <si>
    <t>Runner Up D</t>
  </si>
  <si>
    <t>Runner Up E</t>
  </si>
  <si>
    <t>Winner E</t>
  </si>
  <si>
    <t>3rd A/B/C/D</t>
  </si>
  <si>
    <t>Winner D</t>
  </si>
  <si>
    <t>Runner Up F</t>
  </si>
  <si>
    <t>Quarter Finals</t>
  </si>
  <si>
    <t>Winner #39</t>
  </si>
  <si>
    <t>Winner #37</t>
  </si>
  <si>
    <t>Winner #41</t>
  </si>
  <si>
    <t>Winner #42</t>
  </si>
  <si>
    <t>Winner #43</t>
  </si>
  <si>
    <t>Winner #44</t>
  </si>
  <si>
    <t>Winner #40</t>
  </si>
  <si>
    <t>Winner #38</t>
  </si>
  <si>
    <t>Semi Finals</t>
  </si>
  <si>
    <t>Winner #45</t>
  </si>
  <si>
    <t>Winner #46</t>
  </si>
  <si>
    <t>Winner #47</t>
  </si>
  <si>
    <t>Winner #48</t>
  </si>
  <si>
    <t>Final</t>
  </si>
  <si>
    <t>Winner #49</t>
  </si>
  <si>
    <t>Winner #50</t>
  </si>
  <si>
    <t>team.lower</t>
  </si>
  <si>
    <t>bra</t>
  </si>
  <si>
    <t>Brazil</t>
  </si>
  <si>
    <t>bel</t>
  </si>
  <si>
    <t>fra</t>
  </si>
  <si>
    <t>arg</t>
  </si>
  <si>
    <t>Argentina</t>
  </si>
  <si>
    <t>eng</t>
  </si>
  <si>
    <t>ita</t>
  </si>
  <si>
    <t>esp</t>
  </si>
  <si>
    <t>por</t>
  </si>
  <si>
    <t>mex</t>
  </si>
  <si>
    <t>Mexico</t>
  </si>
  <si>
    <t>ned</t>
  </si>
  <si>
    <t>den</t>
  </si>
  <si>
    <t>ger</t>
  </si>
  <si>
    <t>uru</t>
  </si>
  <si>
    <t>Uruguay</t>
  </si>
  <si>
    <t>sui</t>
  </si>
  <si>
    <t>usa</t>
  </si>
  <si>
    <t>USA</t>
  </si>
  <si>
    <t>cro</t>
  </si>
  <si>
    <t>col</t>
  </si>
  <si>
    <t>Colombia</t>
  </si>
  <si>
    <t>wal</t>
  </si>
  <si>
    <t>Wales</t>
  </si>
  <si>
    <t>swe</t>
  </si>
  <si>
    <t>Sweden</t>
  </si>
  <si>
    <t>sen</t>
  </si>
  <si>
    <t>Senegal</t>
  </si>
  <si>
    <t>irn</t>
  </si>
  <si>
    <t>Iran</t>
  </si>
  <si>
    <t>per</t>
  </si>
  <si>
    <t>Peru</t>
  </si>
  <si>
    <t>jpn</t>
  </si>
  <si>
    <t>Japan</t>
  </si>
  <si>
    <t>mar</t>
  </si>
  <si>
    <t>Morocco</t>
  </si>
  <si>
    <t>srb</t>
  </si>
  <si>
    <t>pol</t>
  </si>
  <si>
    <t>ukr</t>
  </si>
  <si>
    <t>chi</t>
  </si>
  <si>
    <t>Chile</t>
  </si>
  <si>
    <t>kor</t>
  </si>
  <si>
    <t>South Korea</t>
  </si>
  <si>
    <t>nga</t>
  </si>
  <si>
    <t>Nigeria</t>
  </si>
  <si>
    <t>crc</t>
  </si>
  <si>
    <t>Costa Rica</t>
  </si>
  <si>
    <t>egy</t>
  </si>
  <si>
    <t>Egypt</t>
  </si>
  <si>
    <t>cze</t>
  </si>
  <si>
    <t>aut</t>
  </si>
  <si>
    <t>tun</t>
  </si>
  <si>
    <t>Tunisia</t>
  </si>
  <si>
    <t>rus</t>
  </si>
  <si>
    <t>Russia</t>
  </si>
  <si>
    <t>cmr</t>
  </si>
  <si>
    <t>Cameroon</t>
  </si>
  <si>
    <t>can</t>
  </si>
  <si>
    <t>Canada</t>
  </si>
  <si>
    <t>sco</t>
  </si>
  <si>
    <t>hun</t>
  </si>
  <si>
    <t>nor</t>
  </si>
  <si>
    <t>Norway</t>
  </si>
  <si>
    <t>aus</t>
  </si>
  <si>
    <t>Australia</t>
  </si>
  <si>
    <t>tur</t>
  </si>
  <si>
    <t>alg</t>
  </si>
  <si>
    <t>Algeria</t>
  </si>
  <si>
    <t>svk</t>
  </si>
  <si>
    <t>ecu</t>
  </si>
  <si>
    <t>Ecuador</t>
  </si>
  <si>
    <t>ire</t>
  </si>
  <si>
    <t>Ireland</t>
  </si>
  <si>
    <t>rom</t>
  </si>
  <si>
    <t>ksa</t>
  </si>
  <si>
    <t>Saudi Arabia</t>
  </si>
  <si>
    <t>par</t>
  </si>
  <si>
    <t>Paraguay</t>
  </si>
  <si>
    <t>qat</t>
  </si>
  <si>
    <t>Qatar</t>
  </si>
  <si>
    <t>mal</t>
  </si>
  <si>
    <t>Mali</t>
  </si>
  <si>
    <t>ivc</t>
  </si>
  <si>
    <t>Ivory Coast</t>
  </si>
  <si>
    <t>nir</t>
  </si>
  <si>
    <t>Northern Ireland</t>
  </si>
  <si>
    <t>gre</t>
  </si>
  <si>
    <t>Greece</t>
  </si>
  <si>
    <t>bfs</t>
  </si>
  <si>
    <t>Burkina Faso</t>
  </si>
  <si>
    <t>fin</t>
  </si>
  <si>
    <t>Finland</t>
  </si>
  <si>
    <t>ven</t>
  </si>
  <si>
    <t>Venezuela</t>
  </si>
  <si>
    <t>bah</t>
  </si>
  <si>
    <t>Bosnia a. Herzeg.</t>
  </si>
  <si>
    <t>gha</t>
  </si>
  <si>
    <t>Ghana</t>
  </si>
  <si>
    <t>pan</t>
  </si>
  <si>
    <t>Panama</t>
  </si>
  <si>
    <t>nmc</t>
  </si>
  <si>
    <t>North Macedonia</t>
  </si>
  <si>
    <t>isl</t>
  </si>
  <si>
    <t>Iceland</t>
  </si>
  <si>
    <t>jma</t>
  </si>
  <si>
    <t>Jamaica</t>
  </si>
  <si>
    <t>svn</t>
  </si>
  <si>
    <t>alb</t>
  </si>
  <si>
    <t>con</t>
  </si>
  <si>
    <t>Congo</t>
  </si>
  <si>
    <t>uae</t>
  </si>
  <si>
    <t>Un. Ar. Emirates</t>
  </si>
  <si>
    <t>saf</t>
  </si>
  <si>
    <t>South Africa</t>
  </si>
  <si>
    <t>mon</t>
  </si>
  <si>
    <t>Montenegro</t>
  </si>
  <si>
    <t>irq</t>
  </si>
  <si>
    <t>Iraq</t>
  </si>
  <si>
    <t>bul</t>
  </si>
  <si>
    <t>Bulgaria</t>
  </si>
  <si>
    <t>isr</t>
  </si>
  <si>
    <t>Israel</t>
  </si>
  <si>
    <t>China</t>
  </si>
  <si>
    <t>bol</t>
  </si>
  <si>
    <t>Bolivia</t>
  </si>
  <si>
    <t>hon</t>
  </si>
  <si>
    <t>Honduras</t>
  </si>
  <si>
    <t>Bahrain</t>
  </si>
  <si>
    <t>arm</t>
  </si>
  <si>
    <t>Armenia</t>
  </si>
  <si>
    <t>blr</t>
  </si>
  <si>
    <t>Belarus</t>
  </si>
  <si>
    <t>nzl</t>
  </si>
  <si>
    <t>New Zealand</t>
  </si>
  <si>
    <t>phi</t>
  </si>
  <si>
    <t>Philippines</t>
  </si>
  <si>
    <t>zam</t>
  </si>
  <si>
    <t>Zambia</t>
  </si>
  <si>
    <t>hai</t>
  </si>
  <si>
    <t>Haiti</t>
  </si>
  <si>
    <t>vie</t>
  </si>
  <si>
    <t>Vietnam</t>
  </si>
  <si>
    <t>geo</t>
  </si>
  <si>
    <t>city</t>
  </si>
  <si>
    <t>timezone</t>
  </si>
  <si>
    <t>Europe/Berlin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</si>
</sst>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\ h:mm\ AM/PM;@"/>
    <numFmt numFmtId="165" formatCode="m/d/yy\ h:mm;@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2" fillId="0" borderId="0" xfId="0" applyFont="1"/>
    <xf numFmtId="0" fontId="0" fillId="3" borderId="1" xfId="0" applyFill="1" applyBorder="1"/>
    <xf numFmtId="165" fontId="0" fillId="3" borderId="1" xfId="0" applyNumberFormat="1" applyFill="1" applyBorder="1"/>
    <xf numFmtId="0" fontId="0" fillId="0" borderId="1" xfId="0" applyBorder="1"/>
    <xf numFmtId="165" fontId="0" fillId="0" borderId="1" xfId="0" applyNumberFormat="1" applyBorder="1"/>
    <xf numFmtId="164" fontId="0" fillId="3" borderId="1" xfId="0" applyNumberFormat="1" applyFill="1" applyBorder="1"/>
    <xf numFmtId="164" fontId="0" fillId="0" borderId="1" xfId="0" applyNumberFormat="1" applyBorder="1"/>
    <xf numFmtId="0" fontId="3" fillId="2" borderId="0" xfId="0" applyFont="1" applyFill="1"/>
    <xf numFmtId="0" fontId="5" fillId="2" borderId="0" xfId="1" applyFont="1" applyFill="1" applyBorder="1"/>
  </cellXfs>
  <cellStyles count="2">
    <cellStyle name="Hyperlink" xfId="1" builtinId="8"/>
    <cellStyle name="Normal" xfId="0" builtinId="0"/>
  </cellStyles>
  <dxfs count="35"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[$-409]m/d/yy\ h:mm\ AM/PM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65" formatCode="m/d/yy\ h:mm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[$-409]m/d/yy\ h:mm\ AM/PM;@"/>
    </dxf>
    <dxf>
      <numFmt numFmtId="164" formatCode="[$-409]m/d/yy\ h:mm\ AM/PM;@"/>
    </dxf>
    <dxf>
      <numFmt numFmtId="164" formatCode="[$-409]m/d/yy\ h:mm\ AM/PM;@"/>
    </dxf>
    <dxf>
      <numFmt numFmtId="164" formatCode="[$-409]m/d/yy\ h:mm\ AM/PM;@"/>
    </dxf>
    <dxf>
      <numFmt numFmtId="164" formatCode="[$-409]m/d/yy\ h:mm\ AM/P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35F1197-A800-47A7-9FB8-27BA1E42FC3F}" name="tournament" displayName="tournament" ref="A1:I15" totalsRowShown="0">
  <autoFilter ref="A1:I15" xr:uid="{A35F1197-A800-47A7-9FB8-27BA1E42FC3F}"/>
  <tableColumns count="9">
    <tableColumn id="1" xr3:uid="{A8CDEDD3-FA49-4AD4-8D9F-D3DFCABC2052}" name="key"/>
    <tableColumn id="2" xr3:uid="{88778009-1F1A-4B0F-BCE2-A71F4DD7CF67}" name="en"/>
    <tableColumn id="3" xr3:uid="{B0854098-6051-4EC6-B153-6F15A5D8EDE3}" name="es"/>
    <tableColumn id="4" xr3:uid="{451E0539-ECF2-4BD5-A71E-337F41B0AED7}" name="it"/>
    <tableColumn id="5" xr3:uid="{B50399C0-B1D0-4B7B-9997-0B86C7572F77}" name="fr"/>
    <tableColumn id="6" xr3:uid="{B0F7BA24-53BA-4D61-BC1C-8F39E4CFC9AD}" name="de"/>
    <tableColumn id="7" xr3:uid="{F2DB2A1A-9388-4CD2-9231-4B516407345F}" name="nl"/>
    <tableColumn id="8" xr3:uid="{E069B466-BE62-49FE-858B-990B30F1EE20}" name="ja"/>
    <tableColumn id="9" xr3:uid="{29A41F5D-C82C-4A8F-B732-857BFD0D7766}" name="f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6B1D81-AA68-4E33-AA36-B206B4FF7406}" name="matches" displayName="matches" ref="A1:K52" totalsRowShown="0">
  <autoFilter ref="A1:K52" xr:uid="{D36B1D81-AA68-4E33-AA36-B206B4FF7406}"/>
  <tableColumns count="11">
    <tableColumn id="1" xr3:uid="{35D3E9F5-BB3B-4940-9EB6-C927FD84875C}" name="match"/>
    <tableColumn id="2" xr3:uid="{97337EE3-AAC3-4452-8381-1A56C6B35138}" name="home-seed"/>
    <tableColumn id="3" xr3:uid="{AEDB8750-5B25-4357-9054-E49FECC94717}" name="away-seed"/>
    <tableColumn id="4" xr3:uid="{B178F43D-E631-4314-9E59-2CDA6EDA94F1}" name="time"/>
    <tableColumn id="5" xr3:uid="{A42548B2-C8DF-4D47-B798-8E23FCB67696}" name="venue" dataDxfId="34"/>
    <tableColumn id="11" xr3:uid="{FC876643-4BF9-4FDA-A0ED-DF50FF384B1F}" name="home-team"/>
    <tableColumn id="10" xr3:uid="{E5D59926-7D0A-4689-A049-F55DB0E286E9}" name="away-team"/>
    <tableColumn id="6" xr3:uid="{A0CDBBB6-1128-45BC-8300-89FE399860C1}" name="home-score" dataDxfId="33"/>
    <tableColumn id="9" xr3:uid="{95DA1082-F87D-4A64-B45A-77AEEA888386}" name="away-score" dataDxfId="32"/>
    <tableColumn id="8" xr3:uid="{5865175D-2339-4B50-A707-595597D0BEF5}" name="home-tiebreaker" dataDxfId="31"/>
    <tableColumn id="7" xr3:uid="{967E27DF-151D-40C4-9623-59691A5D7311}" name="away-tiebreaker" dataDxfId="3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0F8CDB-7AF5-47FF-9B24-ABA18C14F7CF}" name="seeds" displayName="seeds" ref="A1:B25" totalsRowShown="0">
  <autoFilter ref="A1:B25" xr:uid="{800F8CDB-7AF5-47FF-9B24-ABA18C14F7CF}"/>
  <tableColumns count="2">
    <tableColumn id="1" xr3:uid="{C0AEBB99-51D0-46B6-ACD7-C4F2DC461A4C}" name="seed"/>
    <tableColumn id="3" xr3:uid="{DD8C8688-8EED-4B48-9C61-D766CD3EFBBB}" name="team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4799E7-1333-4422-AE4E-34BE28422317}" name="groups" displayName="groups" ref="A1:J7" totalsRowShown="0">
  <autoFilter ref="A1:J7" xr:uid="{4B86982E-77B7-4963-838F-4D594C24841B}"/>
  <tableColumns count="10">
    <tableColumn id="1" xr3:uid="{74FEACBC-8E4D-4EFA-8F69-50200C488F4A}" name="key"/>
    <tableColumn id="2" xr3:uid="{A581F199-5AED-47CD-9F67-78BB18ACA6D7}" name="en"/>
    <tableColumn id="3" xr3:uid="{842A5943-6DCD-4A02-90FE-ED0B95974031}" name="es"/>
    <tableColumn id="4" xr3:uid="{EB776D2E-BA2B-4B63-836C-1F9E3AC3F6B1}" name="it"/>
    <tableColumn id="5" xr3:uid="{F1626DC6-0BA0-4AD1-8D24-7CD19F5D143B}" name="fr"/>
    <tableColumn id="6" xr3:uid="{9355CB98-CF08-4638-AE14-56346EAA7111}" name="de"/>
    <tableColumn id="7" xr3:uid="{62715CD3-F132-44D5-89DB-3FEA3938DCAE}" name="nl"/>
    <tableColumn id="8" xr3:uid="{373F278C-AA56-4847-9936-7CDB1D93754B}" name="ja"/>
    <tableColumn id="9" xr3:uid="{6DCFFACA-53BA-4D49-9A7E-5B9205135116}" name="fa"/>
    <tableColumn id="10" xr3:uid="{1038C30B-5A50-45EC-B1D3-5926C4317E36}" name="not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8799A6-365F-4A26-BA2F-A641D2C5169B}" name="Table3" displayName="Table3" ref="A1:L52" totalsRowShown="0" headerRowDxfId="29" dataDxfId="28" tableBorderDxfId="27">
  <autoFilter ref="A1:L52" xr:uid="{ED8799A6-365F-4A26-BA2F-A641D2C5169B}"/>
  <tableColumns count="12">
    <tableColumn id="1" xr3:uid="{BAB1D5AD-1C7C-4EFE-82F6-1435AF03D3AC}" name="match" dataDxfId="26"/>
    <tableColumn id="2" xr3:uid="{A8C9726C-4E60-4863-AFEE-4E5DE76EF2FC}" name="group" dataDxfId="25"/>
    <tableColumn id="3" xr3:uid="{044764B1-515C-4F7E-A4D8-57FB81597686}" name="date" dataDxfId="24"/>
    <tableColumn id="4" xr3:uid="{AC9550AC-F5D1-4B32-B429-E544654EF465}" name="home" dataDxfId="23"/>
    <tableColumn id="5" xr3:uid="{0474FF1E-8BEE-4128-80B3-AFC491D890EE}" name="away" dataDxfId="22"/>
    <tableColumn id="6" xr3:uid="{EBD9C4C3-BF3C-4727-9B28-98AF2F29BF41}" name="location" dataDxfId="21"/>
    <tableColumn id="7" xr3:uid="{873889BC-E5CA-49C4-82B0-000FD02CF5A6}" name="location.code" dataDxfId="20">
      <calculatedColumnFormula>INDEX('#venues'!$A$2:$A$11,MATCH(F2,'#venues'!$B$2:$B$11,0))</calculatedColumnFormula>
    </tableColumn>
    <tableColumn id="8" xr3:uid="{4FCA44E7-14CF-4A6B-B1C2-A4AAE0EAD6FE}" name="home.code" dataDxfId="19"/>
    <tableColumn id="9" xr3:uid="{1B456C7A-C24D-4957-9047-6049558EC1BB}" name="away.code" dataDxfId="18"/>
    <tableColumn id="10" xr3:uid="{DBBEC4FC-2936-43AB-BA08-B51FB79E34B4}" name="home.seed" dataDxfId="17"/>
    <tableColumn id="11" xr3:uid="{0625C7B9-E3D9-441B-BE37-8BB979ACAE6C}" name="away.seed" dataDxfId="16"/>
    <tableColumn id="12" xr3:uid="{AE9B0C49-E0A5-4932-A009-B682DFA346F3}" name="date.utc" dataDxfId="15">
      <calculatedColumnFormula>'#matches'!$C2-TIME(2,0,0)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78B136-3EC2-4340-886E-8333B36E4711}" name="Table5" displayName="Table5" ref="A1:C25" totalsRowShown="0" headerRowDxfId="14" tableBorderDxfId="13">
  <autoFilter ref="A1:C25" xr:uid="{3178B136-3EC2-4340-886E-8333B36E4711}"/>
  <tableColumns count="3">
    <tableColumn id="1" xr3:uid="{93F9FA11-225D-47EE-BD72-A2464B3A34B2}" name="seed" dataDxfId="12"/>
    <tableColumn id="2" xr3:uid="{DAFBB0AB-50A5-430D-8FF9-E6D2B5AC0D22}" name="team" dataDxfId="11"/>
    <tableColumn id="3" xr3:uid="{1D1C8BC8-C8E2-451B-8C51-3E161D3D5C7F}" name="team.lower" dataDxfId="10">
      <calculatedColumnFormula>LOWER('#seeds'!$B2)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A16B009-D4AC-4613-A3C6-0D259E31D7AA}" name="Table6" displayName="Table6" ref="A1:B86" totalsRowShown="0" headerRowDxfId="9" dataDxfId="8" tableBorderDxfId="7">
  <autoFilter ref="A1:B86" xr:uid="{1A16B009-D4AC-4613-A3C6-0D259E31D7AA}"/>
  <tableColumns count="2">
    <tableColumn id="1" xr3:uid="{CDD0DBC0-5E6E-4173-A274-6304F51E6CDC}" name="key" dataDxfId="6"/>
    <tableColumn id="2" xr3:uid="{43497F7A-6B16-4F89-BF79-3045159ABF5F}" name="en" dataDxfId="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EC1AC93-5179-4525-B9F9-7702667A847A}" name="Table8" displayName="Table8" ref="A1:B11" totalsRowShown="0" headerRowDxfId="4" dataDxfId="3" tableBorderDxfId="2">
  <autoFilter ref="A1:B11" xr:uid="{DEC1AC93-5179-4525-B9F9-7702667A847A}"/>
  <tableColumns count="2">
    <tableColumn id="1" xr3:uid="{C4B1A771-A4B3-4200-BCF4-CEED1AA8D41E}" name="venue" dataDxfId="1"/>
    <tableColumn id="2" xr3:uid="{5598DA99-A772-466E-AF3B-D23CBCB21B1F}" name="ci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home.seed/" TargetMode="External"/><Relationship Id="rId1" Type="http://schemas.openxmlformats.org/officeDocument/2006/relationships/hyperlink" Target="http://home.code/" TargetMode="Externa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FACE-29F0-47F7-B7AD-389E0D6667C5}">
  <dimension ref="A1:I1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5" sqref="A5:XFD5"/>
    </sheetView>
  </sheetViews>
  <sheetFormatPr baseColWidth="10" defaultColWidth="8.83203125" defaultRowHeight="15" x14ac:dyDescent="0.2"/>
  <cols>
    <col min="1" max="1" width="20.1640625" bestFit="1" customWidth="1"/>
    <col min="2" max="2" width="23" bestFit="1" customWidth="1"/>
    <col min="3" max="3" width="28.33203125" bestFit="1" customWidth="1"/>
    <col min="4" max="4" width="32.33203125" bestFit="1" customWidth="1"/>
    <col min="5" max="5" width="27.1640625" bestFit="1" customWidth="1"/>
    <col min="6" max="6" width="25.83203125" bestFit="1" customWidth="1"/>
    <col min="7" max="7" width="22" bestFit="1" customWidth="1"/>
    <col min="8" max="8" width="31" bestFit="1" customWidth="1"/>
    <col min="9" max="9" width="17.5" bestFit="1" customWidth="1"/>
  </cols>
  <sheetData>
    <row r="1" spans="1:9" x14ac:dyDescent="0.2">
      <c r="A1" t="s">
        <v>51</v>
      </c>
      <c r="B1" t="s">
        <v>52</v>
      </c>
      <c r="C1" t="s">
        <v>53</v>
      </c>
      <c r="D1" t="s">
        <v>55</v>
      </c>
      <c r="E1" t="s">
        <v>54</v>
      </c>
      <c r="F1" t="s">
        <v>56</v>
      </c>
      <c r="G1" t="s">
        <v>57</v>
      </c>
      <c r="H1" t="s">
        <v>67</v>
      </c>
      <c r="I1" t="s">
        <v>66</v>
      </c>
    </row>
    <row r="2" spans="1:9" x14ac:dyDescent="0.2">
      <c r="A2" t="s">
        <v>72</v>
      </c>
      <c r="B2" t="s">
        <v>97</v>
      </c>
      <c r="C2" t="s">
        <v>98</v>
      </c>
      <c r="D2" t="s">
        <v>99</v>
      </c>
      <c r="E2" t="s">
        <v>100</v>
      </c>
      <c r="F2" t="s">
        <v>101</v>
      </c>
      <c r="G2" t="s">
        <v>102</v>
      </c>
      <c r="H2" t="s">
        <v>103</v>
      </c>
      <c r="I2" t="s">
        <v>104</v>
      </c>
    </row>
    <row r="3" spans="1:9" x14ac:dyDescent="0.2">
      <c r="A3" t="s">
        <v>73</v>
      </c>
      <c r="B3" t="s">
        <v>105</v>
      </c>
      <c r="C3" t="s">
        <v>106</v>
      </c>
      <c r="D3" t="s">
        <v>107</v>
      </c>
      <c r="E3" t="s">
        <v>108</v>
      </c>
      <c r="F3" t="s">
        <v>109</v>
      </c>
      <c r="G3" t="s">
        <v>110</v>
      </c>
      <c r="H3" t="s">
        <v>111</v>
      </c>
      <c r="I3" t="s">
        <v>112</v>
      </c>
    </row>
    <row r="4" spans="1:9" x14ac:dyDescent="0.2">
      <c r="A4" t="s">
        <v>41</v>
      </c>
      <c r="B4" t="s">
        <v>113</v>
      </c>
      <c r="C4" t="s">
        <v>93</v>
      </c>
      <c r="D4" t="s">
        <v>94</v>
      </c>
      <c r="E4" t="s">
        <v>95</v>
      </c>
      <c r="F4" t="s">
        <v>96</v>
      </c>
      <c r="G4" t="s">
        <v>114</v>
      </c>
      <c r="H4" t="s">
        <v>115</v>
      </c>
      <c r="I4" t="s">
        <v>116</v>
      </c>
    </row>
    <row r="5" spans="1:9" x14ac:dyDescent="0.2">
      <c r="A5" t="s">
        <v>416</v>
      </c>
      <c r="B5" t="s">
        <v>417</v>
      </c>
    </row>
    <row r="6" spans="1:9" x14ac:dyDescent="0.2">
      <c r="A6" t="s">
        <v>58</v>
      </c>
      <c r="B6" t="s">
        <v>117</v>
      </c>
      <c r="C6" t="s">
        <v>118</v>
      </c>
      <c r="D6" t="s">
        <v>119</v>
      </c>
      <c r="E6" t="s">
        <v>117</v>
      </c>
      <c r="F6" t="s">
        <v>117</v>
      </c>
      <c r="G6" t="s">
        <v>120</v>
      </c>
      <c r="H6" t="s">
        <v>121</v>
      </c>
      <c r="I6" t="s">
        <v>122</v>
      </c>
    </row>
    <row r="7" spans="1:9" x14ac:dyDescent="0.2">
      <c r="A7" t="s">
        <v>59</v>
      </c>
      <c r="B7" t="s">
        <v>123</v>
      </c>
      <c r="C7" t="s">
        <v>124</v>
      </c>
      <c r="D7" t="s">
        <v>124</v>
      </c>
      <c r="E7" t="s">
        <v>125</v>
      </c>
      <c r="F7" t="s">
        <v>126</v>
      </c>
      <c r="G7" t="s">
        <v>127</v>
      </c>
      <c r="H7" t="s">
        <v>128</v>
      </c>
      <c r="I7" t="s">
        <v>129</v>
      </c>
    </row>
    <row r="8" spans="1:9" x14ac:dyDescent="0.2">
      <c r="A8" t="s">
        <v>60</v>
      </c>
      <c r="B8" t="s">
        <v>130</v>
      </c>
      <c r="C8" t="s">
        <v>130</v>
      </c>
      <c r="D8" t="s">
        <v>130</v>
      </c>
      <c r="E8" t="s">
        <v>130</v>
      </c>
      <c r="F8" t="s">
        <v>130</v>
      </c>
      <c r="G8" t="s">
        <v>130</v>
      </c>
      <c r="H8" t="s">
        <v>131</v>
      </c>
      <c r="I8" t="s">
        <v>132</v>
      </c>
    </row>
    <row r="9" spans="1:9" x14ac:dyDescent="0.2">
      <c r="A9" t="s">
        <v>61</v>
      </c>
      <c r="B9" t="s">
        <v>133</v>
      </c>
      <c r="C9" t="s">
        <v>134</v>
      </c>
      <c r="D9" t="s">
        <v>133</v>
      </c>
      <c r="E9" t="s">
        <v>134</v>
      </c>
      <c r="F9" t="s">
        <v>134</v>
      </c>
      <c r="G9" t="s">
        <v>134</v>
      </c>
      <c r="H9" t="s">
        <v>135</v>
      </c>
      <c r="I9" t="s">
        <v>136</v>
      </c>
    </row>
    <row r="10" spans="1:9" x14ac:dyDescent="0.2">
      <c r="A10" t="s">
        <v>62</v>
      </c>
      <c r="B10" t="s">
        <v>137</v>
      </c>
      <c r="C10" t="s">
        <v>138</v>
      </c>
      <c r="D10" t="s">
        <v>139</v>
      </c>
      <c r="E10" t="s">
        <v>138</v>
      </c>
      <c r="F10" t="s">
        <v>137</v>
      </c>
      <c r="G10" t="s">
        <v>137</v>
      </c>
      <c r="H10" t="s">
        <v>140</v>
      </c>
      <c r="I10" t="s">
        <v>141</v>
      </c>
    </row>
    <row r="11" spans="1:9" x14ac:dyDescent="0.2">
      <c r="A11" t="s">
        <v>63</v>
      </c>
      <c r="B11" t="s">
        <v>142</v>
      </c>
      <c r="C11" t="s">
        <v>142</v>
      </c>
      <c r="D11" t="s">
        <v>142</v>
      </c>
      <c r="E11" t="s">
        <v>142</v>
      </c>
      <c r="F11" t="s">
        <v>142</v>
      </c>
      <c r="G11" t="s">
        <v>142</v>
      </c>
      <c r="H11" t="s">
        <v>143</v>
      </c>
      <c r="I11" t="s">
        <v>144</v>
      </c>
    </row>
    <row r="12" spans="1:9" x14ac:dyDescent="0.2">
      <c r="A12" t="s">
        <v>64</v>
      </c>
      <c r="B12" t="s">
        <v>145</v>
      </c>
      <c r="C12" t="s">
        <v>146</v>
      </c>
      <c r="D12" t="s">
        <v>147</v>
      </c>
      <c r="E12" t="s">
        <v>148</v>
      </c>
      <c r="F12" t="s">
        <v>145</v>
      </c>
      <c r="G12" t="s">
        <v>145</v>
      </c>
      <c r="H12" t="s">
        <v>149</v>
      </c>
      <c r="I12" t="s">
        <v>150</v>
      </c>
    </row>
    <row r="13" spans="1:9" x14ac:dyDescent="0.2">
      <c r="A13" t="s">
        <v>65</v>
      </c>
      <c r="B13" t="s">
        <v>151</v>
      </c>
      <c r="C13" t="s">
        <v>151</v>
      </c>
      <c r="D13" t="s">
        <v>152</v>
      </c>
      <c r="E13" t="s">
        <v>151</v>
      </c>
      <c r="F13" t="s">
        <v>151</v>
      </c>
      <c r="G13" t="s">
        <v>151</v>
      </c>
      <c r="H13" t="s">
        <v>153</v>
      </c>
      <c r="I13" t="s">
        <v>154</v>
      </c>
    </row>
    <row r="14" spans="1:9" x14ac:dyDescent="0.2">
      <c r="A14" t="s">
        <v>79</v>
      </c>
      <c r="B14" t="s">
        <v>155</v>
      </c>
      <c r="C14" t="s">
        <v>155</v>
      </c>
      <c r="D14" t="s">
        <v>156</v>
      </c>
      <c r="E14" t="s">
        <v>155</v>
      </c>
      <c r="F14" t="s">
        <v>157</v>
      </c>
      <c r="G14" t="s">
        <v>157</v>
      </c>
      <c r="H14" t="s">
        <v>158</v>
      </c>
      <c r="I14" t="s">
        <v>159</v>
      </c>
    </row>
    <row r="15" spans="1:9" x14ac:dyDescent="0.2">
      <c r="A15" t="s">
        <v>80</v>
      </c>
      <c r="B15" t="s">
        <v>160</v>
      </c>
      <c r="C15" t="s">
        <v>160</v>
      </c>
      <c r="D15" t="s">
        <v>161</v>
      </c>
      <c r="E15" t="s">
        <v>160</v>
      </c>
      <c r="F15" t="s">
        <v>160</v>
      </c>
      <c r="G15" t="s">
        <v>160</v>
      </c>
      <c r="H15" t="s">
        <v>162</v>
      </c>
      <c r="I15" t="s">
        <v>163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BE575-0207-4299-82CD-74F27B6194DA}">
  <dimension ref="A1:K52"/>
  <sheetViews>
    <sheetView topLeftCell="A32" workbookViewId="0">
      <selection activeCell="D9" sqref="D9"/>
    </sheetView>
  </sheetViews>
  <sheetFormatPr baseColWidth="10" defaultColWidth="8.83203125" defaultRowHeight="15" x14ac:dyDescent="0.2"/>
  <cols>
    <col min="4" max="4" width="16.5" bestFit="1" customWidth="1"/>
    <col min="8" max="8" width="12.6640625" bestFit="1" customWidth="1"/>
    <col min="9" max="9" width="12.1640625" bestFit="1" customWidth="1"/>
    <col min="10" max="10" width="16.83203125" bestFit="1" customWidth="1"/>
    <col min="11" max="11" width="16.33203125" bestFit="1" customWidth="1"/>
  </cols>
  <sheetData>
    <row r="1" spans="1:11" x14ac:dyDescent="0.2">
      <c r="A1" t="s">
        <v>38</v>
      </c>
      <c r="B1" t="s">
        <v>75</v>
      </c>
      <c r="C1" t="s">
        <v>76</v>
      </c>
      <c r="D1" t="s">
        <v>39</v>
      </c>
      <c r="E1" t="s">
        <v>40</v>
      </c>
      <c r="F1" t="s">
        <v>77</v>
      </c>
      <c r="G1" t="s">
        <v>78</v>
      </c>
      <c r="H1" t="s">
        <v>68</v>
      </c>
      <c r="I1" t="s">
        <v>69</v>
      </c>
      <c r="J1" t="s">
        <v>71</v>
      </c>
      <c r="K1" t="s">
        <v>70</v>
      </c>
    </row>
    <row r="2" spans="1:11" x14ac:dyDescent="0.2">
      <c r="A2">
        <v>1</v>
      </c>
      <c r="B2" t="s">
        <v>0</v>
      </c>
      <c r="C2" t="s">
        <v>1</v>
      </c>
      <c r="D2" s="1">
        <v>45457.791666666664</v>
      </c>
      <c r="E2">
        <v>9</v>
      </c>
      <c r="H2" s="1"/>
      <c r="I2" s="1"/>
      <c r="J2" s="1"/>
      <c r="K2" s="1"/>
    </row>
    <row r="3" spans="1:11" x14ac:dyDescent="0.2">
      <c r="A3">
        <v>2</v>
      </c>
      <c r="B3" t="s">
        <v>2</v>
      </c>
      <c r="C3" t="s">
        <v>3</v>
      </c>
      <c r="D3" s="1">
        <v>45458.541666666664</v>
      </c>
      <c r="E3">
        <v>2</v>
      </c>
      <c r="H3" s="1"/>
      <c r="I3" s="1"/>
      <c r="J3" s="1"/>
      <c r="K3" s="1"/>
    </row>
    <row r="4" spans="1:11" x14ac:dyDescent="0.2">
      <c r="A4">
        <v>3</v>
      </c>
      <c r="B4" t="s">
        <v>4</v>
      </c>
      <c r="C4" t="s">
        <v>5</v>
      </c>
      <c r="D4" s="1">
        <v>45458.666666666664</v>
      </c>
      <c r="E4">
        <v>1</v>
      </c>
      <c r="H4" s="1"/>
      <c r="I4" s="1"/>
      <c r="J4" s="1"/>
      <c r="K4" s="1"/>
    </row>
    <row r="5" spans="1:11" x14ac:dyDescent="0.2">
      <c r="A5">
        <v>4</v>
      </c>
      <c r="B5" t="s">
        <v>6</v>
      </c>
      <c r="C5" t="s">
        <v>7</v>
      </c>
      <c r="D5" s="1">
        <v>45458.791666666664</v>
      </c>
      <c r="E5">
        <v>3</v>
      </c>
      <c r="H5" s="1"/>
      <c r="I5" s="1"/>
      <c r="J5" s="1"/>
      <c r="K5" s="1"/>
    </row>
    <row r="6" spans="1:11" x14ac:dyDescent="0.2">
      <c r="A6">
        <v>5</v>
      </c>
      <c r="B6" t="s">
        <v>12</v>
      </c>
      <c r="C6" t="s">
        <v>13</v>
      </c>
      <c r="D6" s="1">
        <v>45459.791666666664</v>
      </c>
      <c r="E6">
        <v>6</v>
      </c>
      <c r="H6" s="1"/>
      <c r="I6" s="1"/>
      <c r="J6" s="1"/>
      <c r="K6" s="1"/>
    </row>
    <row r="7" spans="1:11" x14ac:dyDescent="0.2">
      <c r="A7">
        <v>6</v>
      </c>
      <c r="B7" t="s">
        <v>14</v>
      </c>
      <c r="C7" t="s">
        <v>15</v>
      </c>
      <c r="D7" s="1">
        <v>45459.666666666664</v>
      </c>
      <c r="E7">
        <v>10</v>
      </c>
      <c r="H7" s="1"/>
      <c r="I7" s="1"/>
      <c r="J7" s="1"/>
      <c r="K7" s="1"/>
    </row>
    <row r="8" spans="1:11" x14ac:dyDescent="0.2">
      <c r="A8">
        <v>7</v>
      </c>
      <c r="B8" t="s">
        <v>8</v>
      </c>
      <c r="C8" t="s">
        <v>9</v>
      </c>
      <c r="D8" s="1">
        <v>45459.541666666664</v>
      </c>
      <c r="E8">
        <v>7</v>
      </c>
      <c r="H8" s="1"/>
      <c r="I8" s="1"/>
      <c r="J8" s="1"/>
      <c r="K8" s="1"/>
    </row>
    <row r="9" spans="1:11" x14ac:dyDescent="0.2">
      <c r="A9">
        <v>8</v>
      </c>
      <c r="B9" t="s">
        <v>10</v>
      </c>
      <c r="C9" t="s">
        <v>11</v>
      </c>
      <c r="D9" s="1">
        <v>45460.791666666664</v>
      </c>
      <c r="E9">
        <v>4</v>
      </c>
      <c r="H9" s="1"/>
      <c r="I9" s="1"/>
      <c r="J9" s="1"/>
      <c r="K9" s="1"/>
    </row>
    <row r="10" spans="1:11" x14ac:dyDescent="0.2">
      <c r="A10">
        <v>9</v>
      </c>
      <c r="B10" t="s">
        <v>18</v>
      </c>
      <c r="C10" t="s">
        <v>19</v>
      </c>
      <c r="D10" s="1">
        <v>45460.666666666664</v>
      </c>
      <c r="E10">
        <v>5</v>
      </c>
      <c r="H10" s="1"/>
      <c r="I10" s="1"/>
      <c r="J10" s="1"/>
      <c r="K10" s="1"/>
    </row>
    <row r="11" spans="1:11" x14ac:dyDescent="0.2">
      <c r="A11">
        <v>10</v>
      </c>
      <c r="B11" t="s">
        <v>20</v>
      </c>
      <c r="C11" t="s">
        <v>21</v>
      </c>
      <c r="D11" s="1">
        <v>45460.541666666664</v>
      </c>
      <c r="E11">
        <v>9</v>
      </c>
      <c r="H11" s="1"/>
      <c r="I11" s="1"/>
      <c r="J11" s="1"/>
      <c r="K11" s="1"/>
    </row>
    <row r="12" spans="1:11" x14ac:dyDescent="0.2">
      <c r="A12">
        <v>11</v>
      </c>
      <c r="B12" t="s">
        <v>16</v>
      </c>
      <c r="C12" t="s">
        <v>17</v>
      </c>
      <c r="D12" s="1">
        <v>45461.666666666664</v>
      </c>
      <c r="E12">
        <v>3</v>
      </c>
      <c r="H12" s="1"/>
      <c r="I12" s="1"/>
      <c r="J12" s="1"/>
      <c r="K12" s="1"/>
    </row>
    <row r="13" spans="1:11" x14ac:dyDescent="0.2">
      <c r="A13">
        <v>12</v>
      </c>
      <c r="B13" t="s">
        <v>22</v>
      </c>
      <c r="C13" t="s">
        <v>23</v>
      </c>
      <c r="D13" s="1">
        <v>45461.791666666664</v>
      </c>
      <c r="E13">
        <v>8</v>
      </c>
      <c r="H13" s="1"/>
      <c r="I13" s="1"/>
      <c r="J13" s="1"/>
      <c r="K13" s="1"/>
    </row>
    <row r="14" spans="1:11" x14ac:dyDescent="0.2">
      <c r="A14">
        <v>13</v>
      </c>
      <c r="B14" t="s">
        <v>1</v>
      </c>
      <c r="C14" t="s">
        <v>3</v>
      </c>
      <c r="D14" s="1">
        <v>45462.791666666664</v>
      </c>
      <c r="E14">
        <v>2</v>
      </c>
      <c r="H14" s="1"/>
      <c r="I14" s="1"/>
      <c r="J14" s="1"/>
      <c r="K14" s="1"/>
    </row>
    <row r="15" spans="1:11" x14ac:dyDescent="0.2">
      <c r="A15">
        <v>14</v>
      </c>
      <c r="B15" t="s">
        <v>0</v>
      </c>
      <c r="C15" t="s">
        <v>2</v>
      </c>
      <c r="D15" s="1">
        <v>45462.666666666664</v>
      </c>
      <c r="E15">
        <v>10</v>
      </c>
      <c r="H15" s="1"/>
      <c r="I15" s="1"/>
      <c r="J15" s="1"/>
      <c r="K15" s="1"/>
    </row>
    <row r="16" spans="1:11" x14ac:dyDescent="0.2">
      <c r="A16">
        <v>15</v>
      </c>
      <c r="B16" t="s">
        <v>5</v>
      </c>
      <c r="C16" t="s">
        <v>7</v>
      </c>
      <c r="D16" s="1">
        <v>45462.541666666664</v>
      </c>
      <c r="E16">
        <v>7</v>
      </c>
      <c r="H16" s="1"/>
      <c r="I16" s="1"/>
      <c r="J16" s="1"/>
      <c r="K16" s="1"/>
    </row>
    <row r="17" spans="1:11" x14ac:dyDescent="0.2">
      <c r="A17">
        <v>16</v>
      </c>
      <c r="B17" t="s">
        <v>4</v>
      </c>
      <c r="C17" t="s">
        <v>6</v>
      </c>
      <c r="D17" s="1">
        <v>45463.791666666664</v>
      </c>
      <c r="E17">
        <v>6</v>
      </c>
      <c r="H17" s="1"/>
      <c r="I17" s="1"/>
      <c r="J17" s="1"/>
      <c r="K17" s="1"/>
    </row>
    <row r="18" spans="1:11" x14ac:dyDescent="0.2">
      <c r="A18">
        <v>17</v>
      </c>
      <c r="B18" t="s">
        <v>15</v>
      </c>
      <c r="C18" t="s">
        <v>13</v>
      </c>
      <c r="D18" s="1">
        <v>45463.666666666664</v>
      </c>
      <c r="E18">
        <v>5</v>
      </c>
      <c r="H18" s="1"/>
      <c r="I18" s="1"/>
      <c r="J18" s="1"/>
      <c r="K18" s="1"/>
    </row>
    <row r="19" spans="1:11" x14ac:dyDescent="0.2">
      <c r="A19">
        <v>18</v>
      </c>
      <c r="B19" t="s">
        <v>14</v>
      </c>
      <c r="C19" t="s">
        <v>12</v>
      </c>
      <c r="D19" s="1">
        <v>45463.541666666664</v>
      </c>
      <c r="E19">
        <v>9</v>
      </c>
      <c r="H19" s="1"/>
      <c r="I19" s="1"/>
      <c r="J19" s="1"/>
      <c r="K19" s="1"/>
    </row>
    <row r="20" spans="1:11" x14ac:dyDescent="0.2">
      <c r="A20">
        <v>19</v>
      </c>
      <c r="B20" t="s">
        <v>8</v>
      </c>
      <c r="C20" t="s">
        <v>10</v>
      </c>
      <c r="D20" s="1">
        <v>45464.666666666664</v>
      </c>
      <c r="E20">
        <v>1</v>
      </c>
      <c r="H20" s="1"/>
      <c r="I20" s="1"/>
      <c r="J20" s="1"/>
      <c r="K20" s="1"/>
    </row>
    <row r="21" spans="1:11" x14ac:dyDescent="0.2">
      <c r="A21">
        <v>20</v>
      </c>
      <c r="B21" t="s">
        <v>9</v>
      </c>
      <c r="C21" t="s">
        <v>11</v>
      </c>
      <c r="D21" s="1">
        <v>45464.791666666664</v>
      </c>
      <c r="E21">
        <v>8</v>
      </c>
      <c r="H21" s="1"/>
      <c r="I21" s="1"/>
      <c r="J21" s="1"/>
      <c r="K21" s="1"/>
    </row>
    <row r="22" spans="1:11" x14ac:dyDescent="0.2">
      <c r="A22">
        <v>21</v>
      </c>
      <c r="B22" t="s">
        <v>19</v>
      </c>
      <c r="C22" t="s">
        <v>21</v>
      </c>
      <c r="D22" s="1">
        <v>45464.541666666664</v>
      </c>
      <c r="E22">
        <v>4</v>
      </c>
      <c r="H22" s="1"/>
      <c r="I22" s="1"/>
      <c r="J22" s="1"/>
      <c r="K22" s="1"/>
    </row>
    <row r="23" spans="1:11" x14ac:dyDescent="0.2">
      <c r="A23">
        <v>22</v>
      </c>
      <c r="B23" t="s">
        <v>18</v>
      </c>
      <c r="C23" t="s">
        <v>20</v>
      </c>
      <c r="D23" s="1">
        <v>45465.791666666664</v>
      </c>
      <c r="E23">
        <v>2</v>
      </c>
      <c r="H23" s="1"/>
      <c r="I23" s="1"/>
      <c r="J23" s="1"/>
      <c r="K23" s="1"/>
    </row>
    <row r="24" spans="1:11" x14ac:dyDescent="0.2">
      <c r="A24">
        <v>23</v>
      </c>
      <c r="B24" t="s">
        <v>16</v>
      </c>
      <c r="C24" t="s">
        <v>22</v>
      </c>
      <c r="D24" s="1">
        <v>45465.666666666664</v>
      </c>
      <c r="E24">
        <v>3</v>
      </c>
      <c r="H24" s="1"/>
      <c r="I24" s="1"/>
      <c r="J24" s="1"/>
      <c r="K24" s="1"/>
    </row>
    <row r="25" spans="1:11" x14ac:dyDescent="0.2">
      <c r="A25">
        <v>24</v>
      </c>
      <c r="B25" t="s">
        <v>17</v>
      </c>
      <c r="C25" t="s">
        <v>23</v>
      </c>
      <c r="D25" s="1">
        <v>45465.541666666664</v>
      </c>
      <c r="E25">
        <v>7</v>
      </c>
      <c r="H25" s="1"/>
      <c r="I25" s="1"/>
      <c r="J25" s="1"/>
      <c r="K25" s="1"/>
    </row>
    <row r="26" spans="1:11" x14ac:dyDescent="0.2">
      <c r="A26">
        <v>25</v>
      </c>
      <c r="B26" t="s">
        <v>3</v>
      </c>
      <c r="C26" t="s">
        <v>0</v>
      </c>
      <c r="D26" s="1">
        <v>45466.791666666664</v>
      </c>
      <c r="E26">
        <v>5</v>
      </c>
      <c r="H26" s="1"/>
      <c r="I26" s="1"/>
      <c r="J26" s="1"/>
      <c r="K26" s="1"/>
    </row>
    <row r="27" spans="1:11" x14ac:dyDescent="0.2">
      <c r="A27">
        <v>26</v>
      </c>
      <c r="B27" t="s">
        <v>1</v>
      </c>
      <c r="C27" t="s">
        <v>2</v>
      </c>
      <c r="D27" s="1">
        <v>45466.791666666664</v>
      </c>
      <c r="E27">
        <v>10</v>
      </c>
      <c r="H27" s="1"/>
      <c r="I27" s="1"/>
      <c r="J27" s="1"/>
      <c r="K27" s="1"/>
    </row>
    <row r="28" spans="1:11" x14ac:dyDescent="0.2">
      <c r="A28">
        <v>27</v>
      </c>
      <c r="B28" t="s">
        <v>7</v>
      </c>
      <c r="C28" t="s">
        <v>4</v>
      </c>
      <c r="D28" s="1">
        <v>45467.791666666664</v>
      </c>
      <c r="E28">
        <v>4</v>
      </c>
      <c r="H28" s="1"/>
      <c r="I28" s="1"/>
      <c r="J28" s="1"/>
      <c r="K28" s="1"/>
    </row>
    <row r="29" spans="1:11" x14ac:dyDescent="0.2">
      <c r="A29">
        <v>28</v>
      </c>
      <c r="B29" t="s">
        <v>5</v>
      </c>
      <c r="C29" t="s">
        <v>6</v>
      </c>
      <c r="D29" s="1">
        <v>45467.791666666664</v>
      </c>
      <c r="E29">
        <v>8</v>
      </c>
      <c r="H29" s="1"/>
      <c r="I29" s="1"/>
      <c r="J29" s="1"/>
      <c r="K29" s="1"/>
    </row>
    <row r="30" spans="1:11" x14ac:dyDescent="0.2">
      <c r="A30">
        <v>29</v>
      </c>
      <c r="B30" t="s">
        <v>13</v>
      </c>
      <c r="C30" t="s">
        <v>14</v>
      </c>
      <c r="D30" s="1">
        <v>45468.791666666664</v>
      </c>
      <c r="E30">
        <v>2</v>
      </c>
      <c r="H30" s="1"/>
      <c r="I30" s="1"/>
      <c r="J30" s="1"/>
      <c r="K30" s="1"/>
    </row>
    <row r="31" spans="1:11" x14ac:dyDescent="0.2">
      <c r="A31">
        <v>30</v>
      </c>
      <c r="B31" t="s">
        <v>15</v>
      </c>
      <c r="C31" t="s">
        <v>12</v>
      </c>
      <c r="D31" s="1">
        <v>45468.791666666664</v>
      </c>
      <c r="E31">
        <v>9</v>
      </c>
      <c r="H31" s="1"/>
      <c r="I31" s="1"/>
      <c r="J31" s="1"/>
      <c r="K31" s="1"/>
    </row>
    <row r="32" spans="1:11" x14ac:dyDescent="0.2">
      <c r="A32">
        <v>31</v>
      </c>
      <c r="B32" t="s">
        <v>9</v>
      </c>
      <c r="C32" t="s">
        <v>10</v>
      </c>
      <c r="D32" s="1">
        <v>45468.666666666664</v>
      </c>
      <c r="E32">
        <v>1</v>
      </c>
      <c r="H32" s="1"/>
      <c r="I32" s="1"/>
      <c r="J32" s="1"/>
      <c r="K32" s="1"/>
    </row>
    <row r="33" spans="1:11" x14ac:dyDescent="0.2">
      <c r="A33">
        <v>32</v>
      </c>
      <c r="B33" t="s">
        <v>11</v>
      </c>
      <c r="C33" t="s">
        <v>8</v>
      </c>
      <c r="D33" s="1">
        <v>45468.666666666664</v>
      </c>
      <c r="E33">
        <v>3</v>
      </c>
      <c r="H33" s="1"/>
      <c r="I33" s="1"/>
      <c r="J33" s="1"/>
      <c r="K33" s="1"/>
    </row>
    <row r="34" spans="1:11" x14ac:dyDescent="0.2">
      <c r="A34">
        <v>33</v>
      </c>
      <c r="B34" t="s">
        <v>19</v>
      </c>
      <c r="C34" t="s">
        <v>20</v>
      </c>
      <c r="D34" s="1">
        <v>45469.666666666664</v>
      </c>
      <c r="E34">
        <v>5</v>
      </c>
      <c r="H34" s="1"/>
      <c r="I34" s="1"/>
      <c r="J34" s="1"/>
      <c r="K34" s="1"/>
    </row>
    <row r="35" spans="1:11" x14ac:dyDescent="0.2">
      <c r="A35">
        <v>34</v>
      </c>
      <c r="B35" t="s">
        <v>21</v>
      </c>
      <c r="C35" t="s">
        <v>18</v>
      </c>
      <c r="D35" s="1">
        <v>45469.666666666664</v>
      </c>
      <c r="E35">
        <v>10</v>
      </c>
      <c r="H35" s="1"/>
      <c r="I35" s="1"/>
      <c r="J35" s="1"/>
      <c r="K35" s="1"/>
    </row>
    <row r="36" spans="1:11" x14ac:dyDescent="0.2">
      <c r="A36">
        <v>35</v>
      </c>
      <c r="B36" t="s">
        <v>17</v>
      </c>
      <c r="C36" t="s">
        <v>22</v>
      </c>
      <c r="D36" s="1">
        <v>45469.791666666664</v>
      </c>
      <c r="E36">
        <v>6</v>
      </c>
      <c r="H36" s="1"/>
      <c r="I36" s="1"/>
      <c r="J36" s="1"/>
      <c r="K36" s="1"/>
    </row>
    <row r="37" spans="1:11" x14ac:dyDescent="0.2">
      <c r="A37">
        <v>36</v>
      </c>
      <c r="B37" t="s">
        <v>23</v>
      </c>
      <c r="C37" t="s">
        <v>16</v>
      </c>
      <c r="D37" s="1">
        <v>45469.791666666664</v>
      </c>
      <c r="E37">
        <v>7</v>
      </c>
      <c r="H37" s="1"/>
      <c r="I37" s="1"/>
      <c r="J37" s="1"/>
      <c r="K37" s="1"/>
    </row>
    <row r="38" spans="1:11" x14ac:dyDescent="0.2">
      <c r="A38">
        <v>37</v>
      </c>
      <c r="B38" t="s">
        <v>24</v>
      </c>
      <c r="C38" t="s">
        <v>31</v>
      </c>
      <c r="D38" s="1">
        <v>45472.791666666664</v>
      </c>
      <c r="E38">
        <v>3</v>
      </c>
      <c r="H38" s="1"/>
      <c r="I38" s="1"/>
      <c r="J38" s="1"/>
      <c r="K38" s="1"/>
    </row>
    <row r="39" spans="1:11" x14ac:dyDescent="0.2">
      <c r="A39">
        <v>38</v>
      </c>
      <c r="B39" t="s">
        <v>29</v>
      </c>
      <c r="C39" t="s">
        <v>25</v>
      </c>
      <c r="D39" s="1">
        <v>45472.666666666664</v>
      </c>
      <c r="E39">
        <v>1</v>
      </c>
      <c r="H39" s="1"/>
      <c r="I39" s="1"/>
      <c r="J39" s="1"/>
      <c r="K39" s="1"/>
    </row>
    <row r="40" spans="1:11" x14ac:dyDescent="0.2">
      <c r="A40">
        <v>39</v>
      </c>
      <c r="B40" t="s">
        <v>28</v>
      </c>
      <c r="C40" t="s">
        <v>179</v>
      </c>
      <c r="D40" s="1">
        <v>45473.791666666664</v>
      </c>
      <c r="E40">
        <v>2</v>
      </c>
      <c r="H40" s="1"/>
      <c r="I40" s="1"/>
      <c r="J40" s="1"/>
      <c r="K40" s="1"/>
    </row>
    <row r="41" spans="1:11" x14ac:dyDescent="0.2">
      <c r="A41">
        <v>40</v>
      </c>
      <c r="B41" t="s">
        <v>26</v>
      </c>
      <c r="C41" t="s">
        <v>180</v>
      </c>
      <c r="D41" s="1">
        <v>45473.666666666664</v>
      </c>
      <c r="E41">
        <v>6</v>
      </c>
      <c r="H41" s="1"/>
      <c r="I41" s="1"/>
      <c r="J41" s="1"/>
      <c r="K41" s="1"/>
    </row>
    <row r="42" spans="1:11" x14ac:dyDescent="0.2">
      <c r="A42">
        <v>41</v>
      </c>
      <c r="B42" t="s">
        <v>34</v>
      </c>
      <c r="C42" t="s">
        <v>181</v>
      </c>
      <c r="D42" s="1">
        <v>45474.791666666664</v>
      </c>
      <c r="E42">
        <v>5</v>
      </c>
      <c r="H42" s="1"/>
      <c r="I42" s="1"/>
      <c r="J42" s="1"/>
      <c r="K42" s="1"/>
    </row>
    <row r="43" spans="1:11" x14ac:dyDescent="0.2">
      <c r="A43">
        <v>42</v>
      </c>
      <c r="B43" t="s">
        <v>27</v>
      </c>
      <c r="C43" t="s">
        <v>35</v>
      </c>
      <c r="D43" s="1">
        <v>45474.666666666664</v>
      </c>
      <c r="E43">
        <v>4</v>
      </c>
      <c r="H43" s="1"/>
      <c r="I43" s="1"/>
      <c r="J43" s="1"/>
      <c r="K43" s="1"/>
    </row>
    <row r="44" spans="1:11" x14ac:dyDescent="0.2">
      <c r="A44">
        <v>43</v>
      </c>
      <c r="B44" t="s">
        <v>32</v>
      </c>
      <c r="C44" t="s">
        <v>182</v>
      </c>
      <c r="D44" s="1">
        <v>45475.666666666664</v>
      </c>
      <c r="E44">
        <v>9</v>
      </c>
      <c r="H44" s="1"/>
      <c r="I44" s="1"/>
      <c r="J44" s="1"/>
      <c r="K44" s="1"/>
    </row>
    <row r="45" spans="1:11" x14ac:dyDescent="0.2">
      <c r="A45">
        <v>44</v>
      </c>
      <c r="B45" t="s">
        <v>30</v>
      </c>
      <c r="C45" t="s">
        <v>33</v>
      </c>
      <c r="D45" s="1">
        <v>45475.791666666664</v>
      </c>
      <c r="E45">
        <v>8</v>
      </c>
      <c r="H45" s="1"/>
      <c r="I45" s="1"/>
      <c r="J45" s="1"/>
      <c r="K45" s="1"/>
    </row>
    <row r="46" spans="1:11" x14ac:dyDescent="0.2">
      <c r="A46">
        <v>45</v>
      </c>
      <c r="B46" t="s">
        <v>183</v>
      </c>
      <c r="C46" t="s">
        <v>184</v>
      </c>
      <c r="D46" s="1">
        <v>45478.666666666664</v>
      </c>
      <c r="E46">
        <v>10</v>
      </c>
      <c r="H46" s="1"/>
      <c r="I46" s="1"/>
      <c r="J46" s="1"/>
      <c r="K46" s="1"/>
    </row>
    <row r="47" spans="1:11" x14ac:dyDescent="0.2">
      <c r="A47">
        <v>46</v>
      </c>
      <c r="B47" t="s">
        <v>185</v>
      </c>
      <c r="C47" t="s">
        <v>186</v>
      </c>
      <c r="D47" s="1">
        <v>45478.791666666664</v>
      </c>
      <c r="E47">
        <v>7</v>
      </c>
      <c r="H47" s="1"/>
      <c r="I47" s="1"/>
      <c r="J47" s="1"/>
      <c r="K47" s="1"/>
    </row>
    <row r="48" spans="1:11" x14ac:dyDescent="0.2">
      <c r="A48">
        <v>47</v>
      </c>
      <c r="B48" t="s">
        <v>187</v>
      </c>
      <c r="C48" t="s">
        <v>188</v>
      </c>
      <c r="D48" s="1">
        <v>45479.791666666664</v>
      </c>
      <c r="E48">
        <v>1</v>
      </c>
      <c r="H48" s="1"/>
      <c r="I48" s="1"/>
      <c r="J48" s="1"/>
      <c r="K48" s="1"/>
    </row>
    <row r="49" spans="1:11" x14ac:dyDescent="0.2">
      <c r="A49">
        <v>48</v>
      </c>
      <c r="B49" t="s">
        <v>189</v>
      </c>
      <c r="C49" t="s">
        <v>190</v>
      </c>
      <c r="D49" s="1">
        <v>45479.666666666664</v>
      </c>
      <c r="E49">
        <v>4</v>
      </c>
      <c r="H49" s="1"/>
      <c r="I49" s="1"/>
      <c r="J49" s="1"/>
      <c r="K49" s="1"/>
    </row>
    <row r="50" spans="1:11" x14ac:dyDescent="0.2">
      <c r="A50">
        <v>49</v>
      </c>
      <c r="B50" t="s">
        <v>191</v>
      </c>
      <c r="C50" t="s">
        <v>192</v>
      </c>
      <c r="D50" s="1">
        <v>45482.791666666664</v>
      </c>
      <c r="E50">
        <v>9</v>
      </c>
      <c r="H50" s="1"/>
      <c r="I50" s="1"/>
      <c r="J50" s="1"/>
      <c r="K50" s="1"/>
    </row>
    <row r="51" spans="1:11" x14ac:dyDescent="0.2">
      <c r="A51">
        <v>50</v>
      </c>
      <c r="B51" t="s">
        <v>193</v>
      </c>
      <c r="C51" t="s">
        <v>194</v>
      </c>
      <c r="D51" s="1">
        <v>45483.791666666664</v>
      </c>
      <c r="E51">
        <v>3</v>
      </c>
      <c r="H51" s="1"/>
      <c r="I51" s="1"/>
      <c r="J51" s="1"/>
      <c r="K51" s="1"/>
    </row>
    <row r="52" spans="1:11" x14ac:dyDescent="0.2">
      <c r="A52">
        <v>51</v>
      </c>
      <c r="B52" t="s">
        <v>36</v>
      </c>
      <c r="C52" t="s">
        <v>37</v>
      </c>
      <c r="D52" s="1">
        <v>45487.791666666664</v>
      </c>
      <c r="E52">
        <v>1</v>
      </c>
      <c r="H52" s="1"/>
      <c r="I52" s="1"/>
      <c r="J52" s="1"/>
      <c r="K52" s="1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7E4A0-E10B-4512-807E-A38B484A1AB9}">
  <dimension ref="A1:B25"/>
  <sheetViews>
    <sheetView workbookViewId="0">
      <selection activeCell="B4" sqref="B4"/>
    </sheetView>
  </sheetViews>
  <sheetFormatPr baseColWidth="10" defaultColWidth="8.83203125" defaultRowHeight="15" x14ac:dyDescent="0.2"/>
  <sheetData>
    <row r="1" spans="1:2" x14ac:dyDescent="0.2">
      <c r="A1" t="s">
        <v>42</v>
      </c>
      <c r="B1" t="s">
        <v>74</v>
      </c>
    </row>
    <row r="2" spans="1:2" x14ac:dyDescent="0.2">
      <c r="A2" t="s">
        <v>0</v>
      </c>
      <c r="B2" t="s">
        <v>47</v>
      </c>
    </row>
    <row r="3" spans="1:2" x14ac:dyDescent="0.2">
      <c r="A3" t="s">
        <v>1</v>
      </c>
      <c r="B3" t="s">
        <v>165</v>
      </c>
    </row>
    <row r="4" spans="1:2" x14ac:dyDescent="0.2">
      <c r="A4" t="s">
        <v>2</v>
      </c>
      <c r="B4" t="s">
        <v>164</v>
      </c>
    </row>
    <row r="5" spans="1:2" x14ac:dyDescent="0.2">
      <c r="A5" t="s">
        <v>3</v>
      </c>
      <c r="B5" t="s">
        <v>49</v>
      </c>
    </row>
    <row r="6" spans="1:2" x14ac:dyDescent="0.2">
      <c r="A6" t="s">
        <v>4</v>
      </c>
      <c r="B6" t="s">
        <v>48</v>
      </c>
    </row>
    <row r="7" spans="1:2" x14ac:dyDescent="0.2">
      <c r="A7" t="s">
        <v>5</v>
      </c>
      <c r="B7" t="s">
        <v>167</v>
      </c>
    </row>
    <row r="8" spans="1:2" x14ac:dyDescent="0.2">
      <c r="A8" t="s">
        <v>6</v>
      </c>
      <c r="B8" t="s">
        <v>81</v>
      </c>
    </row>
    <row r="9" spans="1:2" x14ac:dyDescent="0.2">
      <c r="A9" t="s">
        <v>7</v>
      </c>
      <c r="B9" t="s">
        <v>166</v>
      </c>
    </row>
    <row r="10" spans="1:2" x14ac:dyDescent="0.2">
      <c r="A10" t="s">
        <v>14</v>
      </c>
      <c r="B10" t="s">
        <v>168</v>
      </c>
    </row>
    <row r="11" spans="1:2" x14ac:dyDescent="0.2">
      <c r="A11" t="s">
        <v>15</v>
      </c>
      <c r="B11" t="s">
        <v>46</v>
      </c>
    </row>
    <row r="12" spans="1:2" x14ac:dyDescent="0.2">
      <c r="A12" t="s">
        <v>12</v>
      </c>
      <c r="B12" t="s">
        <v>169</v>
      </c>
    </row>
    <row r="13" spans="1:2" x14ac:dyDescent="0.2">
      <c r="A13" t="s">
        <v>13</v>
      </c>
      <c r="B13" t="s">
        <v>44</v>
      </c>
    </row>
    <row r="14" spans="1:2" x14ac:dyDescent="0.2">
      <c r="A14" t="s">
        <v>8</v>
      </c>
      <c r="B14" t="s">
        <v>170</v>
      </c>
    </row>
    <row r="15" spans="1:2" x14ac:dyDescent="0.2">
      <c r="A15" t="s">
        <v>9</v>
      </c>
      <c r="B15" t="s">
        <v>50</v>
      </c>
    </row>
    <row r="16" spans="1:2" x14ac:dyDescent="0.2">
      <c r="A16" t="s">
        <v>10</v>
      </c>
      <c r="B16" t="s">
        <v>171</v>
      </c>
    </row>
    <row r="17" spans="1:2" x14ac:dyDescent="0.2">
      <c r="A17" t="s">
        <v>11</v>
      </c>
      <c r="B17" t="s">
        <v>43</v>
      </c>
    </row>
    <row r="18" spans="1:2" x14ac:dyDescent="0.2">
      <c r="A18" t="s">
        <v>18</v>
      </c>
      <c r="B18" t="s">
        <v>172</v>
      </c>
    </row>
    <row r="19" spans="1:2" x14ac:dyDescent="0.2">
      <c r="A19" t="s">
        <v>19</v>
      </c>
      <c r="B19" t="s">
        <v>174</v>
      </c>
    </row>
    <row r="20" spans="1:2" x14ac:dyDescent="0.2">
      <c r="A20" t="s">
        <v>20</v>
      </c>
      <c r="B20" t="s">
        <v>173</v>
      </c>
    </row>
    <row r="21" spans="1:2" x14ac:dyDescent="0.2">
      <c r="A21" t="s">
        <v>21</v>
      </c>
      <c r="B21" t="s">
        <v>175</v>
      </c>
    </row>
    <row r="22" spans="1:2" x14ac:dyDescent="0.2">
      <c r="A22" t="s">
        <v>16</v>
      </c>
      <c r="B22" t="s">
        <v>176</v>
      </c>
    </row>
    <row r="23" spans="1:2" x14ac:dyDescent="0.2">
      <c r="A23" t="s">
        <v>17</v>
      </c>
      <c r="B23" t="s">
        <v>178</v>
      </c>
    </row>
    <row r="24" spans="1:2" x14ac:dyDescent="0.2">
      <c r="A24" t="s">
        <v>22</v>
      </c>
      <c r="B24" t="s">
        <v>45</v>
      </c>
    </row>
    <row r="25" spans="1:2" x14ac:dyDescent="0.2">
      <c r="A25" t="s">
        <v>23</v>
      </c>
      <c r="B25" t="s">
        <v>177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E615E-FE08-4442-901C-E33FB48A622A}">
  <dimension ref="A1:J7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12.1640625" bestFit="1" customWidth="1"/>
  </cols>
  <sheetData>
    <row r="1" spans="1:10" x14ac:dyDescent="0.2">
      <c r="A1" t="s">
        <v>51</v>
      </c>
      <c r="B1" t="s">
        <v>52</v>
      </c>
      <c r="C1" t="s">
        <v>53</v>
      </c>
      <c r="D1" t="s">
        <v>55</v>
      </c>
      <c r="E1" t="s">
        <v>54</v>
      </c>
      <c r="F1" t="s">
        <v>56</v>
      </c>
      <c r="G1" t="s">
        <v>57</v>
      </c>
      <c r="H1" t="s">
        <v>67</v>
      </c>
      <c r="I1" t="s">
        <v>66</v>
      </c>
      <c r="J1" t="s">
        <v>195</v>
      </c>
    </row>
    <row r="2" spans="1:10" x14ac:dyDescent="0.2">
      <c r="A2" t="s">
        <v>82</v>
      </c>
      <c r="B2" t="s">
        <v>197</v>
      </c>
      <c r="C2" s="2"/>
      <c r="D2" s="2"/>
      <c r="J2" t="s">
        <v>89</v>
      </c>
    </row>
    <row r="3" spans="1:10" x14ac:dyDescent="0.2">
      <c r="A3" t="s">
        <v>83</v>
      </c>
      <c r="B3" t="s">
        <v>198</v>
      </c>
      <c r="C3" s="2"/>
      <c r="D3" s="2"/>
      <c r="J3" t="s">
        <v>196</v>
      </c>
    </row>
    <row r="4" spans="1:10" x14ac:dyDescent="0.2">
      <c r="A4" t="s">
        <v>85</v>
      </c>
      <c r="B4" t="s">
        <v>86</v>
      </c>
      <c r="C4" s="2"/>
      <c r="D4" s="2"/>
      <c r="J4" t="s">
        <v>87</v>
      </c>
    </row>
    <row r="5" spans="1:10" x14ac:dyDescent="0.2">
      <c r="A5" t="s">
        <v>88</v>
      </c>
      <c r="B5" t="s">
        <v>201</v>
      </c>
      <c r="C5" s="2"/>
      <c r="D5" s="2"/>
      <c r="J5" t="s">
        <v>84</v>
      </c>
    </row>
    <row r="6" spans="1:10" x14ac:dyDescent="0.2">
      <c r="A6" t="s">
        <v>90</v>
      </c>
      <c r="B6" t="s">
        <v>199</v>
      </c>
      <c r="C6" s="2"/>
      <c r="D6" s="2"/>
      <c r="J6" t="s">
        <v>92</v>
      </c>
    </row>
    <row r="7" spans="1:10" x14ac:dyDescent="0.2">
      <c r="A7" t="s">
        <v>91</v>
      </c>
      <c r="B7" t="s">
        <v>202</v>
      </c>
      <c r="C7" s="2"/>
      <c r="D7" s="2"/>
      <c r="J7" t="s">
        <v>200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FEB32-6815-445F-8917-7CFC6F938D92}">
  <dimension ref="A1:L52"/>
  <sheetViews>
    <sheetView workbookViewId="0">
      <selection sqref="A1:L52"/>
    </sheetView>
  </sheetViews>
  <sheetFormatPr baseColWidth="10" defaultColWidth="8.83203125" defaultRowHeight="15" x14ac:dyDescent="0.2"/>
  <cols>
    <col min="3" max="3" width="12.5" bestFit="1" customWidth="1"/>
    <col min="4" max="5" width="11" bestFit="1" customWidth="1"/>
    <col min="6" max="6" width="9.6640625" customWidth="1"/>
    <col min="7" max="7" width="21" customWidth="1"/>
    <col min="8" max="8" width="11.6640625" customWidth="1"/>
    <col min="9" max="9" width="11.33203125" customWidth="1"/>
    <col min="10" max="10" width="11.6640625" customWidth="1"/>
    <col min="11" max="11" width="11.1640625" customWidth="1"/>
    <col min="12" max="12" width="20.33203125" customWidth="1"/>
  </cols>
  <sheetData>
    <row r="1" spans="1:12" x14ac:dyDescent="0.2">
      <c r="A1" s="9" t="s">
        <v>38</v>
      </c>
      <c r="B1" s="9" t="s">
        <v>203</v>
      </c>
      <c r="C1" s="9" t="s">
        <v>204</v>
      </c>
      <c r="D1" s="9" t="s">
        <v>205</v>
      </c>
      <c r="E1" s="9" t="s">
        <v>206</v>
      </c>
      <c r="F1" s="9" t="s">
        <v>41</v>
      </c>
      <c r="G1" s="9" t="s">
        <v>207</v>
      </c>
      <c r="H1" s="10" t="s">
        <v>208</v>
      </c>
      <c r="I1" s="9" t="s">
        <v>209</v>
      </c>
      <c r="J1" s="10" t="s">
        <v>210</v>
      </c>
      <c r="K1" s="9" t="s">
        <v>211</v>
      </c>
      <c r="L1" s="9" t="s">
        <v>212</v>
      </c>
    </row>
    <row r="2" spans="1:12" x14ac:dyDescent="0.2">
      <c r="A2" s="3">
        <v>1</v>
      </c>
      <c r="B2" s="3" t="s">
        <v>82</v>
      </c>
      <c r="C2" s="4">
        <v>45457.875</v>
      </c>
      <c r="D2" s="3" t="s">
        <v>113</v>
      </c>
      <c r="E2" s="3" t="s">
        <v>213</v>
      </c>
      <c r="F2" s="3" t="s">
        <v>155</v>
      </c>
      <c r="G2" s="3">
        <f>INDEX('#venues'!$A$2:$A$11,MATCH(F2,'#venues'!$B$2:$B$11,0))</f>
        <v>9</v>
      </c>
      <c r="H2" s="3" t="str">
        <f>INDEX('#teams'!$A$2:$A$86,MATCH('#matches'!$D2,'#teams'!$B$2:$B$86,0))</f>
        <v>ger</v>
      </c>
      <c r="I2" s="3" t="str">
        <f>INDEX('#teams'!$A$2:$A$86,MATCH('#matches'!$E2,'#teams'!$B$2:$B$86,0))</f>
        <v>sco</v>
      </c>
      <c r="J2" s="3" t="str">
        <f>INDEX('#seeds'!$A$2:$A$25,MATCH('#matches'!$H2,'#seeds'!$C$2:$C$25,0))</f>
        <v>A1</v>
      </c>
      <c r="K2" s="3" t="str">
        <f>INDEX('#seeds'!$A$2:$A$25,MATCH('#matches'!$I2,'#seeds'!$C$2:$C$25,0))</f>
        <v>A2</v>
      </c>
      <c r="L2" s="7">
        <f>'#matches'!$C2-TIME(2,0,0)</f>
        <v>45457.791666666664</v>
      </c>
    </row>
    <row r="3" spans="1:12" x14ac:dyDescent="0.2">
      <c r="A3" s="5">
        <v>2</v>
      </c>
      <c r="B3" s="5" t="s">
        <v>82</v>
      </c>
      <c r="C3" s="6">
        <v>45458.625</v>
      </c>
      <c r="D3" s="5" t="s">
        <v>214</v>
      </c>
      <c r="E3" s="5" t="s">
        <v>215</v>
      </c>
      <c r="F3" s="5" t="s">
        <v>123</v>
      </c>
      <c r="G3" s="5">
        <f>INDEX('#venues'!$A$2:$A$11,MATCH(F3,'#venues'!$B$2:$B$11,0))</f>
        <v>2</v>
      </c>
      <c r="H3" s="5" t="str">
        <f>INDEX('#teams'!$A$2:$A$86,MATCH('#matches'!$D3,'#teams'!$B$2:$B$86,0))</f>
        <v>hun</v>
      </c>
      <c r="I3" s="5" t="str">
        <f>INDEX('#teams'!$A$2:$A$86,MATCH('#matches'!$E3,'#teams'!$B$2:$B$86,0))</f>
        <v>sui</v>
      </c>
      <c r="J3" s="5" t="str">
        <f>INDEX('#seeds'!$A$2:$A$25,MATCH('#matches'!$H3,'#seeds'!$C$2:$C$25,0))</f>
        <v>A3</v>
      </c>
      <c r="K3" s="5" t="str">
        <f>INDEX('#seeds'!$A$2:$A$25,MATCH('#matches'!$I3,'#seeds'!$C$2:$C$25,0))</f>
        <v>A4</v>
      </c>
      <c r="L3" s="8">
        <f>'#matches'!$C3-TIME(2,0,0)</f>
        <v>45458.541666666664</v>
      </c>
    </row>
    <row r="4" spans="1:12" x14ac:dyDescent="0.2">
      <c r="A4" s="3">
        <v>3</v>
      </c>
      <c r="B4" s="3" t="s">
        <v>83</v>
      </c>
      <c r="C4" s="4">
        <v>45458.75</v>
      </c>
      <c r="D4" s="3" t="s">
        <v>216</v>
      </c>
      <c r="E4" s="3" t="s">
        <v>217</v>
      </c>
      <c r="F4" s="3" t="s">
        <v>117</v>
      </c>
      <c r="G4" s="3">
        <f>INDEX('#venues'!$A$2:$A$11,MATCH(F4,'#venues'!$B$2:$B$11,0))</f>
        <v>1</v>
      </c>
      <c r="H4" s="3" t="str">
        <f>INDEX('#teams'!$A$2:$A$86,MATCH('#matches'!$D4,'#teams'!$B$2:$B$86,0))</f>
        <v>esp</v>
      </c>
      <c r="I4" s="3" t="str">
        <f>INDEX('#teams'!$A$2:$A$86,MATCH('#matches'!$E4,'#teams'!$B$2:$B$86,0))</f>
        <v>cro</v>
      </c>
      <c r="J4" s="3" t="str">
        <f>INDEX('#seeds'!$A$2:$A$25,MATCH('#matches'!$H4,'#seeds'!$C$2:$C$25,0))</f>
        <v>B1</v>
      </c>
      <c r="K4" s="3" t="str">
        <f>INDEX('#seeds'!$A$2:$A$25,MATCH('#matches'!$I4,'#seeds'!$C$2:$C$25,0))</f>
        <v>B2</v>
      </c>
      <c r="L4" s="7">
        <f>'#matches'!$C4-TIME(2,0,0)</f>
        <v>45458.666666666664</v>
      </c>
    </row>
    <row r="5" spans="1:12" x14ac:dyDescent="0.2">
      <c r="A5" s="5">
        <v>4</v>
      </c>
      <c r="B5" s="5" t="s">
        <v>83</v>
      </c>
      <c r="C5" s="6">
        <v>45458.875</v>
      </c>
      <c r="D5" s="5" t="s">
        <v>218</v>
      </c>
      <c r="E5" s="5" t="s">
        <v>219</v>
      </c>
      <c r="F5" s="5" t="s">
        <v>130</v>
      </c>
      <c r="G5" s="5">
        <f>INDEX('#venues'!$A$2:$A$11,MATCH(F5,'#venues'!$B$2:$B$11,0))</f>
        <v>3</v>
      </c>
      <c r="H5" s="5" t="str">
        <f>INDEX('#teams'!$A$2:$A$86,MATCH('#matches'!$D5,'#teams'!$B$2:$B$86,0))</f>
        <v>ita</v>
      </c>
      <c r="I5" s="5" t="str">
        <f>INDEX('#teams'!$A$2:$A$86,MATCH('#matches'!$E5,'#teams'!$B$2:$B$86,0))</f>
        <v>alb</v>
      </c>
      <c r="J5" s="5" t="str">
        <f>INDEX('#seeds'!$A$2:$A$25,MATCH('#matches'!$H5,'#seeds'!$C$2:$C$25,0))</f>
        <v>B3</v>
      </c>
      <c r="K5" s="5" t="str">
        <f>INDEX('#seeds'!$A$2:$A$25,MATCH('#matches'!$I5,'#seeds'!$C$2:$C$25,0))</f>
        <v>B4</v>
      </c>
      <c r="L5" s="8">
        <f>'#matches'!$C5-TIME(2,0,0)</f>
        <v>45458.791666666664</v>
      </c>
    </row>
    <row r="6" spans="1:12" x14ac:dyDescent="0.2">
      <c r="A6" s="3">
        <v>5</v>
      </c>
      <c r="B6" s="3" t="s">
        <v>88</v>
      </c>
      <c r="C6" s="4">
        <v>45459.875</v>
      </c>
      <c r="D6" s="3" t="s">
        <v>220</v>
      </c>
      <c r="E6" s="3" t="s">
        <v>221</v>
      </c>
      <c r="F6" s="3" t="s">
        <v>142</v>
      </c>
      <c r="G6" s="3">
        <f>INDEX('#venues'!$A$2:$A$11,MATCH(F6,'#venues'!$B$2:$B$11,0))</f>
        <v>6</v>
      </c>
      <c r="H6" s="3" t="str">
        <f>INDEX('#teams'!$A$2:$A$86,MATCH('#matches'!$D6,'#teams'!$B$2:$B$86,0))</f>
        <v>srb</v>
      </c>
      <c r="I6" s="3" t="str">
        <f>INDEX('#teams'!$A$2:$A$86,MATCH('#matches'!$E6,'#teams'!$B$2:$B$86,0))</f>
        <v>eng</v>
      </c>
      <c r="J6" s="3" t="str">
        <f>INDEX('#seeds'!$A$2:$A$25,MATCH('#matches'!$H6,'#seeds'!$C$2:$C$25,0))</f>
        <v>C3</v>
      </c>
      <c r="K6" s="3" t="str">
        <f>INDEX('#seeds'!$A$2:$A$25,MATCH('#matches'!$I6,'#seeds'!$C$2:$C$25,0))</f>
        <v>C4</v>
      </c>
      <c r="L6" s="7">
        <f>'#matches'!$C6-TIME(2,0,0)</f>
        <v>45459.791666666664</v>
      </c>
    </row>
    <row r="7" spans="1:12" x14ac:dyDescent="0.2">
      <c r="A7" s="5">
        <v>6</v>
      </c>
      <c r="B7" s="5" t="s">
        <v>85</v>
      </c>
      <c r="C7" s="6">
        <v>45459.75</v>
      </c>
      <c r="D7" s="5" t="s">
        <v>222</v>
      </c>
      <c r="E7" s="5" t="s">
        <v>223</v>
      </c>
      <c r="F7" s="5" t="s">
        <v>160</v>
      </c>
      <c r="G7" s="5">
        <f>INDEX('#venues'!$A$2:$A$11,MATCH(F7,'#venues'!$B$2:$B$11,0))</f>
        <v>10</v>
      </c>
      <c r="H7" s="5" t="str">
        <f>INDEX('#teams'!$A$2:$A$86,MATCH('#matches'!$D7,'#teams'!$B$2:$B$86,0))</f>
        <v>svn</v>
      </c>
      <c r="I7" s="5" t="str">
        <f>INDEX('#teams'!$A$2:$A$86,MATCH('#matches'!$E7,'#teams'!$B$2:$B$86,0))</f>
        <v>den</v>
      </c>
      <c r="J7" s="5" t="str">
        <f>INDEX('#seeds'!$A$2:$A$25,MATCH('#matches'!$H7,'#seeds'!$C$2:$C$25,0))</f>
        <v>C1</v>
      </c>
      <c r="K7" s="5" t="str">
        <f>INDEX('#seeds'!$A$2:$A$25,MATCH('#matches'!$I7,'#seeds'!$C$2:$C$25,0))</f>
        <v>C2</v>
      </c>
      <c r="L7" s="8">
        <f>'#matches'!$C7-TIME(2,0,0)</f>
        <v>45459.666666666664</v>
      </c>
    </row>
    <row r="8" spans="1:12" x14ac:dyDescent="0.2">
      <c r="A8" s="3">
        <v>7</v>
      </c>
      <c r="B8" s="3" t="s">
        <v>85</v>
      </c>
      <c r="C8" s="4">
        <v>45459.625</v>
      </c>
      <c r="D8" s="3" t="s">
        <v>224</v>
      </c>
      <c r="E8" s="3" t="s">
        <v>225</v>
      </c>
      <c r="F8" s="3" t="s">
        <v>145</v>
      </c>
      <c r="G8" s="3">
        <f>INDEX('#venues'!$A$2:$A$11,MATCH(F8,'#venues'!$B$2:$B$11,0))</f>
        <v>7</v>
      </c>
      <c r="H8" s="3" t="str">
        <f>INDEX('#teams'!$A$2:$A$86,MATCH('#matches'!$D8,'#teams'!$B$2:$B$86,0))</f>
        <v>pol</v>
      </c>
      <c r="I8" s="3" t="str">
        <f>INDEX('#teams'!$A$2:$A$86,MATCH('#matches'!$E8,'#teams'!$B$2:$B$86,0))</f>
        <v>ned</v>
      </c>
      <c r="J8" s="3" t="str">
        <f>INDEX('#seeds'!$A$2:$A$25,MATCH('#matches'!$H8,'#seeds'!$C$2:$C$25,0))</f>
        <v>D1</v>
      </c>
      <c r="K8" s="3" t="str">
        <f>INDEX('#seeds'!$A$2:$A$25,MATCH('#matches'!$I8,'#seeds'!$C$2:$C$25,0))</f>
        <v>D2</v>
      </c>
      <c r="L8" s="7">
        <f>'#matches'!$C8-TIME(2,0,0)</f>
        <v>45459.541666666664</v>
      </c>
    </row>
    <row r="9" spans="1:12" x14ac:dyDescent="0.2">
      <c r="A9" s="5">
        <v>8</v>
      </c>
      <c r="B9" s="5" t="s">
        <v>90</v>
      </c>
      <c r="C9" s="6">
        <v>45460.875</v>
      </c>
      <c r="D9" s="5" t="s">
        <v>226</v>
      </c>
      <c r="E9" s="5" t="s">
        <v>227</v>
      </c>
      <c r="F9" s="5" t="s">
        <v>133</v>
      </c>
      <c r="G9" s="5">
        <f>INDEX('#venues'!$A$2:$A$11,MATCH(F9,'#venues'!$B$2:$B$11,0))</f>
        <v>4</v>
      </c>
      <c r="H9" s="5" t="str">
        <f>INDEX('#teams'!$A$2:$A$86,MATCH('#matches'!$D9,'#teams'!$B$2:$B$86,0))</f>
        <v>aut</v>
      </c>
      <c r="I9" s="5" t="str">
        <f>INDEX('#teams'!$A$2:$A$86,MATCH('#matches'!$E9,'#teams'!$B$2:$B$86,0))</f>
        <v>fra</v>
      </c>
      <c r="J9" s="5" t="str">
        <f>INDEX('#seeds'!$A$2:$A$25,MATCH('#matches'!$H9,'#seeds'!$C$2:$C$25,0))</f>
        <v>D3</v>
      </c>
      <c r="K9" s="5" t="str">
        <f>INDEX('#seeds'!$A$2:$A$25,MATCH('#matches'!$I9,'#seeds'!$C$2:$C$25,0))</f>
        <v>D4</v>
      </c>
      <c r="L9" s="8">
        <f>'#matches'!$C9-TIME(2,0,0)</f>
        <v>45460.791666666664</v>
      </c>
    </row>
    <row r="10" spans="1:12" x14ac:dyDescent="0.2">
      <c r="A10" s="3">
        <v>9</v>
      </c>
      <c r="B10" s="3" t="s">
        <v>90</v>
      </c>
      <c r="C10" s="4">
        <v>45460.75</v>
      </c>
      <c r="D10" s="3" t="s">
        <v>228</v>
      </c>
      <c r="E10" s="3" t="s">
        <v>229</v>
      </c>
      <c r="F10" s="3" t="s">
        <v>137</v>
      </c>
      <c r="G10" s="3">
        <f>INDEX('#venues'!$A$2:$A$11,MATCH(F10,'#venues'!$B$2:$B$11,0))</f>
        <v>5</v>
      </c>
      <c r="H10" s="3" t="str">
        <f>INDEX('#teams'!$A$2:$A$86,MATCH('#matches'!$D10,'#teams'!$B$2:$B$86,0))</f>
        <v>bel</v>
      </c>
      <c r="I10" s="3" t="str">
        <f>INDEX('#teams'!$A$2:$A$86,MATCH('#matches'!$E10,'#teams'!$B$2:$B$86,0))</f>
        <v>svk</v>
      </c>
      <c r="J10" s="3" t="str">
        <f>INDEX('#seeds'!$A$2:$A$25,MATCH('#matches'!$H10,'#seeds'!$C$2:$C$25,0))</f>
        <v>E1</v>
      </c>
      <c r="K10" s="3" t="str">
        <f>INDEX('#seeds'!$A$2:$A$25,MATCH('#matches'!$I10,'#seeds'!$C$2:$C$25,0))</f>
        <v>E2</v>
      </c>
      <c r="L10" s="7">
        <f>'#matches'!$C10-TIME(2,0,0)</f>
        <v>45460.666666666664</v>
      </c>
    </row>
    <row r="11" spans="1:12" x14ac:dyDescent="0.2">
      <c r="A11" s="5">
        <v>10</v>
      </c>
      <c r="B11" s="5" t="s">
        <v>88</v>
      </c>
      <c r="C11" s="6">
        <v>45460.625</v>
      </c>
      <c r="D11" s="5" t="s">
        <v>230</v>
      </c>
      <c r="E11" s="5" t="s">
        <v>231</v>
      </c>
      <c r="F11" s="5" t="s">
        <v>155</v>
      </c>
      <c r="G11" s="5">
        <f>INDEX('#venues'!$A$2:$A$11,MATCH(F11,'#venues'!$B$2:$B$11,0))</f>
        <v>9</v>
      </c>
      <c r="H11" s="5" t="str">
        <f>INDEX('#teams'!$A$2:$A$86,MATCH('#matches'!$D11,'#teams'!$B$2:$B$86,0))</f>
        <v>rom</v>
      </c>
      <c r="I11" s="5" t="str">
        <f>INDEX('#teams'!$A$2:$A$86,MATCH('#matches'!$E11,'#teams'!$B$2:$B$86,0))</f>
        <v>ukr</v>
      </c>
      <c r="J11" s="5" t="str">
        <f>INDEX('#seeds'!$A$2:$A$25,MATCH('#matches'!$H11,'#seeds'!$C$2:$C$25,0))</f>
        <v>E3</v>
      </c>
      <c r="K11" s="5" t="str">
        <f>INDEX('#seeds'!$A$2:$A$25,MATCH('#matches'!$I11,'#seeds'!$C$2:$C$25,0))</f>
        <v>E4</v>
      </c>
      <c r="L11" s="8">
        <f>'#matches'!$C11-TIME(2,0,0)</f>
        <v>45460.541666666664</v>
      </c>
    </row>
    <row r="12" spans="1:12" x14ac:dyDescent="0.2">
      <c r="A12" s="3">
        <v>11</v>
      </c>
      <c r="B12" s="3" t="s">
        <v>91</v>
      </c>
      <c r="C12" s="4">
        <v>45461.75</v>
      </c>
      <c r="D12" s="3" t="s">
        <v>232</v>
      </c>
      <c r="E12" s="3" t="s">
        <v>233</v>
      </c>
      <c r="F12" s="3" t="s">
        <v>130</v>
      </c>
      <c r="G12" s="3">
        <f>INDEX('#venues'!$A$2:$A$11,MATCH(F12,'#venues'!$B$2:$B$11,0))</f>
        <v>3</v>
      </c>
      <c r="H12" s="3" t="str">
        <f>INDEX('#teams'!$A$2:$A$86,MATCH('#matches'!$D12,'#teams'!$B$2:$B$86,0))</f>
        <v>tur</v>
      </c>
      <c r="I12" s="3" t="str">
        <f>INDEX('#teams'!$A$2:$A$86,MATCH('#matches'!$E12,'#teams'!$B$2:$B$86,0))</f>
        <v>geo</v>
      </c>
      <c r="J12" s="3" t="str">
        <f>INDEX('#seeds'!$A$2:$A$25,MATCH('#matches'!$H12,'#seeds'!$C$2:$C$25,0))</f>
        <v>F1</v>
      </c>
      <c r="K12" s="3" t="str">
        <f>INDEX('#seeds'!$A$2:$A$25,MATCH('#matches'!$I12,'#seeds'!$C$2:$C$25,0))</f>
        <v>F2</v>
      </c>
      <c r="L12" s="7">
        <f>'#matches'!$C12-TIME(2,0,0)</f>
        <v>45461.666666666664</v>
      </c>
    </row>
    <row r="13" spans="1:12" x14ac:dyDescent="0.2">
      <c r="A13" s="5">
        <v>12</v>
      </c>
      <c r="B13" s="5" t="s">
        <v>91</v>
      </c>
      <c r="C13" s="6">
        <v>45461.875</v>
      </c>
      <c r="D13" s="5" t="s">
        <v>234</v>
      </c>
      <c r="E13" s="5" t="s">
        <v>235</v>
      </c>
      <c r="F13" s="5" t="s">
        <v>151</v>
      </c>
      <c r="G13" s="5">
        <f>INDEX('#venues'!$A$2:$A$11,MATCH(F13,'#venues'!$B$2:$B$11,0))</f>
        <v>8</v>
      </c>
      <c r="H13" s="5" t="str">
        <f>INDEX('#teams'!$A$2:$A$86,MATCH('#matches'!$D13,'#teams'!$B$2:$B$86,0))</f>
        <v>por</v>
      </c>
      <c r="I13" s="5" t="str">
        <f>INDEX('#teams'!$A$2:$A$86,MATCH('#matches'!$E13,'#teams'!$B$2:$B$86,0))</f>
        <v>cze</v>
      </c>
      <c r="J13" s="5" t="str">
        <f>INDEX('#seeds'!$A$2:$A$25,MATCH('#matches'!$H13,'#seeds'!$C$2:$C$25,0))</f>
        <v>F3</v>
      </c>
      <c r="K13" s="5" t="str">
        <f>INDEX('#seeds'!$A$2:$A$25,MATCH('#matches'!$I13,'#seeds'!$C$2:$C$25,0))</f>
        <v>F4</v>
      </c>
      <c r="L13" s="8">
        <f>'#matches'!$C13-TIME(2,0,0)</f>
        <v>45461.791666666664</v>
      </c>
    </row>
    <row r="14" spans="1:12" x14ac:dyDescent="0.2">
      <c r="A14" s="3">
        <v>13</v>
      </c>
      <c r="B14" s="3" t="s">
        <v>83</v>
      </c>
      <c r="C14" s="4">
        <v>45462.875</v>
      </c>
      <c r="D14" s="3" t="s">
        <v>213</v>
      </c>
      <c r="E14" s="3" t="s">
        <v>215</v>
      </c>
      <c r="F14" s="3" t="s">
        <v>123</v>
      </c>
      <c r="G14" s="3">
        <f>INDEX('#venues'!$A$2:$A$11,MATCH(F14,'#venues'!$B$2:$B$11,0))</f>
        <v>2</v>
      </c>
      <c r="H14" s="3" t="str">
        <f>INDEX('#teams'!$A$2:$A$86,MATCH('#matches'!$D14,'#teams'!$B$2:$B$86,0))</f>
        <v>sco</v>
      </c>
      <c r="I14" s="3" t="str">
        <f>INDEX('#teams'!$A$2:$A$86,MATCH('#matches'!$E14,'#teams'!$B$2:$B$86,0))</f>
        <v>sui</v>
      </c>
      <c r="J14" s="3" t="str">
        <f>INDEX('#seeds'!$A$2:$A$25,MATCH('#matches'!$H14,'#seeds'!$C$2:$C$25,0))</f>
        <v>A2</v>
      </c>
      <c r="K14" s="3" t="str">
        <f>INDEX('#seeds'!$A$2:$A$25,MATCH('#matches'!$I14,'#seeds'!$C$2:$C$25,0))</f>
        <v>A4</v>
      </c>
      <c r="L14" s="7">
        <f>'#matches'!$C14-TIME(2,0,0)</f>
        <v>45462.791666666664</v>
      </c>
    </row>
    <row r="15" spans="1:12" x14ac:dyDescent="0.2">
      <c r="A15" s="5">
        <v>14</v>
      </c>
      <c r="B15" s="5" t="s">
        <v>82</v>
      </c>
      <c r="C15" s="6">
        <v>45462.75</v>
      </c>
      <c r="D15" s="5" t="s">
        <v>113</v>
      </c>
      <c r="E15" s="5" t="s">
        <v>214</v>
      </c>
      <c r="F15" s="5" t="s">
        <v>160</v>
      </c>
      <c r="G15" s="5">
        <f>INDEX('#venues'!$A$2:$A$11,MATCH(F15,'#venues'!$B$2:$B$11,0))</f>
        <v>10</v>
      </c>
      <c r="H15" s="5" t="str">
        <f>INDEX('#teams'!$A$2:$A$86,MATCH('#matches'!$D15,'#teams'!$B$2:$B$86,0))</f>
        <v>ger</v>
      </c>
      <c r="I15" s="5" t="str">
        <f>INDEX('#teams'!$A$2:$A$86,MATCH('#matches'!$E15,'#teams'!$B$2:$B$86,0))</f>
        <v>hun</v>
      </c>
      <c r="J15" s="5" t="str">
        <f>INDEX('#seeds'!$A$2:$A$25,MATCH('#matches'!$H15,'#seeds'!$C$2:$C$25,0))</f>
        <v>A1</v>
      </c>
      <c r="K15" s="5" t="str">
        <f>INDEX('#seeds'!$A$2:$A$25,MATCH('#matches'!$I15,'#seeds'!$C$2:$C$25,0))</f>
        <v>A3</v>
      </c>
      <c r="L15" s="8">
        <f>'#matches'!$C15-TIME(2,0,0)</f>
        <v>45462.666666666664</v>
      </c>
    </row>
    <row r="16" spans="1:12" x14ac:dyDescent="0.2">
      <c r="A16" s="3">
        <v>15</v>
      </c>
      <c r="B16" s="3" t="s">
        <v>82</v>
      </c>
      <c r="C16" s="4">
        <v>45462.625</v>
      </c>
      <c r="D16" s="3" t="s">
        <v>217</v>
      </c>
      <c r="E16" s="3" t="s">
        <v>219</v>
      </c>
      <c r="F16" s="3" t="s">
        <v>145</v>
      </c>
      <c r="G16" s="3">
        <f>INDEX('#venues'!$A$2:$A$11,MATCH(F16,'#venues'!$B$2:$B$11,0))</f>
        <v>7</v>
      </c>
      <c r="H16" s="3" t="str">
        <f>INDEX('#teams'!$A$2:$A$86,MATCH('#matches'!$D16,'#teams'!$B$2:$B$86,0))</f>
        <v>cro</v>
      </c>
      <c r="I16" s="3" t="str">
        <f>INDEX('#teams'!$A$2:$A$86,MATCH('#matches'!$E16,'#teams'!$B$2:$B$86,0))</f>
        <v>alb</v>
      </c>
      <c r="J16" s="3" t="str">
        <f>INDEX('#seeds'!$A$2:$A$25,MATCH('#matches'!$H16,'#seeds'!$C$2:$C$25,0))</f>
        <v>B2</v>
      </c>
      <c r="K16" s="3" t="str">
        <f>INDEX('#seeds'!$A$2:$A$25,MATCH('#matches'!$I16,'#seeds'!$C$2:$C$25,0))</f>
        <v>B4</v>
      </c>
      <c r="L16" s="7">
        <f>'#matches'!$C16-TIME(2,0,0)</f>
        <v>45462.541666666664</v>
      </c>
    </row>
    <row r="17" spans="1:12" x14ac:dyDescent="0.2">
      <c r="A17" s="5">
        <v>16</v>
      </c>
      <c r="B17" s="5" t="s">
        <v>85</v>
      </c>
      <c r="C17" s="6">
        <v>45463.875</v>
      </c>
      <c r="D17" s="5" t="s">
        <v>216</v>
      </c>
      <c r="E17" s="5" t="s">
        <v>218</v>
      </c>
      <c r="F17" s="5" t="s">
        <v>142</v>
      </c>
      <c r="G17" s="5">
        <f>INDEX('#venues'!$A$2:$A$11,MATCH(F17,'#venues'!$B$2:$B$11,0))</f>
        <v>6</v>
      </c>
      <c r="H17" s="5" t="str">
        <f>INDEX('#teams'!$A$2:$A$86,MATCH('#matches'!$D17,'#teams'!$B$2:$B$86,0))</f>
        <v>esp</v>
      </c>
      <c r="I17" s="5" t="str">
        <f>INDEX('#teams'!$A$2:$A$86,MATCH('#matches'!$E17,'#teams'!$B$2:$B$86,0))</f>
        <v>ita</v>
      </c>
      <c r="J17" s="5" t="str">
        <f>INDEX('#seeds'!$A$2:$A$25,MATCH('#matches'!$H17,'#seeds'!$C$2:$C$25,0))</f>
        <v>B1</v>
      </c>
      <c r="K17" s="5" t="str">
        <f>INDEX('#seeds'!$A$2:$A$25,MATCH('#matches'!$I17,'#seeds'!$C$2:$C$25,0))</f>
        <v>B3</v>
      </c>
      <c r="L17" s="8">
        <f>'#matches'!$C17-TIME(2,0,0)</f>
        <v>45463.791666666664</v>
      </c>
    </row>
    <row r="18" spans="1:12" x14ac:dyDescent="0.2">
      <c r="A18" s="3">
        <v>17</v>
      </c>
      <c r="B18" s="3" t="s">
        <v>85</v>
      </c>
      <c r="C18" s="4">
        <v>45463.75</v>
      </c>
      <c r="D18" s="3" t="s">
        <v>223</v>
      </c>
      <c r="E18" s="3" t="s">
        <v>221</v>
      </c>
      <c r="F18" s="3" t="s">
        <v>137</v>
      </c>
      <c r="G18" s="3">
        <f>INDEX('#venues'!$A$2:$A$11,MATCH(F18,'#venues'!$B$2:$B$11,0))</f>
        <v>5</v>
      </c>
      <c r="H18" s="3" t="str">
        <f>INDEX('#teams'!$A$2:$A$86,MATCH('#matches'!$D18,'#teams'!$B$2:$B$86,0))</f>
        <v>den</v>
      </c>
      <c r="I18" s="3" t="str">
        <f>INDEX('#teams'!$A$2:$A$86,MATCH('#matches'!$E18,'#teams'!$B$2:$B$86,0))</f>
        <v>eng</v>
      </c>
      <c r="J18" s="3" t="str">
        <f>INDEX('#seeds'!$A$2:$A$25,MATCH('#matches'!$H18,'#seeds'!$C$2:$C$25,0))</f>
        <v>C2</v>
      </c>
      <c r="K18" s="3" t="str">
        <f>INDEX('#seeds'!$A$2:$A$25,MATCH('#matches'!$I18,'#seeds'!$C$2:$C$25,0))</f>
        <v>C4</v>
      </c>
      <c r="L18" s="7">
        <f>'#matches'!$C18-TIME(2,0,0)</f>
        <v>45463.666666666664</v>
      </c>
    </row>
    <row r="19" spans="1:12" x14ac:dyDescent="0.2">
      <c r="A19" s="5">
        <v>18</v>
      </c>
      <c r="B19" s="5" t="s">
        <v>83</v>
      </c>
      <c r="C19" s="6">
        <v>45463.625</v>
      </c>
      <c r="D19" s="5" t="s">
        <v>222</v>
      </c>
      <c r="E19" s="5" t="s">
        <v>220</v>
      </c>
      <c r="F19" s="5" t="s">
        <v>155</v>
      </c>
      <c r="G19" s="5">
        <f>INDEX('#venues'!$A$2:$A$11,MATCH(F19,'#venues'!$B$2:$B$11,0))</f>
        <v>9</v>
      </c>
      <c r="H19" s="5" t="str">
        <f>INDEX('#teams'!$A$2:$A$86,MATCH('#matches'!$D19,'#teams'!$B$2:$B$86,0))</f>
        <v>svn</v>
      </c>
      <c r="I19" s="5" t="str">
        <f>INDEX('#teams'!$A$2:$A$86,MATCH('#matches'!$E19,'#teams'!$B$2:$B$86,0))</f>
        <v>srb</v>
      </c>
      <c r="J19" s="5" t="str">
        <f>INDEX('#seeds'!$A$2:$A$25,MATCH('#matches'!$H19,'#seeds'!$C$2:$C$25,0))</f>
        <v>C1</v>
      </c>
      <c r="K19" s="5" t="str">
        <f>INDEX('#seeds'!$A$2:$A$25,MATCH('#matches'!$I19,'#seeds'!$C$2:$C$25,0))</f>
        <v>C3</v>
      </c>
      <c r="L19" s="8">
        <f>'#matches'!$C19-TIME(2,0,0)</f>
        <v>45463.541666666664</v>
      </c>
    </row>
    <row r="20" spans="1:12" x14ac:dyDescent="0.2">
      <c r="A20" s="3">
        <v>19</v>
      </c>
      <c r="B20" s="3" t="s">
        <v>90</v>
      </c>
      <c r="C20" s="4">
        <v>45464.75</v>
      </c>
      <c r="D20" s="3" t="s">
        <v>224</v>
      </c>
      <c r="E20" s="3" t="s">
        <v>226</v>
      </c>
      <c r="F20" s="3" t="s">
        <v>117</v>
      </c>
      <c r="G20" s="3">
        <f>INDEX('#venues'!$A$2:$A$11,MATCH(F20,'#venues'!$B$2:$B$11,0))</f>
        <v>1</v>
      </c>
      <c r="H20" s="3" t="str">
        <f>INDEX('#teams'!$A$2:$A$86,MATCH('#matches'!$D20,'#teams'!$B$2:$B$86,0))</f>
        <v>pol</v>
      </c>
      <c r="I20" s="3" t="str">
        <f>INDEX('#teams'!$A$2:$A$86,MATCH('#matches'!$E20,'#teams'!$B$2:$B$86,0))</f>
        <v>aut</v>
      </c>
      <c r="J20" s="3" t="str">
        <f>INDEX('#seeds'!$A$2:$A$25,MATCH('#matches'!$H20,'#seeds'!$C$2:$C$25,0))</f>
        <v>D1</v>
      </c>
      <c r="K20" s="3" t="str">
        <f>INDEX('#seeds'!$A$2:$A$25,MATCH('#matches'!$I20,'#seeds'!$C$2:$C$25,0))</f>
        <v>D3</v>
      </c>
      <c r="L20" s="7">
        <f>'#matches'!$C20-TIME(2,0,0)</f>
        <v>45464.666666666664</v>
      </c>
    </row>
    <row r="21" spans="1:12" x14ac:dyDescent="0.2">
      <c r="A21" s="5">
        <v>20</v>
      </c>
      <c r="B21" s="5" t="s">
        <v>88</v>
      </c>
      <c r="C21" s="6">
        <v>45464.875</v>
      </c>
      <c r="D21" s="5" t="s">
        <v>225</v>
      </c>
      <c r="E21" s="5" t="s">
        <v>227</v>
      </c>
      <c r="F21" s="5" t="s">
        <v>151</v>
      </c>
      <c r="G21" s="5">
        <f>INDEX('#venues'!$A$2:$A$11,MATCH(F21,'#venues'!$B$2:$B$11,0))</f>
        <v>8</v>
      </c>
      <c r="H21" s="5" t="str">
        <f>INDEX('#teams'!$A$2:$A$86,MATCH('#matches'!$D21,'#teams'!$B$2:$B$86,0))</f>
        <v>ned</v>
      </c>
      <c r="I21" s="5" t="str">
        <f>INDEX('#teams'!$A$2:$A$86,MATCH('#matches'!$E21,'#teams'!$B$2:$B$86,0))</f>
        <v>fra</v>
      </c>
      <c r="J21" s="5" t="str">
        <f>INDEX('#seeds'!$A$2:$A$25,MATCH('#matches'!$H21,'#seeds'!$C$2:$C$25,0))</f>
        <v>D2</v>
      </c>
      <c r="K21" s="5" t="str">
        <f>INDEX('#seeds'!$A$2:$A$25,MATCH('#matches'!$I21,'#seeds'!$C$2:$C$25,0))</f>
        <v>D4</v>
      </c>
      <c r="L21" s="8">
        <f>'#matches'!$C21-TIME(2,0,0)</f>
        <v>45464.791666666664</v>
      </c>
    </row>
    <row r="22" spans="1:12" x14ac:dyDescent="0.2">
      <c r="A22" s="3">
        <v>21</v>
      </c>
      <c r="B22" s="3" t="s">
        <v>88</v>
      </c>
      <c r="C22" s="4">
        <v>45464.625</v>
      </c>
      <c r="D22" s="3" t="s">
        <v>229</v>
      </c>
      <c r="E22" s="3" t="s">
        <v>231</v>
      </c>
      <c r="F22" s="3" t="s">
        <v>133</v>
      </c>
      <c r="G22" s="3">
        <f>INDEX('#venues'!$A$2:$A$11,MATCH(F22,'#venues'!$B$2:$B$11,0))</f>
        <v>4</v>
      </c>
      <c r="H22" s="3" t="str">
        <f>INDEX('#teams'!$A$2:$A$86,MATCH('#matches'!$D22,'#teams'!$B$2:$B$86,0))</f>
        <v>svk</v>
      </c>
      <c r="I22" s="3" t="str">
        <f>INDEX('#teams'!$A$2:$A$86,MATCH('#matches'!$E22,'#teams'!$B$2:$B$86,0))</f>
        <v>ukr</v>
      </c>
      <c r="J22" s="3" t="str">
        <f>INDEX('#seeds'!$A$2:$A$25,MATCH('#matches'!$H22,'#seeds'!$C$2:$C$25,0))</f>
        <v>E2</v>
      </c>
      <c r="K22" s="3" t="str">
        <f>INDEX('#seeds'!$A$2:$A$25,MATCH('#matches'!$I22,'#seeds'!$C$2:$C$25,0))</f>
        <v>E4</v>
      </c>
      <c r="L22" s="7">
        <f>'#matches'!$C22-TIME(2,0,0)</f>
        <v>45464.541666666664</v>
      </c>
    </row>
    <row r="23" spans="1:12" x14ac:dyDescent="0.2">
      <c r="A23" s="5">
        <v>22</v>
      </c>
      <c r="B23" s="5" t="s">
        <v>91</v>
      </c>
      <c r="C23" s="6">
        <v>45465.875</v>
      </c>
      <c r="D23" s="5" t="s">
        <v>228</v>
      </c>
      <c r="E23" s="5" t="s">
        <v>230</v>
      </c>
      <c r="F23" s="5" t="s">
        <v>123</v>
      </c>
      <c r="G23" s="5">
        <f>INDEX('#venues'!$A$2:$A$11,MATCH(F23,'#venues'!$B$2:$B$11,0))</f>
        <v>2</v>
      </c>
      <c r="H23" s="5" t="str">
        <f>INDEX('#teams'!$A$2:$A$86,MATCH('#matches'!$D23,'#teams'!$B$2:$B$86,0))</f>
        <v>bel</v>
      </c>
      <c r="I23" s="5" t="str">
        <f>INDEX('#teams'!$A$2:$A$86,MATCH('#matches'!$E23,'#teams'!$B$2:$B$86,0))</f>
        <v>rom</v>
      </c>
      <c r="J23" s="5" t="str">
        <f>INDEX('#seeds'!$A$2:$A$25,MATCH('#matches'!$H23,'#seeds'!$C$2:$C$25,0))</f>
        <v>E1</v>
      </c>
      <c r="K23" s="5" t="str">
        <f>INDEX('#seeds'!$A$2:$A$25,MATCH('#matches'!$I23,'#seeds'!$C$2:$C$25,0))</f>
        <v>E3</v>
      </c>
      <c r="L23" s="8">
        <f>'#matches'!$C23-TIME(2,0,0)</f>
        <v>45465.791666666664</v>
      </c>
    </row>
    <row r="24" spans="1:12" x14ac:dyDescent="0.2">
      <c r="A24" s="3">
        <v>23</v>
      </c>
      <c r="B24" s="3" t="s">
        <v>91</v>
      </c>
      <c r="C24" s="4">
        <v>45465.75</v>
      </c>
      <c r="D24" s="3" t="s">
        <v>232</v>
      </c>
      <c r="E24" s="3" t="s">
        <v>234</v>
      </c>
      <c r="F24" s="3" t="s">
        <v>130</v>
      </c>
      <c r="G24" s="3">
        <f>INDEX('#venues'!$A$2:$A$11,MATCH(F24,'#venues'!$B$2:$B$11,0))</f>
        <v>3</v>
      </c>
      <c r="H24" s="3" t="str">
        <f>INDEX('#teams'!$A$2:$A$86,MATCH('#matches'!$D24,'#teams'!$B$2:$B$86,0))</f>
        <v>tur</v>
      </c>
      <c r="I24" s="3" t="str">
        <f>INDEX('#teams'!$A$2:$A$86,MATCH('#matches'!$E24,'#teams'!$B$2:$B$86,0))</f>
        <v>por</v>
      </c>
      <c r="J24" s="3" t="str">
        <f>INDEX('#seeds'!$A$2:$A$25,MATCH('#matches'!$H24,'#seeds'!$C$2:$C$25,0))</f>
        <v>F1</v>
      </c>
      <c r="K24" s="3" t="str">
        <f>INDEX('#seeds'!$A$2:$A$25,MATCH('#matches'!$I24,'#seeds'!$C$2:$C$25,0))</f>
        <v>F3</v>
      </c>
      <c r="L24" s="7">
        <f>'#matches'!$C24-TIME(2,0,0)</f>
        <v>45465.666666666664</v>
      </c>
    </row>
    <row r="25" spans="1:12" x14ac:dyDescent="0.2">
      <c r="A25" s="5">
        <v>24</v>
      </c>
      <c r="B25" s="5" t="s">
        <v>90</v>
      </c>
      <c r="C25" s="6">
        <v>45465.625</v>
      </c>
      <c r="D25" s="5" t="s">
        <v>233</v>
      </c>
      <c r="E25" s="5" t="s">
        <v>235</v>
      </c>
      <c r="F25" s="5" t="s">
        <v>145</v>
      </c>
      <c r="G25" s="5">
        <f>INDEX('#venues'!$A$2:$A$11,MATCH(F25,'#venues'!$B$2:$B$11,0))</f>
        <v>7</v>
      </c>
      <c r="H25" s="5" t="str">
        <f>INDEX('#teams'!$A$2:$A$86,MATCH('#matches'!$D25,'#teams'!$B$2:$B$86,0))</f>
        <v>geo</v>
      </c>
      <c r="I25" s="5" t="str">
        <f>INDEX('#teams'!$A$2:$A$86,MATCH('#matches'!$E25,'#teams'!$B$2:$B$86,0))</f>
        <v>cze</v>
      </c>
      <c r="J25" s="5" t="str">
        <f>INDEX('#seeds'!$A$2:$A$25,MATCH('#matches'!$H25,'#seeds'!$C$2:$C$25,0))</f>
        <v>F2</v>
      </c>
      <c r="K25" s="5" t="str">
        <f>INDEX('#seeds'!$A$2:$A$25,MATCH('#matches'!$I25,'#seeds'!$C$2:$C$25,0))</f>
        <v>F4</v>
      </c>
      <c r="L25" s="8">
        <f>'#matches'!$C25-TIME(2,0,0)</f>
        <v>45465.541666666664</v>
      </c>
    </row>
    <row r="26" spans="1:12" x14ac:dyDescent="0.2">
      <c r="A26" s="3">
        <v>25</v>
      </c>
      <c r="B26" s="3" t="s">
        <v>82</v>
      </c>
      <c r="C26" s="4">
        <v>45466.875</v>
      </c>
      <c r="D26" s="3" t="s">
        <v>215</v>
      </c>
      <c r="E26" s="3" t="s">
        <v>113</v>
      </c>
      <c r="F26" s="3" t="s">
        <v>137</v>
      </c>
      <c r="G26" s="3">
        <f>INDEX('#venues'!$A$2:$A$11,MATCH(F26,'#venues'!$B$2:$B$11,0))</f>
        <v>5</v>
      </c>
      <c r="H26" s="3" t="str">
        <f>INDEX('#teams'!$A$2:$A$86,MATCH('#matches'!$D26,'#teams'!$B$2:$B$86,0))</f>
        <v>sui</v>
      </c>
      <c r="I26" s="3" t="str">
        <f>INDEX('#teams'!$A$2:$A$86,MATCH('#matches'!$E26,'#teams'!$B$2:$B$86,0))</f>
        <v>ger</v>
      </c>
      <c r="J26" s="3" t="str">
        <f>INDEX('#seeds'!$A$2:$A$25,MATCH('#matches'!$H26,'#seeds'!$C$2:$C$25,0))</f>
        <v>A4</v>
      </c>
      <c r="K26" s="3" t="str">
        <f>INDEX('#seeds'!$A$2:$A$25,MATCH('#matches'!$I26,'#seeds'!$C$2:$C$25,0))</f>
        <v>A1</v>
      </c>
      <c r="L26" s="7">
        <f>'#matches'!$C26-TIME(2,0,0)</f>
        <v>45466.791666666664</v>
      </c>
    </row>
    <row r="27" spans="1:12" x14ac:dyDescent="0.2">
      <c r="A27" s="5">
        <v>26</v>
      </c>
      <c r="B27" s="5" t="s">
        <v>82</v>
      </c>
      <c r="C27" s="6">
        <v>45466.875</v>
      </c>
      <c r="D27" s="5" t="s">
        <v>213</v>
      </c>
      <c r="E27" s="5" t="s">
        <v>214</v>
      </c>
      <c r="F27" s="5" t="s">
        <v>160</v>
      </c>
      <c r="G27" s="5">
        <f>INDEX('#venues'!$A$2:$A$11,MATCH(F27,'#venues'!$B$2:$B$11,0))</f>
        <v>10</v>
      </c>
      <c r="H27" s="5" t="str">
        <f>INDEX('#teams'!$A$2:$A$86,MATCH('#matches'!$D27,'#teams'!$B$2:$B$86,0))</f>
        <v>sco</v>
      </c>
      <c r="I27" s="5" t="str">
        <f>INDEX('#teams'!$A$2:$A$86,MATCH('#matches'!$E27,'#teams'!$B$2:$B$86,0))</f>
        <v>hun</v>
      </c>
      <c r="J27" s="5" t="str">
        <f>INDEX('#seeds'!$A$2:$A$25,MATCH('#matches'!$H27,'#seeds'!$C$2:$C$25,0))</f>
        <v>A2</v>
      </c>
      <c r="K27" s="5" t="str">
        <f>INDEX('#seeds'!$A$2:$A$25,MATCH('#matches'!$I27,'#seeds'!$C$2:$C$25,0))</f>
        <v>A3</v>
      </c>
      <c r="L27" s="8">
        <f>'#matches'!$C27-TIME(2,0,0)</f>
        <v>45466.791666666664</v>
      </c>
    </row>
    <row r="28" spans="1:12" x14ac:dyDescent="0.2">
      <c r="A28" s="3">
        <v>27</v>
      </c>
      <c r="B28" s="3" t="s">
        <v>83</v>
      </c>
      <c r="C28" s="4">
        <v>45467.875</v>
      </c>
      <c r="D28" s="3" t="s">
        <v>219</v>
      </c>
      <c r="E28" s="3" t="s">
        <v>216</v>
      </c>
      <c r="F28" s="3" t="s">
        <v>133</v>
      </c>
      <c r="G28" s="3">
        <f>INDEX('#venues'!$A$2:$A$11,MATCH(F28,'#venues'!$B$2:$B$11,0))</f>
        <v>4</v>
      </c>
      <c r="H28" s="3" t="str">
        <f>INDEX('#teams'!$A$2:$A$86,MATCH('#matches'!$D28,'#teams'!$B$2:$B$86,0))</f>
        <v>alb</v>
      </c>
      <c r="I28" s="3" t="str">
        <f>INDEX('#teams'!$A$2:$A$86,MATCH('#matches'!$E28,'#teams'!$B$2:$B$86,0))</f>
        <v>esp</v>
      </c>
      <c r="J28" s="3" t="str">
        <f>INDEX('#seeds'!$A$2:$A$25,MATCH('#matches'!$H28,'#seeds'!$C$2:$C$25,0))</f>
        <v>B4</v>
      </c>
      <c r="K28" s="3" t="str">
        <f>INDEX('#seeds'!$A$2:$A$25,MATCH('#matches'!$I28,'#seeds'!$C$2:$C$25,0))</f>
        <v>B1</v>
      </c>
      <c r="L28" s="7">
        <f>'#matches'!$C28-TIME(2,0,0)</f>
        <v>45467.791666666664</v>
      </c>
    </row>
    <row r="29" spans="1:12" x14ac:dyDescent="0.2">
      <c r="A29" s="5">
        <v>28</v>
      </c>
      <c r="B29" s="5" t="s">
        <v>83</v>
      </c>
      <c r="C29" s="6">
        <v>45467.875</v>
      </c>
      <c r="D29" s="5" t="s">
        <v>217</v>
      </c>
      <c r="E29" s="5" t="s">
        <v>218</v>
      </c>
      <c r="F29" s="5" t="s">
        <v>151</v>
      </c>
      <c r="G29" s="5">
        <f>INDEX('#venues'!$A$2:$A$11,MATCH(F29,'#venues'!$B$2:$B$11,0))</f>
        <v>8</v>
      </c>
      <c r="H29" s="5" t="str">
        <f>INDEX('#teams'!$A$2:$A$86,MATCH('#matches'!$D29,'#teams'!$B$2:$B$86,0))</f>
        <v>cro</v>
      </c>
      <c r="I29" s="5" t="str">
        <f>INDEX('#teams'!$A$2:$A$86,MATCH('#matches'!$E29,'#teams'!$B$2:$B$86,0))</f>
        <v>ita</v>
      </c>
      <c r="J29" s="5" t="str">
        <f>INDEX('#seeds'!$A$2:$A$25,MATCH('#matches'!$H29,'#seeds'!$C$2:$C$25,0))</f>
        <v>B2</v>
      </c>
      <c r="K29" s="5" t="str">
        <f>INDEX('#seeds'!$A$2:$A$25,MATCH('#matches'!$I29,'#seeds'!$C$2:$C$25,0))</f>
        <v>B3</v>
      </c>
      <c r="L29" s="8">
        <f>'#matches'!$C29-TIME(2,0,0)</f>
        <v>45467.791666666664</v>
      </c>
    </row>
    <row r="30" spans="1:12" x14ac:dyDescent="0.2">
      <c r="A30" s="3">
        <v>29</v>
      </c>
      <c r="B30" s="3" t="s">
        <v>85</v>
      </c>
      <c r="C30" s="4">
        <v>45468.875</v>
      </c>
      <c r="D30" s="3" t="s">
        <v>221</v>
      </c>
      <c r="E30" s="3" t="s">
        <v>222</v>
      </c>
      <c r="F30" s="3" t="s">
        <v>123</v>
      </c>
      <c r="G30" s="3">
        <f>INDEX('#venues'!$A$2:$A$11,MATCH(F30,'#venues'!$B$2:$B$11,0))</f>
        <v>2</v>
      </c>
      <c r="H30" s="3" t="str">
        <f>INDEX('#teams'!$A$2:$A$86,MATCH('#matches'!$D30,'#teams'!$B$2:$B$86,0))</f>
        <v>eng</v>
      </c>
      <c r="I30" s="3" t="str">
        <f>INDEX('#teams'!$A$2:$A$86,MATCH('#matches'!$E30,'#teams'!$B$2:$B$86,0))</f>
        <v>svn</v>
      </c>
      <c r="J30" s="3" t="str">
        <f>INDEX('#seeds'!$A$2:$A$25,MATCH('#matches'!$H30,'#seeds'!$C$2:$C$25,0))</f>
        <v>C4</v>
      </c>
      <c r="K30" s="3" t="str">
        <f>INDEX('#seeds'!$A$2:$A$25,MATCH('#matches'!$I30,'#seeds'!$C$2:$C$25,0))</f>
        <v>C1</v>
      </c>
      <c r="L30" s="7">
        <f>'#matches'!$C30-TIME(2,0,0)</f>
        <v>45468.791666666664</v>
      </c>
    </row>
    <row r="31" spans="1:12" x14ac:dyDescent="0.2">
      <c r="A31" s="5">
        <v>30</v>
      </c>
      <c r="B31" s="5" t="s">
        <v>85</v>
      </c>
      <c r="C31" s="6">
        <v>45468.875</v>
      </c>
      <c r="D31" s="5" t="s">
        <v>223</v>
      </c>
      <c r="E31" s="5" t="s">
        <v>220</v>
      </c>
      <c r="F31" s="5" t="s">
        <v>155</v>
      </c>
      <c r="G31" s="5">
        <f>INDEX('#venues'!$A$2:$A$11,MATCH(F31,'#venues'!$B$2:$B$11,0))</f>
        <v>9</v>
      </c>
      <c r="H31" s="5" t="str">
        <f>INDEX('#teams'!$A$2:$A$86,MATCH('#matches'!$D31,'#teams'!$B$2:$B$86,0))</f>
        <v>den</v>
      </c>
      <c r="I31" s="5" t="str">
        <f>INDEX('#teams'!$A$2:$A$86,MATCH('#matches'!$E31,'#teams'!$B$2:$B$86,0))</f>
        <v>srb</v>
      </c>
      <c r="J31" s="5" t="str">
        <f>INDEX('#seeds'!$A$2:$A$25,MATCH('#matches'!$H31,'#seeds'!$C$2:$C$25,0))</f>
        <v>C2</v>
      </c>
      <c r="K31" s="5" t="str">
        <f>INDEX('#seeds'!$A$2:$A$25,MATCH('#matches'!$I31,'#seeds'!$C$2:$C$25,0))</f>
        <v>C3</v>
      </c>
      <c r="L31" s="8">
        <f>'#matches'!$C31-TIME(2,0,0)</f>
        <v>45468.791666666664</v>
      </c>
    </row>
    <row r="32" spans="1:12" x14ac:dyDescent="0.2">
      <c r="A32" s="3">
        <v>31</v>
      </c>
      <c r="B32" s="3" t="s">
        <v>88</v>
      </c>
      <c r="C32" s="4">
        <v>45468.75</v>
      </c>
      <c r="D32" s="3" t="s">
        <v>225</v>
      </c>
      <c r="E32" s="3" t="s">
        <v>226</v>
      </c>
      <c r="F32" s="3" t="s">
        <v>117</v>
      </c>
      <c r="G32" s="3">
        <f>INDEX('#venues'!$A$2:$A$11,MATCH(F32,'#venues'!$B$2:$B$11,0))</f>
        <v>1</v>
      </c>
      <c r="H32" s="3" t="str">
        <f>INDEX('#teams'!$A$2:$A$86,MATCH('#matches'!$D32,'#teams'!$B$2:$B$86,0))</f>
        <v>ned</v>
      </c>
      <c r="I32" s="3" t="str">
        <f>INDEX('#teams'!$A$2:$A$86,MATCH('#matches'!$E32,'#teams'!$B$2:$B$86,0))</f>
        <v>aut</v>
      </c>
      <c r="J32" s="3" t="str">
        <f>INDEX('#seeds'!$A$2:$A$25,MATCH('#matches'!$H32,'#seeds'!$C$2:$C$25,0))</f>
        <v>D2</v>
      </c>
      <c r="K32" s="3" t="str">
        <f>INDEX('#seeds'!$A$2:$A$25,MATCH('#matches'!$I32,'#seeds'!$C$2:$C$25,0))</f>
        <v>D3</v>
      </c>
      <c r="L32" s="7">
        <f>'#matches'!$C32-TIME(2,0,0)</f>
        <v>45468.666666666664</v>
      </c>
    </row>
    <row r="33" spans="1:12" x14ac:dyDescent="0.2">
      <c r="A33" s="5">
        <v>32</v>
      </c>
      <c r="B33" s="5" t="s">
        <v>88</v>
      </c>
      <c r="C33" s="6">
        <v>45468.75</v>
      </c>
      <c r="D33" s="5" t="s">
        <v>227</v>
      </c>
      <c r="E33" s="5" t="s">
        <v>224</v>
      </c>
      <c r="F33" s="5" t="s">
        <v>130</v>
      </c>
      <c r="G33" s="5">
        <f>INDEX('#venues'!$A$2:$A$11,MATCH(F33,'#venues'!$B$2:$B$11,0))</f>
        <v>3</v>
      </c>
      <c r="H33" s="5" t="str">
        <f>INDEX('#teams'!$A$2:$A$86,MATCH('#matches'!$D33,'#teams'!$B$2:$B$86,0))</f>
        <v>fra</v>
      </c>
      <c r="I33" s="5" t="str">
        <f>INDEX('#teams'!$A$2:$A$86,MATCH('#matches'!$E33,'#teams'!$B$2:$B$86,0))</f>
        <v>pol</v>
      </c>
      <c r="J33" s="5" t="str">
        <f>INDEX('#seeds'!$A$2:$A$25,MATCH('#matches'!$H33,'#seeds'!$C$2:$C$25,0))</f>
        <v>D4</v>
      </c>
      <c r="K33" s="5" t="str">
        <f>INDEX('#seeds'!$A$2:$A$25,MATCH('#matches'!$I33,'#seeds'!$C$2:$C$25,0))</f>
        <v>D1</v>
      </c>
      <c r="L33" s="8">
        <f>'#matches'!$C33-TIME(2,0,0)</f>
        <v>45468.666666666664</v>
      </c>
    </row>
    <row r="34" spans="1:12" x14ac:dyDescent="0.2">
      <c r="A34" s="3">
        <v>33</v>
      </c>
      <c r="B34" s="3" t="s">
        <v>90</v>
      </c>
      <c r="C34" s="4">
        <v>45469.75</v>
      </c>
      <c r="D34" s="3" t="s">
        <v>229</v>
      </c>
      <c r="E34" s="3" t="s">
        <v>230</v>
      </c>
      <c r="F34" s="3" t="s">
        <v>137</v>
      </c>
      <c r="G34" s="3">
        <f>INDEX('#venues'!$A$2:$A$11,MATCH(F34,'#venues'!$B$2:$B$11,0))</f>
        <v>5</v>
      </c>
      <c r="H34" s="3" t="str">
        <f>INDEX('#teams'!$A$2:$A$86,MATCH('#matches'!$D34,'#teams'!$B$2:$B$86,0))</f>
        <v>svk</v>
      </c>
      <c r="I34" s="3" t="str">
        <f>INDEX('#teams'!$A$2:$A$86,MATCH('#matches'!$E34,'#teams'!$B$2:$B$86,0))</f>
        <v>rom</v>
      </c>
      <c r="J34" s="3" t="str">
        <f>INDEX('#seeds'!$A$2:$A$25,MATCH('#matches'!$H34,'#seeds'!$C$2:$C$25,0))</f>
        <v>E2</v>
      </c>
      <c r="K34" s="3" t="str">
        <f>INDEX('#seeds'!$A$2:$A$25,MATCH('#matches'!$I34,'#seeds'!$C$2:$C$25,0))</f>
        <v>E3</v>
      </c>
      <c r="L34" s="7">
        <f>'#matches'!$C34-TIME(2,0,0)</f>
        <v>45469.666666666664</v>
      </c>
    </row>
    <row r="35" spans="1:12" x14ac:dyDescent="0.2">
      <c r="A35" s="5">
        <v>34</v>
      </c>
      <c r="B35" s="5" t="s">
        <v>90</v>
      </c>
      <c r="C35" s="6">
        <v>45469.75</v>
      </c>
      <c r="D35" s="5" t="s">
        <v>231</v>
      </c>
      <c r="E35" s="5" t="s">
        <v>228</v>
      </c>
      <c r="F35" s="5" t="s">
        <v>160</v>
      </c>
      <c r="G35" s="5">
        <f>INDEX('#venues'!$A$2:$A$11,MATCH(F35,'#venues'!$B$2:$B$11,0))</f>
        <v>10</v>
      </c>
      <c r="H35" s="5" t="str">
        <f>INDEX('#teams'!$A$2:$A$86,MATCH('#matches'!$D35,'#teams'!$B$2:$B$86,0))</f>
        <v>ukr</v>
      </c>
      <c r="I35" s="5" t="str">
        <f>INDEX('#teams'!$A$2:$A$86,MATCH('#matches'!$E35,'#teams'!$B$2:$B$86,0))</f>
        <v>bel</v>
      </c>
      <c r="J35" s="5" t="str">
        <f>INDEX('#seeds'!$A$2:$A$25,MATCH('#matches'!$H35,'#seeds'!$C$2:$C$25,0))</f>
        <v>E4</v>
      </c>
      <c r="K35" s="5" t="str">
        <f>INDEX('#seeds'!$A$2:$A$25,MATCH('#matches'!$I35,'#seeds'!$C$2:$C$25,0))</f>
        <v>E1</v>
      </c>
      <c r="L35" s="8">
        <f>'#matches'!$C35-TIME(2,0,0)</f>
        <v>45469.666666666664</v>
      </c>
    </row>
    <row r="36" spans="1:12" x14ac:dyDescent="0.2">
      <c r="A36" s="3">
        <v>35</v>
      </c>
      <c r="B36" s="3" t="s">
        <v>91</v>
      </c>
      <c r="C36" s="4">
        <v>45469.875</v>
      </c>
      <c r="D36" s="3" t="s">
        <v>233</v>
      </c>
      <c r="E36" s="3" t="s">
        <v>234</v>
      </c>
      <c r="F36" s="3" t="s">
        <v>142</v>
      </c>
      <c r="G36" s="3">
        <f>INDEX('#venues'!$A$2:$A$11,MATCH(F36,'#venues'!$B$2:$B$11,0))</f>
        <v>6</v>
      </c>
      <c r="H36" s="3" t="str">
        <f>INDEX('#teams'!$A$2:$A$86,MATCH('#matches'!$D36,'#teams'!$B$2:$B$86,0))</f>
        <v>geo</v>
      </c>
      <c r="I36" s="3" t="str">
        <f>INDEX('#teams'!$A$2:$A$86,MATCH('#matches'!$E36,'#teams'!$B$2:$B$86,0))</f>
        <v>por</v>
      </c>
      <c r="J36" s="3" t="str">
        <f>INDEX('#seeds'!$A$2:$A$25,MATCH('#matches'!$H36,'#seeds'!$C$2:$C$25,0))</f>
        <v>F2</v>
      </c>
      <c r="K36" s="3" t="str">
        <f>INDEX('#seeds'!$A$2:$A$25,MATCH('#matches'!$I36,'#seeds'!$C$2:$C$25,0))</f>
        <v>F3</v>
      </c>
      <c r="L36" s="7">
        <f>'#matches'!$C36-TIME(2,0,0)</f>
        <v>45469.791666666664</v>
      </c>
    </row>
    <row r="37" spans="1:12" x14ac:dyDescent="0.2">
      <c r="A37" s="5">
        <v>36</v>
      </c>
      <c r="B37" s="5" t="s">
        <v>91</v>
      </c>
      <c r="C37" s="6">
        <v>45469.875</v>
      </c>
      <c r="D37" s="5" t="s">
        <v>235</v>
      </c>
      <c r="E37" s="5" t="s">
        <v>232</v>
      </c>
      <c r="F37" s="5" t="s">
        <v>145</v>
      </c>
      <c r="G37" s="5">
        <f>INDEX('#venues'!$A$2:$A$11,MATCH(F37,'#venues'!$B$2:$B$11,0))</f>
        <v>7</v>
      </c>
      <c r="H37" s="5" t="str">
        <f>INDEX('#teams'!$A$2:$A$86,MATCH('#matches'!$D37,'#teams'!$B$2:$B$86,0))</f>
        <v>cze</v>
      </c>
      <c r="I37" s="5" t="str">
        <f>INDEX('#teams'!$A$2:$A$86,MATCH('#matches'!$E37,'#teams'!$B$2:$B$86,0))</f>
        <v>tur</v>
      </c>
      <c r="J37" s="5" t="str">
        <f>INDEX('#seeds'!$A$2:$A$25,MATCH('#matches'!$H37,'#seeds'!$C$2:$C$25,0))</f>
        <v>F4</v>
      </c>
      <c r="K37" s="5" t="str">
        <f>INDEX('#seeds'!$A$2:$A$25,MATCH('#matches'!$I37,'#seeds'!$C$2:$C$25,0))</f>
        <v>F1</v>
      </c>
      <c r="L37" s="8">
        <f>'#matches'!$C37-TIME(2,0,0)</f>
        <v>45469.791666666664</v>
      </c>
    </row>
    <row r="38" spans="1:12" x14ac:dyDescent="0.2">
      <c r="A38" s="3">
        <v>37</v>
      </c>
      <c r="B38" s="3" t="s">
        <v>236</v>
      </c>
      <c r="C38" s="4">
        <v>45472.875</v>
      </c>
      <c r="D38" s="3" t="s">
        <v>237</v>
      </c>
      <c r="E38" s="3" t="s">
        <v>238</v>
      </c>
      <c r="F38" s="3" t="s">
        <v>130</v>
      </c>
      <c r="G38" s="3">
        <f>INDEX('#venues'!$A$2:$A$11,MATCH(F38,'#venues'!$B$2:$B$11,0))</f>
        <v>3</v>
      </c>
      <c r="H38" s="3"/>
      <c r="I38" s="3"/>
      <c r="J38" s="3" t="s">
        <v>24</v>
      </c>
      <c r="K38" s="3" t="s">
        <v>31</v>
      </c>
      <c r="L38" s="7">
        <f>'#matches'!$C38-TIME(2,0,0)</f>
        <v>45472.791666666664</v>
      </c>
    </row>
    <row r="39" spans="1:12" x14ac:dyDescent="0.2">
      <c r="A39" s="5">
        <v>38</v>
      </c>
      <c r="B39" s="5"/>
      <c r="C39" s="6">
        <v>45472.75</v>
      </c>
      <c r="D39" s="5" t="s">
        <v>239</v>
      </c>
      <c r="E39" s="5" t="s">
        <v>240</v>
      </c>
      <c r="F39" s="5" t="s">
        <v>117</v>
      </c>
      <c r="G39" s="5">
        <f>INDEX('#venues'!$A$2:$A$11,MATCH(F39,'#venues'!$B$2:$B$11,0))</f>
        <v>1</v>
      </c>
      <c r="H39" s="5"/>
      <c r="I39" s="5"/>
      <c r="J39" s="5" t="s">
        <v>29</v>
      </c>
      <c r="K39" s="5" t="s">
        <v>25</v>
      </c>
      <c r="L39" s="8">
        <f>'#matches'!$C39-TIME(2,0,0)</f>
        <v>45472.666666666664</v>
      </c>
    </row>
    <row r="40" spans="1:12" x14ac:dyDescent="0.2">
      <c r="A40" s="3">
        <v>39</v>
      </c>
      <c r="B40" s="3"/>
      <c r="C40" s="4">
        <v>45473.875</v>
      </c>
      <c r="D40" s="3" t="s">
        <v>241</v>
      </c>
      <c r="E40" s="3" t="s">
        <v>242</v>
      </c>
      <c r="F40" s="3" t="s">
        <v>123</v>
      </c>
      <c r="G40" s="3">
        <f>INDEX('#venues'!$A$2:$A$11,MATCH(F40,'#venues'!$B$2:$B$11,0))</f>
        <v>2</v>
      </c>
      <c r="H40" s="3"/>
      <c r="I40" s="3"/>
      <c r="J40" s="3" t="s">
        <v>28</v>
      </c>
      <c r="K40" s="3" t="s">
        <v>179</v>
      </c>
      <c r="L40" s="7">
        <f>'#matches'!$C40-TIME(2,0,0)</f>
        <v>45473.791666666664</v>
      </c>
    </row>
    <row r="41" spans="1:12" x14ac:dyDescent="0.2">
      <c r="A41" s="5">
        <v>40</v>
      </c>
      <c r="B41" s="5"/>
      <c r="C41" s="6">
        <v>45473.75</v>
      </c>
      <c r="D41" s="5" t="s">
        <v>243</v>
      </c>
      <c r="E41" s="5" t="s">
        <v>244</v>
      </c>
      <c r="F41" s="5" t="s">
        <v>142</v>
      </c>
      <c r="G41" s="5">
        <f>INDEX('#venues'!$A$2:$A$11,MATCH(F41,'#venues'!$B$2:$B$11,0))</f>
        <v>6</v>
      </c>
      <c r="H41" s="5"/>
      <c r="I41" s="5"/>
      <c r="J41" s="5" t="s">
        <v>26</v>
      </c>
      <c r="K41" s="5" t="s">
        <v>180</v>
      </c>
      <c r="L41" s="8">
        <f>'#matches'!$C41-TIME(2,0,0)</f>
        <v>45473.666666666664</v>
      </c>
    </row>
    <row r="42" spans="1:12" x14ac:dyDescent="0.2">
      <c r="A42" s="3">
        <v>41</v>
      </c>
      <c r="B42" s="3"/>
      <c r="C42" s="4">
        <v>45474.875</v>
      </c>
      <c r="D42" s="3" t="s">
        <v>245</v>
      </c>
      <c r="E42" s="3" t="s">
        <v>246</v>
      </c>
      <c r="F42" s="3" t="s">
        <v>137</v>
      </c>
      <c r="G42" s="3">
        <f>INDEX('#venues'!$A$2:$A$11,MATCH(F42,'#venues'!$B$2:$B$11,0))</f>
        <v>5</v>
      </c>
      <c r="H42" s="3"/>
      <c r="I42" s="3"/>
      <c r="J42" s="3" t="s">
        <v>34</v>
      </c>
      <c r="K42" s="3" t="s">
        <v>181</v>
      </c>
      <c r="L42" s="7">
        <f>'#matches'!$C42-TIME(2,0,0)</f>
        <v>45474.791666666664</v>
      </c>
    </row>
    <row r="43" spans="1:12" x14ac:dyDescent="0.2">
      <c r="A43" s="5">
        <v>42</v>
      </c>
      <c r="B43" s="5"/>
      <c r="C43" s="6">
        <v>45474.75</v>
      </c>
      <c r="D43" s="5" t="s">
        <v>247</v>
      </c>
      <c r="E43" s="5" t="s">
        <v>248</v>
      </c>
      <c r="F43" s="5" t="s">
        <v>133</v>
      </c>
      <c r="G43" s="5">
        <f>INDEX('#venues'!$A$2:$A$11,MATCH(F43,'#venues'!$B$2:$B$11,0))</f>
        <v>4</v>
      </c>
      <c r="H43" s="5"/>
      <c r="I43" s="5"/>
      <c r="J43" s="5" t="s">
        <v>27</v>
      </c>
      <c r="K43" s="5" t="s">
        <v>35</v>
      </c>
      <c r="L43" s="8">
        <f>'#matches'!$C43-TIME(2,0,0)</f>
        <v>45474.666666666664</v>
      </c>
    </row>
    <row r="44" spans="1:12" x14ac:dyDescent="0.2">
      <c r="A44" s="3">
        <v>43</v>
      </c>
      <c r="B44" s="3"/>
      <c r="C44" s="4">
        <v>45475.75</v>
      </c>
      <c r="D44" s="3" t="s">
        <v>249</v>
      </c>
      <c r="E44" s="3" t="s">
        <v>250</v>
      </c>
      <c r="F44" s="3" t="s">
        <v>155</v>
      </c>
      <c r="G44" s="3">
        <f>INDEX('#venues'!$A$2:$A$11,MATCH(F44,'#venues'!$B$2:$B$11,0))</f>
        <v>9</v>
      </c>
      <c r="H44" s="3"/>
      <c r="I44" s="3"/>
      <c r="J44" s="3" t="s">
        <v>32</v>
      </c>
      <c r="K44" s="3" t="s">
        <v>182</v>
      </c>
      <c r="L44" s="7">
        <f>'#matches'!$C44-TIME(2,0,0)</f>
        <v>45475.666666666664</v>
      </c>
    </row>
    <row r="45" spans="1:12" x14ac:dyDescent="0.2">
      <c r="A45" s="5">
        <v>44</v>
      </c>
      <c r="B45" s="5"/>
      <c r="C45" s="6">
        <v>45475.875</v>
      </c>
      <c r="D45" s="5" t="s">
        <v>251</v>
      </c>
      <c r="E45" s="5" t="s">
        <v>252</v>
      </c>
      <c r="F45" s="5" t="s">
        <v>151</v>
      </c>
      <c r="G45" s="5">
        <f>INDEX('#venues'!$A$2:$A$11,MATCH(F45,'#venues'!$B$2:$B$11,0))</f>
        <v>8</v>
      </c>
      <c r="H45" s="5"/>
      <c r="I45" s="5"/>
      <c r="J45" s="5" t="s">
        <v>30</v>
      </c>
      <c r="K45" s="5" t="s">
        <v>33</v>
      </c>
      <c r="L45" s="8">
        <f>'#matches'!$C45-TIME(2,0,0)</f>
        <v>45475.791666666664</v>
      </c>
    </row>
    <row r="46" spans="1:12" x14ac:dyDescent="0.2">
      <c r="A46" s="3">
        <v>45</v>
      </c>
      <c r="B46" s="3" t="s">
        <v>253</v>
      </c>
      <c r="C46" s="4">
        <v>45478.75</v>
      </c>
      <c r="D46" s="3" t="s">
        <v>254</v>
      </c>
      <c r="E46" s="3" t="s">
        <v>255</v>
      </c>
      <c r="F46" s="3" t="s">
        <v>160</v>
      </c>
      <c r="G46" s="3">
        <f>INDEX('#venues'!$A$2:$A$11,MATCH(F46,'#venues'!$B$2:$B$11,0))</f>
        <v>10</v>
      </c>
      <c r="H46" s="3"/>
      <c r="I46" s="3"/>
      <c r="J46" s="3" t="s">
        <v>183</v>
      </c>
      <c r="K46" s="3" t="s">
        <v>184</v>
      </c>
      <c r="L46" s="7">
        <f>'#matches'!$C46-TIME(2,0,0)</f>
        <v>45478.666666666664</v>
      </c>
    </row>
    <row r="47" spans="1:12" x14ac:dyDescent="0.2">
      <c r="A47" s="5">
        <v>46</v>
      </c>
      <c r="B47" s="5"/>
      <c r="C47" s="6">
        <v>45478.875</v>
      </c>
      <c r="D47" s="5" t="s">
        <v>256</v>
      </c>
      <c r="E47" s="5" t="s">
        <v>257</v>
      </c>
      <c r="F47" s="5" t="s">
        <v>145</v>
      </c>
      <c r="G47" s="5">
        <f>INDEX('#venues'!$A$2:$A$11,MATCH(F47,'#venues'!$B$2:$B$11,0))</f>
        <v>7</v>
      </c>
      <c r="H47" s="5"/>
      <c r="I47" s="5"/>
      <c r="J47" s="5" t="s">
        <v>185</v>
      </c>
      <c r="K47" s="5" t="s">
        <v>186</v>
      </c>
      <c r="L47" s="8">
        <f>'#matches'!$C47-TIME(2,0,0)</f>
        <v>45478.791666666664</v>
      </c>
    </row>
    <row r="48" spans="1:12" x14ac:dyDescent="0.2">
      <c r="A48" s="3">
        <v>47</v>
      </c>
      <c r="B48" s="3"/>
      <c r="C48" s="4">
        <v>45479.875</v>
      </c>
      <c r="D48" s="3" t="s">
        <v>258</v>
      </c>
      <c r="E48" s="3" t="s">
        <v>259</v>
      </c>
      <c r="F48" s="3" t="s">
        <v>117</v>
      </c>
      <c r="G48" s="3">
        <f>INDEX('#venues'!$A$2:$A$11,MATCH(F48,'#venues'!$B$2:$B$11,0))</f>
        <v>1</v>
      </c>
      <c r="H48" s="3"/>
      <c r="I48" s="3"/>
      <c r="J48" s="3" t="s">
        <v>187</v>
      </c>
      <c r="K48" s="3" t="s">
        <v>188</v>
      </c>
      <c r="L48" s="7">
        <f>'#matches'!$C48-TIME(2,0,0)</f>
        <v>45479.791666666664</v>
      </c>
    </row>
    <row r="49" spans="1:12" x14ac:dyDescent="0.2">
      <c r="A49" s="5">
        <v>48</v>
      </c>
      <c r="B49" s="5"/>
      <c r="C49" s="6">
        <v>45479.75</v>
      </c>
      <c r="D49" s="5" t="s">
        <v>260</v>
      </c>
      <c r="E49" s="5" t="s">
        <v>261</v>
      </c>
      <c r="F49" s="5" t="s">
        <v>133</v>
      </c>
      <c r="G49" s="5">
        <f>INDEX('#venues'!$A$2:$A$11,MATCH(F49,'#venues'!$B$2:$B$11,0))</f>
        <v>4</v>
      </c>
      <c r="H49" s="5"/>
      <c r="I49" s="5"/>
      <c r="J49" s="5" t="s">
        <v>189</v>
      </c>
      <c r="K49" s="5" t="s">
        <v>190</v>
      </c>
      <c r="L49" s="8">
        <f>'#matches'!$C49-TIME(2,0,0)</f>
        <v>45479.666666666664</v>
      </c>
    </row>
    <row r="50" spans="1:12" x14ac:dyDescent="0.2">
      <c r="A50" s="3">
        <v>49</v>
      </c>
      <c r="B50" s="3" t="s">
        <v>262</v>
      </c>
      <c r="C50" s="4">
        <v>45482.875</v>
      </c>
      <c r="D50" s="3" t="s">
        <v>263</v>
      </c>
      <c r="E50" s="3" t="s">
        <v>264</v>
      </c>
      <c r="F50" s="3" t="s">
        <v>155</v>
      </c>
      <c r="G50" s="3">
        <f>INDEX('#venues'!$A$2:$A$11,MATCH(F50,'#venues'!$B$2:$B$11,0))</f>
        <v>9</v>
      </c>
      <c r="H50" s="3"/>
      <c r="I50" s="3"/>
      <c r="J50" s="3" t="s">
        <v>191</v>
      </c>
      <c r="K50" s="3" t="s">
        <v>192</v>
      </c>
      <c r="L50" s="7">
        <f>'#matches'!$C50-TIME(2,0,0)</f>
        <v>45482.791666666664</v>
      </c>
    </row>
    <row r="51" spans="1:12" x14ac:dyDescent="0.2">
      <c r="A51" s="5">
        <v>50</v>
      </c>
      <c r="B51" s="5"/>
      <c r="C51" s="6">
        <v>45483.875</v>
      </c>
      <c r="D51" s="5" t="s">
        <v>265</v>
      </c>
      <c r="E51" s="5" t="s">
        <v>266</v>
      </c>
      <c r="F51" s="5" t="s">
        <v>130</v>
      </c>
      <c r="G51" s="5">
        <f>INDEX('#venues'!$A$2:$A$11,MATCH(F51,'#venues'!$B$2:$B$11,0))</f>
        <v>3</v>
      </c>
      <c r="H51" s="5"/>
      <c r="I51" s="5"/>
      <c r="J51" s="5" t="s">
        <v>193</v>
      </c>
      <c r="K51" s="5" t="s">
        <v>194</v>
      </c>
      <c r="L51" s="8">
        <f>'#matches'!$C51-TIME(2,0,0)</f>
        <v>45483.791666666664</v>
      </c>
    </row>
    <row r="52" spans="1:12" x14ac:dyDescent="0.2">
      <c r="A52" s="3">
        <v>51</v>
      </c>
      <c r="B52" s="3" t="s">
        <v>267</v>
      </c>
      <c r="C52" s="4">
        <v>45487.875</v>
      </c>
      <c r="D52" s="3" t="s">
        <v>268</v>
      </c>
      <c r="E52" s="3" t="s">
        <v>269</v>
      </c>
      <c r="F52" s="3" t="s">
        <v>117</v>
      </c>
      <c r="G52" s="3">
        <f>INDEX('#venues'!$A$2:$A$11,MATCH(F52,'#venues'!$B$2:$B$11,0))</f>
        <v>1</v>
      </c>
      <c r="H52" s="3"/>
      <c r="I52" s="3"/>
      <c r="J52" s="3" t="s">
        <v>36</v>
      </c>
      <c r="K52" s="3" t="s">
        <v>37</v>
      </c>
      <c r="L52" s="7">
        <f>'#matches'!$C52-TIME(2,0,0)</f>
        <v>45487.791666666664</v>
      </c>
    </row>
  </sheetData>
  <hyperlinks>
    <hyperlink ref="H1" r:id="rId1" xr:uid="{0FE7F3EF-69B7-40C6-94E4-F7EC130CFBB2}"/>
    <hyperlink ref="J1" r:id="rId2" xr:uid="{C5BF11FB-3266-4758-A36B-7B4A8D8B5182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9AC2A-3643-4974-86B9-EF75198A4807}">
  <dimension ref="A1:C25"/>
  <sheetViews>
    <sheetView workbookViewId="0">
      <selection sqref="A1:C25"/>
    </sheetView>
  </sheetViews>
  <sheetFormatPr baseColWidth="10" defaultColWidth="8.83203125" defaultRowHeight="15" x14ac:dyDescent="0.2"/>
  <cols>
    <col min="3" max="3" width="12" customWidth="1"/>
  </cols>
  <sheetData>
    <row r="1" spans="1:3" x14ac:dyDescent="0.2">
      <c r="A1" s="9" t="s">
        <v>42</v>
      </c>
      <c r="B1" s="9" t="s">
        <v>74</v>
      </c>
      <c r="C1" s="9" t="s">
        <v>270</v>
      </c>
    </row>
    <row r="2" spans="1:3" x14ac:dyDescent="0.2">
      <c r="A2" s="3" t="s">
        <v>0</v>
      </c>
      <c r="B2" s="3" t="s">
        <v>47</v>
      </c>
      <c r="C2" s="3" t="str">
        <f>LOWER('#seeds'!$B2)</f>
        <v>ger</v>
      </c>
    </row>
    <row r="3" spans="1:3" x14ac:dyDescent="0.2">
      <c r="A3" s="5" t="s">
        <v>1</v>
      </c>
      <c r="B3" s="5" t="s">
        <v>165</v>
      </c>
      <c r="C3" s="5" t="str">
        <f>LOWER('#seeds'!$B3)</f>
        <v>sco</v>
      </c>
    </row>
    <row r="4" spans="1:3" x14ac:dyDescent="0.2">
      <c r="A4" s="3" t="s">
        <v>2</v>
      </c>
      <c r="B4" s="3" t="s">
        <v>164</v>
      </c>
      <c r="C4" s="3" t="str">
        <f>LOWER('#seeds'!$B4)</f>
        <v>hun</v>
      </c>
    </row>
    <row r="5" spans="1:3" x14ac:dyDescent="0.2">
      <c r="A5" s="5" t="s">
        <v>3</v>
      </c>
      <c r="B5" s="5" t="s">
        <v>49</v>
      </c>
      <c r="C5" s="5" t="str">
        <f>LOWER('#seeds'!$B5)</f>
        <v>sui</v>
      </c>
    </row>
    <row r="6" spans="1:3" x14ac:dyDescent="0.2">
      <c r="A6" s="3" t="s">
        <v>4</v>
      </c>
      <c r="B6" s="3" t="s">
        <v>48</v>
      </c>
      <c r="C6" s="3" t="str">
        <f>LOWER('#seeds'!$B6)</f>
        <v>esp</v>
      </c>
    </row>
    <row r="7" spans="1:3" x14ac:dyDescent="0.2">
      <c r="A7" s="5" t="s">
        <v>5</v>
      </c>
      <c r="B7" s="5" t="s">
        <v>167</v>
      </c>
      <c r="C7" s="5" t="str">
        <f>LOWER('#seeds'!$B7)</f>
        <v>cro</v>
      </c>
    </row>
    <row r="8" spans="1:3" x14ac:dyDescent="0.2">
      <c r="A8" s="3" t="s">
        <v>6</v>
      </c>
      <c r="B8" s="3" t="s">
        <v>81</v>
      </c>
      <c r="C8" s="3" t="str">
        <f>LOWER('#seeds'!$B8)</f>
        <v>ita</v>
      </c>
    </row>
    <row r="9" spans="1:3" x14ac:dyDescent="0.2">
      <c r="A9" s="5" t="s">
        <v>7</v>
      </c>
      <c r="B9" s="5" t="s">
        <v>166</v>
      </c>
      <c r="C9" s="5" t="str">
        <f>LOWER('#seeds'!$B9)</f>
        <v>alb</v>
      </c>
    </row>
    <row r="10" spans="1:3" x14ac:dyDescent="0.2">
      <c r="A10" s="3" t="s">
        <v>14</v>
      </c>
      <c r="B10" s="3" t="s">
        <v>168</v>
      </c>
      <c r="C10" s="3" t="str">
        <f>LOWER('#seeds'!$B10)</f>
        <v>svn</v>
      </c>
    </row>
    <row r="11" spans="1:3" x14ac:dyDescent="0.2">
      <c r="A11" s="5" t="s">
        <v>15</v>
      </c>
      <c r="B11" s="5" t="s">
        <v>46</v>
      </c>
      <c r="C11" s="5" t="str">
        <f>LOWER('#seeds'!$B11)</f>
        <v>den</v>
      </c>
    </row>
    <row r="12" spans="1:3" x14ac:dyDescent="0.2">
      <c r="A12" s="3" t="s">
        <v>12</v>
      </c>
      <c r="B12" s="3" t="s">
        <v>169</v>
      </c>
      <c r="C12" s="3" t="str">
        <f>LOWER('#seeds'!$B12)</f>
        <v>srb</v>
      </c>
    </row>
    <row r="13" spans="1:3" x14ac:dyDescent="0.2">
      <c r="A13" s="5" t="s">
        <v>13</v>
      </c>
      <c r="B13" s="5" t="s">
        <v>44</v>
      </c>
      <c r="C13" s="5" t="str">
        <f>LOWER('#seeds'!$B13)</f>
        <v>eng</v>
      </c>
    </row>
    <row r="14" spans="1:3" x14ac:dyDescent="0.2">
      <c r="A14" s="3" t="s">
        <v>8</v>
      </c>
      <c r="B14" s="3" t="s">
        <v>170</v>
      </c>
      <c r="C14" s="3" t="str">
        <f>LOWER('#seeds'!$B14)</f>
        <v>pol</v>
      </c>
    </row>
    <row r="15" spans="1:3" x14ac:dyDescent="0.2">
      <c r="A15" s="5" t="s">
        <v>9</v>
      </c>
      <c r="B15" s="5" t="s">
        <v>50</v>
      </c>
      <c r="C15" s="5" t="str">
        <f>LOWER('#seeds'!$B15)</f>
        <v>ned</v>
      </c>
    </row>
    <row r="16" spans="1:3" x14ac:dyDescent="0.2">
      <c r="A16" s="3" t="s">
        <v>10</v>
      </c>
      <c r="B16" s="3" t="s">
        <v>171</v>
      </c>
      <c r="C16" s="3" t="str">
        <f>LOWER('#seeds'!$B16)</f>
        <v>aut</v>
      </c>
    </row>
    <row r="17" spans="1:3" x14ac:dyDescent="0.2">
      <c r="A17" s="5" t="s">
        <v>11</v>
      </c>
      <c r="B17" s="5" t="s">
        <v>43</v>
      </c>
      <c r="C17" s="5" t="str">
        <f>LOWER('#seeds'!$B17)</f>
        <v>fra</v>
      </c>
    </row>
    <row r="18" spans="1:3" x14ac:dyDescent="0.2">
      <c r="A18" s="3" t="s">
        <v>18</v>
      </c>
      <c r="B18" s="3" t="s">
        <v>172</v>
      </c>
      <c r="C18" s="3" t="str">
        <f>LOWER('#seeds'!$B18)</f>
        <v>bel</v>
      </c>
    </row>
    <row r="19" spans="1:3" x14ac:dyDescent="0.2">
      <c r="A19" s="5" t="s">
        <v>19</v>
      </c>
      <c r="B19" s="5" t="s">
        <v>174</v>
      </c>
      <c r="C19" s="5" t="str">
        <f>LOWER('#seeds'!$B19)</f>
        <v>svk</v>
      </c>
    </row>
    <row r="20" spans="1:3" x14ac:dyDescent="0.2">
      <c r="A20" s="3" t="s">
        <v>20</v>
      </c>
      <c r="B20" s="3" t="s">
        <v>173</v>
      </c>
      <c r="C20" s="3" t="str">
        <f>LOWER('#seeds'!$B20)</f>
        <v>rom</v>
      </c>
    </row>
    <row r="21" spans="1:3" x14ac:dyDescent="0.2">
      <c r="A21" s="5" t="s">
        <v>21</v>
      </c>
      <c r="B21" s="5" t="s">
        <v>175</v>
      </c>
      <c r="C21" s="5" t="str">
        <f>LOWER('#seeds'!$B21)</f>
        <v>ukr</v>
      </c>
    </row>
    <row r="22" spans="1:3" x14ac:dyDescent="0.2">
      <c r="A22" s="3" t="s">
        <v>16</v>
      </c>
      <c r="B22" s="3" t="s">
        <v>176</v>
      </c>
      <c r="C22" s="3" t="str">
        <f>LOWER('#seeds'!$B22)</f>
        <v>tur</v>
      </c>
    </row>
    <row r="23" spans="1:3" x14ac:dyDescent="0.2">
      <c r="A23" s="5" t="s">
        <v>17</v>
      </c>
      <c r="B23" s="5" t="s">
        <v>178</v>
      </c>
      <c r="C23" s="5" t="str">
        <f>LOWER('#seeds'!$B23)</f>
        <v>geo</v>
      </c>
    </row>
    <row r="24" spans="1:3" x14ac:dyDescent="0.2">
      <c r="A24" s="3" t="s">
        <v>22</v>
      </c>
      <c r="B24" s="3" t="s">
        <v>45</v>
      </c>
      <c r="C24" s="3" t="str">
        <f>LOWER('#seeds'!$B24)</f>
        <v>por</v>
      </c>
    </row>
    <row r="25" spans="1:3" x14ac:dyDescent="0.2">
      <c r="A25" s="5" t="s">
        <v>23</v>
      </c>
      <c r="B25" s="5" t="s">
        <v>177</v>
      </c>
      <c r="C25" s="5" t="str">
        <f>LOWER('#seeds'!$B25)</f>
        <v>cze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9BA75-BECF-43FC-B901-D10C51675D3E}">
  <dimension ref="A1:B86"/>
  <sheetViews>
    <sheetView workbookViewId="0">
      <selection sqref="A1:B86"/>
    </sheetView>
  </sheetViews>
  <sheetFormatPr baseColWidth="10" defaultColWidth="8.83203125" defaultRowHeight="15" x14ac:dyDescent="0.2"/>
  <sheetData>
    <row r="1" spans="1:2" x14ac:dyDescent="0.2">
      <c r="A1" s="9" t="s">
        <v>51</v>
      </c>
      <c r="B1" s="9" t="s">
        <v>52</v>
      </c>
    </row>
    <row r="2" spans="1:2" x14ac:dyDescent="0.2">
      <c r="A2" s="3" t="s">
        <v>271</v>
      </c>
      <c r="B2" s="3" t="s">
        <v>272</v>
      </c>
    </row>
    <row r="3" spans="1:2" x14ac:dyDescent="0.2">
      <c r="A3" s="5" t="s">
        <v>273</v>
      </c>
      <c r="B3" s="5" t="s">
        <v>228</v>
      </c>
    </row>
    <row r="4" spans="1:2" x14ac:dyDescent="0.2">
      <c r="A4" s="3" t="s">
        <v>274</v>
      </c>
      <c r="B4" s="3" t="s">
        <v>227</v>
      </c>
    </row>
    <row r="5" spans="1:2" x14ac:dyDescent="0.2">
      <c r="A5" s="5" t="s">
        <v>275</v>
      </c>
      <c r="B5" s="5" t="s">
        <v>276</v>
      </c>
    </row>
    <row r="6" spans="1:2" x14ac:dyDescent="0.2">
      <c r="A6" s="3" t="s">
        <v>277</v>
      </c>
      <c r="B6" s="3" t="s">
        <v>221</v>
      </c>
    </row>
    <row r="7" spans="1:2" x14ac:dyDescent="0.2">
      <c r="A7" s="5" t="s">
        <v>278</v>
      </c>
      <c r="B7" s="5" t="s">
        <v>218</v>
      </c>
    </row>
    <row r="8" spans="1:2" x14ac:dyDescent="0.2">
      <c r="A8" s="3" t="s">
        <v>279</v>
      </c>
      <c r="B8" s="3" t="s">
        <v>216</v>
      </c>
    </row>
    <row r="9" spans="1:2" x14ac:dyDescent="0.2">
      <c r="A9" s="5" t="s">
        <v>280</v>
      </c>
      <c r="B9" s="5" t="s">
        <v>234</v>
      </c>
    </row>
    <row r="10" spans="1:2" x14ac:dyDescent="0.2">
      <c r="A10" s="3" t="s">
        <v>281</v>
      </c>
      <c r="B10" s="3" t="s">
        <v>282</v>
      </c>
    </row>
    <row r="11" spans="1:2" x14ac:dyDescent="0.2">
      <c r="A11" s="5" t="s">
        <v>283</v>
      </c>
      <c r="B11" s="5" t="s">
        <v>225</v>
      </c>
    </row>
    <row r="12" spans="1:2" x14ac:dyDescent="0.2">
      <c r="A12" s="3" t="s">
        <v>284</v>
      </c>
      <c r="B12" s="3" t="s">
        <v>223</v>
      </c>
    </row>
    <row r="13" spans="1:2" x14ac:dyDescent="0.2">
      <c r="A13" s="5" t="s">
        <v>285</v>
      </c>
      <c r="B13" s="5" t="s">
        <v>113</v>
      </c>
    </row>
    <row r="14" spans="1:2" x14ac:dyDescent="0.2">
      <c r="A14" s="3" t="s">
        <v>286</v>
      </c>
      <c r="B14" s="3" t="s">
        <v>287</v>
      </c>
    </row>
    <row r="15" spans="1:2" x14ac:dyDescent="0.2">
      <c r="A15" s="5" t="s">
        <v>288</v>
      </c>
      <c r="B15" s="5" t="s">
        <v>215</v>
      </c>
    </row>
    <row r="16" spans="1:2" x14ac:dyDescent="0.2">
      <c r="A16" s="3" t="s">
        <v>289</v>
      </c>
      <c r="B16" s="3" t="s">
        <v>290</v>
      </c>
    </row>
    <row r="17" spans="1:2" x14ac:dyDescent="0.2">
      <c r="A17" s="5" t="s">
        <v>291</v>
      </c>
      <c r="B17" s="5" t="s">
        <v>217</v>
      </c>
    </row>
    <row r="18" spans="1:2" x14ac:dyDescent="0.2">
      <c r="A18" s="3" t="s">
        <v>292</v>
      </c>
      <c r="B18" s="3" t="s">
        <v>293</v>
      </c>
    </row>
    <row r="19" spans="1:2" x14ac:dyDescent="0.2">
      <c r="A19" s="5" t="s">
        <v>294</v>
      </c>
      <c r="B19" s="5" t="s">
        <v>295</v>
      </c>
    </row>
    <row r="20" spans="1:2" x14ac:dyDescent="0.2">
      <c r="A20" s="3" t="s">
        <v>296</v>
      </c>
      <c r="B20" s="3" t="s">
        <v>297</v>
      </c>
    </row>
    <row r="21" spans="1:2" x14ac:dyDescent="0.2">
      <c r="A21" s="5" t="s">
        <v>298</v>
      </c>
      <c r="B21" s="5" t="s">
        <v>299</v>
      </c>
    </row>
    <row r="22" spans="1:2" x14ac:dyDescent="0.2">
      <c r="A22" s="3" t="s">
        <v>300</v>
      </c>
      <c r="B22" s="3" t="s">
        <v>301</v>
      </c>
    </row>
    <row r="23" spans="1:2" x14ac:dyDescent="0.2">
      <c r="A23" s="5" t="s">
        <v>302</v>
      </c>
      <c r="B23" s="5" t="s">
        <v>303</v>
      </c>
    </row>
    <row r="24" spans="1:2" x14ac:dyDescent="0.2">
      <c r="A24" s="3" t="s">
        <v>304</v>
      </c>
      <c r="B24" s="3" t="s">
        <v>305</v>
      </c>
    </row>
    <row r="25" spans="1:2" x14ac:dyDescent="0.2">
      <c r="A25" s="5" t="s">
        <v>306</v>
      </c>
      <c r="B25" s="5" t="s">
        <v>307</v>
      </c>
    </row>
    <row r="26" spans="1:2" x14ac:dyDescent="0.2">
      <c r="A26" s="3" t="s">
        <v>308</v>
      </c>
      <c r="B26" s="3" t="s">
        <v>220</v>
      </c>
    </row>
    <row r="27" spans="1:2" x14ac:dyDescent="0.2">
      <c r="A27" s="5" t="s">
        <v>309</v>
      </c>
      <c r="B27" s="5" t="s">
        <v>224</v>
      </c>
    </row>
    <row r="28" spans="1:2" x14ac:dyDescent="0.2">
      <c r="A28" s="3" t="s">
        <v>310</v>
      </c>
      <c r="B28" s="3" t="s">
        <v>231</v>
      </c>
    </row>
    <row r="29" spans="1:2" x14ac:dyDescent="0.2">
      <c r="A29" s="5" t="s">
        <v>311</v>
      </c>
      <c r="B29" s="5" t="s">
        <v>312</v>
      </c>
    </row>
    <row r="30" spans="1:2" x14ac:dyDescent="0.2">
      <c r="A30" s="3" t="s">
        <v>313</v>
      </c>
      <c r="B30" s="3" t="s">
        <v>314</v>
      </c>
    </row>
    <row r="31" spans="1:2" x14ac:dyDescent="0.2">
      <c r="A31" s="5" t="s">
        <v>315</v>
      </c>
      <c r="B31" s="5" t="s">
        <v>316</v>
      </c>
    </row>
    <row r="32" spans="1:2" x14ac:dyDescent="0.2">
      <c r="A32" s="3" t="s">
        <v>317</v>
      </c>
      <c r="B32" s="3" t="s">
        <v>318</v>
      </c>
    </row>
    <row r="33" spans="1:2" x14ac:dyDescent="0.2">
      <c r="A33" s="5" t="s">
        <v>319</v>
      </c>
      <c r="B33" s="5" t="s">
        <v>320</v>
      </c>
    </row>
    <row r="34" spans="1:2" x14ac:dyDescent="0.2">
      <c r="A34" s="3" t="s">
        <v>321</v>
      </c>
      <c r="B34" s="3" t="s">
        <v>235</v>
      </c>
    </row>
    <row r="35" spans="1:2" x14ac:dyDescent="0.2">
      <c r="A35" s="5" t="s">
        <v>322</v>
      </c>
      <c r="B35" s="5" t="s">
        <v>226</v>
      </c>
    </row>
    <row r="36" spans="1:2" x14ac:dyDescent="0.2">
      <c r="A36" s="3" t="s">
        <v>323</v>
      </c>
      <c r="B36" s="3" t="s">
        <v>324</v>
      </c>
    </row>
    <row r="37" spans="1:2" x14ac:dyDescent="0.2">
      <c r="A37" s="5" t="s">
        <v>325</v>
      </c>
      <c r="B37" s="5" t="s">
        <v>326</v>
      </c>
    </row>
    <row r="38" spans="1:2" x14ac:dyDescent="0.2">
      <c r="A38" s="3" t="s">
        <v>327</v>
      </c>
      <c r="B38" s="3" t="s">
        <v>328</v>
      </c>
    </row>
    <row r="39" spans="1:2" x14ac:dyDescent="0.2">
      <c r="A39" s="5" t="s">
        <v>329</v>
      </c>
      <c r="B39" s="5" t="s">
        <v>330</v>
      </c>
    </row>
    <row r="40" spans="1:2" x14ac:dyDescent="0.2">
      <c r="A40" s="3" t="s">
        <v>331</v>
      </c>
      <c r="B40" s="3" t="s">
        <v>213</v>
      </c>
    </row>
    <row r="41" spans="1:2" x14ac:dyDescent="0.2">
      <c r="A41" s="5" t="s">
        <v>332</v>
      </c>
      <c r="B41" s="5" t="s">
        <v>214</v>
      </c>
    </row>
    <row r="42" spans="1:2" x14ac:dyDescent="0.2">
      <c r="A42" s="3" t="s">
        <v>333</v>
      </c>
      <c r="B42" s="3" t="s">
        <v>334</v>
      </c>
    </row>
    <row r="43" spans="1:2" x14ac:dyDescent="0.2">
      <c r="A43" s="5" t="s">
        <v>335</v>
      </c>
      <c r="B43" s="5" t="s">
        <v>336</v>
      </c>
    </row>
    <row r="44" spans="1:2" x14ac:dyDescent="0.2">
      <c r="A44" s="3" t="s">
        <v>337</v>
      </c>
      <c r="B44" s="3" t="s">
        <v>232</v>
      </c>
    </row>
    <row r="45" spans="1:2" x14ac:dyDescent="0.2">
      <c r="A45" s="5" t="s">
        <v>338</v>
      </c>
      <c r="B45" s="5" t="s">
        <v>339</v>
      </c>
    </row>
    <row r="46" spans="1:2" x14ac:dyDescent="0.2">
      <c r="A46" s="3" t="s">
        <v>340</v>
      </c>
      <c r="B46" s="3" t="s">
        <v>229</v>
      </c>
    </row>
    <row r="47" spans="1:2" x14ac:dyDescent="0.2">
      <c r="A47" s="5" t="s">
        <v>341</v>
      </c>
      <c r="B47" s="5" t="s">
        <v>342</v>
      </c>
    </row>
    <row r="48" spans="1:2" x14ac:dyDescent="0.2">
      <c r="A48" s="3" t="s">
        <v>343</v>
      </c>
      <c r="B48" s="3" t="s">
        <v>344</v>
      </c>
    </row>
    <row r="49" spans="1:2" x14ac:dyDescent="0.2">
      <c r="A49" s="5" t="s">
        <v>345</v>
      </c>
      <c r="B49" s="5" t="s">
        <v>230</v>
      </c>
    </row>
    <row r="50" spans="1:2" x14ac:dyDescent="0.2">
      <c r="A50" s="3" t="s">
        <v>346</v>
      </c>
      <c r="B50" s="3" t="s">
        <v>347</v>
      </c>
    </row>
    <row r="51" spans="1:2" x14ac:dyDescent="0.2">
      <c r="A51" s="5" t="s">
        <v>348</v>
      </c>
      <c r="B51" s="5" t="s">
        <v>349</v>
      </c>
    </row>
    <row r="52" spans="1:2" x14ac:dyDescent="0.2">
      <c r="A52" s="3" t="s">
        <v>350</v>
      </c>
      <c r="B52" s="3" t="s">
        <v>351</v>
      </c>
    </row>
    <row r="53" spans="1:2" x14ac:dyDescent="0.2">
      <c r="A53" s="5" t="s">
        <v>352</v>
      </c>
      <c r="B53" s="5" t="s">
        <v>353</v>
      </c>
    </row>
    <row r="54" spans="1:2" x14ac:dyDescent="0.2">
      <c r="A54" s="3" t="s">
        <v>354</v>
      </c>
      <c r="B54" s="3" t="s">
        <v>355</v>
      </c>
    </row>
    <row r="55" spans="1:2" x14ac:dyDescent="0.2">
      <c r="A55" s="5" t="s">
        <v>356</v>
      </c>
      <c r="B55" s="5" t="s">
        <v>357</v>
      </c>
    </row>
    <row r="56" spans="1:2" x14ac:dyDescent="0.2">
      <c r="A56" s="3" t="s">
        <v>358</v>
      </c>
      <c r="B56" s="3" t="s">
        <v>359</v>
      </c>
    </row>
    <row r="57" spans="1:2" x14ac:dyDescent="0.2">
      <c r="A57" s="5" t="s">
        <v>360</v>
      </c>
      <c r="B57" s="5" t="s">
        <v>361</v>
      </c>
    </row>
    <row r="58" spans="1:2" x14ac:dyDescent="0.2">
      <c r="A58" s="3" t="s">
        <v>362</v>
      </c>
      <c r="B58" s="3" t="s">
        <v>363</v>
      </c>
    </row>
    <row r="59" spans="1:2" x14ac:dyDescent="0.2">
      <c r="A59" s="5" t="s">
        <v>364</v>
      </c>
      <c r="B59" s="5" t="s">
        <v>365</v>
      </c>
    </row>
    <row r="60" spans="1:2" x14ac:dyDescent="0.2">
      <c r="A60" s="3" t="s">
        <v>366</v>
      </c>
      <c r="B60" s="3" t="s">
        <v>367</v>
      </c>
    </row>
    <row r="61" spans="1:2" x14ac:dyDescent="0.2">
      <c r="A61" s="5" t="s">
        <v>368</v>
      </c>
      <c r="B61" s="5" t="s">
        <v>369</v>
      </c>
    </row>
    <row r="62" spans="1:2" x14ac:dyDescent="0.2">
      <c r="A62" s="3" t="s">
        <v>370</v>
      </c>
      <c r="B62" s="3" t="s">
        <v>371</v>
      </c>
    </row>
    <row r="63" spans="1:2" x14ac:dyDescent="0.2">
      <c r="A63" s="5" t="s">
        <v>372</v>
      </c>
      <c r="B63" s="5" t="s">
        <v>373</v>
      </c>
    </row>
    <row r="64" spans="1:2" x14ac:dyDescent="0.2">
      <c r="A64" s="3" t="s">
        <v>374</v>
      </c>
      <c r="B64" s="3" t="s">
        <v>375</v>
      </c>
    </row>
    <row r="65" spans="1:2" x14ac:dyDescent="0.2">
      <c r="A65" s="5" t="s">
        <v>376</v>
      </c>
      <c r="B65" s="5" t="s">
        <v>377</v>
      </c>
    </row>
    <row r="66" spans="1:2" x14ac:dyDescent="0.2">
      <c r="A66" s="3" t="s">
        <v>378</v>
      </c>
      <c r="B66" s="3" t="s">
        <v>222</v>
      </c>
    </row>
    <row r="67" spans="1:2" x14ac:dyDescent="0.2">
      <c r="A67" s="5" t="s">
        <v>379</v>
      </c>
      <c r="B67" s="5" t="s">
        <v>219</v>
      </c>
    </row>
    <row r="68" spans="1:2" x14ac:dyDescent="0.2">
      <c r="A68" s="3" t="s">
        <v>380</v>
      </c>
      <c r="B68" s="3" t="s">
        <v>381</v>
      </c>
    </row>
    <row r="69" spans="1:2" x14ac:dyDescent="0.2">
      <c r="A69" s="5" t="s">
        <v>382</v>
      </c>
      <c r="B69" s="5" t="s">
        <v>383</v>
      </c>
    </row>
    <row r="70" spans="1:2" x14ac:dyDescent="0.2">
      <c r="A70" s="3" t="s">
        <v>384</v>
      </c>
      <c r="B70" s="3" t="s">
        <v>385</v>
      </c>
    </row>
    <row r="71" spans="1:2" x14ac:dyDescent="0.2">
      <c r="A71" s="5" t="s">
        <v>386</v>
      </c>
      <c r="B71" s="5" t="s">
        <v>387</v>
      </c>
    </row>
    <row r="72" spans="1:2" x14ac:dyDescent="0.2">
      <c r="A72" s="3" t="s">
        <v>388</v>
      </c>
      <c r="B72" s="3" t="s">
        <v>389</v>
      </c>
    </row>
    <row r="73" spans="1:2" x14ac:dyDescent="0.2">
      <c r="A73" s="5" t="s">
        <v>390</v>
      </c>
      <c r="B73" s="5" t="s">
        <v>391</v>
      </c>
    </row>
    <row r="74" spans="1:2" x14ac:dyDescent="0.2">
      <c r="A74" s="3" t="s">
        <v>392</v>
      </c>
      <c r="B74" s="3" t="s">
        <v>393</v>
      </c>
    </row>
    <row r="75" spans="1:2" x14ac:dyDescent="0.2">
      <c r="A75" s="5" t="s">
        <v>311</v>
      </c>
      <c r="B75" s="5" t="s">
        <v>394</v>
      </c>
    </row>
    <row r="76" spans="1:2" x14ac:dyDescent="0.2">
      <c r="A76" s="3" t="s">
        <v>395</v>
      </c>
      <c r="B76" s="3" t="s">
        <v>396</v>
      </c>
    </row>
    <row r="77" spans="1:2" x14ac:dyDescent="0.2">
      <c r="A77" s="5" t="s">
        <v>397</v>
      </c>
      <c r="B77" s="5" t="s">
        <v>398</v>
      </c>
    </row>
    <row r="78" spans="1:2" x14ac:dyDescent="0.2">
      <c r="A78" s="3" t="s">
        <v>366</v>
      </c>
      <c r="B78" s="3" t="s">
        <v>399</v>
      </c>
    </row>
    <row r="79" spans="1:2" x14ac:dyDescent="0.2">
      <c r="A79" s="5" t="s">
        <v>400</v>
      </c>
      <c r="B79" s="5" t="s">
        <v>401</v>
      </c>
    </row>
    <row r="80" spans="1:2" x14ac:dyDescent="0.2">
      <c r="A80" s="3" t="s">
        <v>402</v>
      </c>
      <c r="B80" s="3" t="s">
        <v>403</v>
      </c>
    </row>
    <row r="81" spans="1:2" x14ac:dyDescent="0.2">
      <c r="A81" s="5" t="s">
        <v>404</v>
      </c>
      <c r="B81" s="5" t="s">
        <v>405</v>
      </c>
    </row>
    <row r="82" spans="1:2" x14ac:dyDescent="0.2">
      <c r="A82" s="3" t="s">
        <v>406</v>
      </c>
      <c r="B82" s="3" t="s">
        <v>407</v>
      </c>
    </row>
    <row r="83" spans="1:2" x14ac:dyDescent="0.2">
      <c r="A83" s="5" t="s">
        <v>408</v>
      </c>
      <c r="B83" s="5" t="s">
        <v>409</v>
      </c>
    </row>
    <row r="84" spans="1:2" x14ac:dyDescent="0.2">
      <c r="A84" s="3" t="s">
        <v>410</v>
      </c>
      <c r="B84" s="3" t="s">
        <v>411</v>
      </c>
    </row>
    <row r="85" spans="1:2" x14ac:dyDescent="0.2">
      <c r="A85" s="5" t="s">
        <v>412</v>
      </c>
      <c r="B85" s="5" t="s">
        <v>413</v>
      </c>
    </row>
    <row r="86" spans="1:2" x14ac:dyDescent="0.2">
      <c r="A86" s="3" t="s">
        <v>414</v>
      </c>
      <c r="B86" s="3" t="s">
        <v>233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70EE0-9A93-4C0E-90B8-212E30BC755C}">
  <dimension ref="A1:B11"/>
  <sheetViews>
    <sheetView workbookViewId="0">
      <selection sqref="A1:B11"/>
    </sheetView>
  </sheetViews>
  <sheetFormatPr baseColWidth="10" defaultColWidth="8.83203125" defaultRowHeight="15" x14ac:dyDescent="0.2"/>
  <cols>
    <col min="1" max="2" width="12.6640625" bestFit="1" customWidth="1"/>
  </cols>
  <sheetData>
    <row r="1" spans="1:2" x14ac:dyDescent="0.2">
      <c r="A1" s="9" t="s">
        <v>40</v>
      </c>
      <c r="B1" s="9" t="s">
        <v>415</v>
      </c>
    </row>
    <row r="2" spans="1:2" x14ac:dyDescent="0.2">
      <c r="A2" s="3">
        <v>1</v>
      </c>
      <c r="B2" s="3" t="s">
        <v>117</v>
      </c>
    </row>
    <row r="3" spans="1:2" x14ac:dyDescent="0.2">
      <c r="A3" s="3">
        <v>2</v>
      </c>
      <c r="B3" s="3" t="s">
        <v>123</v>
      </c>
    </row>
    <row r="4" spans="1:2" x14ac:dyDescent="0.2">
      <c r="A4" s="3">
        <v>3</v>
      </c>
      <c r="B4" s="3" t="s">
        <v>130</v>
      </c>
    </row>
    <row r="5" spans="1:2" x14ac:dyDescent="0.2">
      <c r="A5" s="3">
        <v>4</v>
      </c>
      <c r="B5" s="3" t="s">
        <v>133</v>
      </c>
    </row>
    <row r="6" spans="1:2" x14ac:dyDescent="0.2">
      <c r="A6" s="3">
        <v>5</v>
      </c>
      <c r="B6" s="3" t="s">
        <v>137</v>
      </c>
    </row>
    <row r="7" spans="1:2" x14ac:dyDescent="0.2">
      <c r="A7" s="3">
        <v>6</v>
      </c>
      <c r="B7" s="3" t="s">
        <v>142</v>
      </c>
    </row>
    <row r="8" spans="1:2" x14ac:dyDescent="0.2">
      <c r="A8" s="3">
        <v>7</v>
      </c>
      <c r="B8" s="3" t="s">
        <v>145</v>
      </c>
    </row>
    <row r="9" spans="1:2" x14ac:dyDescent="0.2">
      <c r="A9" s="3">
        <v>8</v>
      </c>
      <c r="B9" s="3" t="s">
        <v>151</v>
      </c>
    </row>
    <row r="10" spans="1:2" x14ac:dyDescent="0.2">
      <c r="A10" s="3">
        <v>9</v>
      </c>
      <c r="B10" s="3" t="s">
        <v>155</v>
      </c>
    </row>
    <row r="11" spans="1:2" x14ac:dyDescent="0.2">
      <c r="A11" s="3">
        <v>10</v>
      </c>
      <c r="B11" s="3" t="s">
        <v>160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Tournament</vt:lpstr>
      <vt:lpstr>Matches</vt:lpstr>
      <vt:lpstr>Seeds</vt:lpstr>
      <vt:lpstr>Colors</vt:lpstr>
      <vt:lpstr>#matches</vt:lpstr>
      <vt:lpstr>#seeds</vt:lpstr>
      <vt:lpstr>#teams</vt:lpstr>
      <vt:lpstr>#venues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Oberg</dc:creator>
  <cp:lastModifiedBy>bruce oberg</cp:lastModifiedBy>
  <dcterms:created xsi:type="dcterms:W3CDTF">2022-11-06T22:31:39Z</dcterms:created>
  <dcterms:modified xsi:type="dcterms:W3CDTF">2025-01-21T00:45:41Z</dcterms:modified>
</cp:coreProperties>
</file>