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lank\source\repos\blog-listing-application\docs\"/>
    </mc:Choice>
  </mc:AlternateContent>
  <xr:revisionPtr revIDLastSave="0" documentId="13_ncr:1_{8B115B1B-B96C-444B-A839-37EFC4C2B485}" xr6:coauthVersionLast="47" xr6:coauthVersionMax="47" xr10:uidLastSave="{00000000-0000-0000-0000-000000000000}"/>
  <bookViews>
    <workbookView xWindow="-120" yWindow="-120" windowWidth="29040" windowHeight="15840" xr2:uid="{1DD7D00E-AB4E-489D-B05C-50AAA1CEC988}"/>
  </bookViews>
  <sheets>
    <sheet name="Main" sheetId="1" r:id="rId1"/>
    <sheet name="Blogs" sheetId="4" r:id="rId2"/>
    <sheet name="Authors" sheetId="3" r:id="rId3"/>
    <sheet name="Titles" sheetId="7" r:id="rId4"/>
    <sheet name="Topic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2" i="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2" i="4"/>
  <c r="D3" i="4"/>
  <c r="D3" i="1" s="1"/>
  <c r="D4" i="4"/>
  <c r="D4" i="1" s="1"/>
  <c r="D5" i="4"/>
  <c r="D5" i="1" s="1"/>
  <c r="D6" i="4"/>
  <c r="D6" i="1" s="1"/>
  <c r="D7" i="4"/>
  <c r="D7" i="1" s="1"/>
  <c r="D8" i="4"/>
  <c r="D8" i="1" s="1"/>
  <c r="D9" i="4"/>
  <c r="D10" i="4"/>
  <c r="D10" i="1" s="1"/>
  <c r="D11" i="4"/>
  <c r="D11" i="1" s="1"/>
  <c r="D12" i="4"/>
  <c r="D12" i="1" s="1"/>
  <c r="D13" i="4"/>
  <c r="D13" i="1" s="1"/>
  <c r="D14" i="4"/>
  <c r="D14" i="1" s="1"/>
  <c r="D15" i="4"/>
  <c r="D16" i="4"/>
  <c r="D16" i="1" s="1"/>
  <c r="D17" i="4"/>
  <c r="D18" i="4"/>
  <c r="D18" i="1" s="1"/>
  <c r="D19" i="4"/>
  <c r="D19" i="1" s="1"/>
  <c r="D20" i="4"/>
  <c r="D20" i="1" s="1"/>
  <c r="D21" i="4"/>
  <c r="D21" i="1" s="1"/>
  <c r="D22" i="4"/>
  <c r="D22" i="1" s="1"/>
  <c r="D23" i="4"/>
  <c r="D23" i="1" s="1"/>
  <c r="D24" i="4"/>
  <c r="D24" i="1" s="1"/>
  <c r="D25" i="4"/>
  <c r="D25" i="1" s="1"/>
  <c r="D26" i="4"/>
  <c r="D26" i="1" s="1"/>
  <c r="D27" i="4"/>
  <c r="D27" i="1" s="1"/>
  <c r="D28" i="4"/>
  <c r="D28" i="1" s="1"/>
  <c r="D29" i="4"/>
  <c r="D29" i="1" s="1"/>
  <c r="D30" i="4"/>
  <c r="D30" i="1" s="1"/>
  <c r="D31" i="4"/>
  <c r="D31" i="1" s="1"/>
  <c r="D32" i="4"/>
  <c r="D32" i="1" s="1"/>
  <c r="D33" i="4"/>
  <c r="D33" i="1" s="1"/>
  <c r="D34" i="4"/>
  <c r="D34" i="1" s="1"/>
  <c r="D35" i="4"/>
  <c r="D35" i="1" s="1"/>
  <c r="D36" i="4"/>
  <c r="D36" i="1" s="1"/>
  <c r="D37" i="4"/>
  <c r="D37" i="1" s="1"/>
  <c r="D38" i="4"/>
  <c r="D38" i="1" s="1"/>
  <c r="D39" i="4"/>
  <c r="D39" i="1" s="1"/>
  <c r="D40" i="4"/>
  <c r="D40" i="1" s="1"/>
  <c r="D41" i="4"/>
  <c r="D41" i="1" s="1"/>
  <c r="D42" i="4"/>
  <c r="D42" i="1" s="1"/>
  <c r="D43" i="4"/>
  <c r="D44" i="4"/>
  <c r="D44" i="1" s="1"/>
  <c r="D45" i="4"/>
  <c r="D45" i="1" s="1"/>
  <c r="D2" i="4"/>
  <c r="D2" i="1"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A3" i="7"/>
  <c r="A2" i="3"/>
  <c r="A3" i="3" s="1"/>
  <c r="A4" i="3" s="1"/>
  <c r="A5" i="3" s="1"/>
  <c r="A6" i="3" s="1"/>
  <c r="A7" i="3" s="1"/>
  <c r="A8" i="3" s="1"/>
  <c r="A9" i="3" s="1"/>
  <c r="A10" i="3" s="1"/>
  <c r="A11" i="3" s="1"/>
  <c r="A12" i="3" s="1"/>
  <c r="A13" i="3" s="1"/>
  <c r="A14" i="3" s="1"/>
  <c r="A15" i="3" s="1"/>
  <c r="A16" i="3" s="1"/>
  <c r="C20" i="1"/>
  <c r="C3" i="1"/>
  <c r="C4" i="1"/>
  <c r="C5" i="1"/>
  <c r="C6" i="1"/>
  <c r="C7" i="1"/>
  <c r="C8" i="1"/>
  <c r="C9" i="1"/>
  <c r="C10" i="1"/>
  <c r="C11" i="1"/>
  <c r="C12" i="1"/>
  <c r="C13" i="1"/>
  <c r="C14" i="1"/>
  <c r="C15" i="1"/>
  <c r="C16" i="1"/>
  <c r="C17" i="1"/>
  <c r="C18" i="1"/>
  <c r="C19" i="1"/>
  <c r="C21" i="1"/>
  <c r="C22" i="1"/>
  <c r="C23" i="1"/>
  <c r="C24" i="1"/>
  <c r="C25" i="1"/>
  <c r="C26" i="1"/>
  <c r="C27" i="1"/>
  <c r="C28" i="1"/>
  <c r="C29" i="1"/>
  <c r="C30" i="1"/>
  <c r="C31" i="1"/>
  <c r="C32" i="1"/>
  <c r="C33" i="1"/>
  <c r="C34" i="1"/>
  <c r="C35" i="1"/>
  <c r="C36" i="1"/>
  <c r="C37" i="1"/>
  <c r="C38" i="1"/>
  <c r="C39" i="1"/>
  <c r="C40" i="1"/>
  <c r="C41" i="1"/>
  <c r="C42" i="1"/>
  <c r="C43" i="1"/>
  <c r="C44" i="1"/>
  <c r="C45" i="1"/>
  <c r="C2" i="1"/>
  <c r="D15" i="1" l="1"/>
  <c r="D9" i="1"/>
  <c r="D43" i="1"/>
  <c r="D17" i="1"/>
  <c r="A4" i="7"/>
  <c r="A5" i="7" s="1"/>
  <c r="A6" i="7" s="1"/>
  <c r="A7" i="7" s="1"/>
  <c r="A8" i="7" s="1"/>
  <c r="A9" i="7" s="1"/>
  <c r="A10" i="7" s="1"/>
</calcChain>
</file>

<file path=xl/sharedStrings.xml><?xml version="1.0" encoding="utf-8"?>
<sst xmlns="http://schemas.openxmlformats.org/spreadsheetml/2006/main" count="635" uniqueCount="399">
  <si>
    <t>Id</t>
  </si>
  <si>
    <t>Title</t>
  </si>
  <si>
    <t>ShortDescription</t>
  </si>
  <si>
    <t>AuthorName</t>
  </si>
  <si>
    <t>Topic</t>
  </si>
  <si>
    <t>PublishedDate</t>
  </si>
  <si>
    <t>Addiction</t>
  </si>
  <si>
    <t>Allergy</t>
  </si>
  <si>
    <t>Autism</t>
  </si>
  <si>
    <t>Buckeye Stories</t>
  </si>
  <si>
    <t>Burn and Wound</t>
  </si>
  <si>
    <t>Cancer</t>
  </si>
  <si>
    <t>Cognitive and Memory Disorders</t>
  </si>
  <si>
    <t>Dermatology</t>
  </si>
  <si>
    <t>Diabetes</t>
  </si>
  <si>
    <t>Digestive Diseases</t>
  </si>
  <si>
    <t>Ear Nose and Throat</t>
  </si>
  <si>
    <t>Emergency Medicine</t>
  </si>
  <si>
    <t>Endocrinology</t>
  </si>
  <si>
    <t>Family</t>
  </si>
  <si>
    <t>Fitness</t>
  </si>
  <si>
    <t>Geriatrics</t>
  </si>
  <si>
    <t>Health and Wellness</t>
  </si>
  <si>
    <t>Healthy Eating</t>
  </si>
  <si>
    <t>Hearing Loss</t>
  </si>
  <si>
    <t>Heart and Vascular Health</t>
  </si>
  <si>
    <t>Infectious Diseases</t>
  </si>
  <si>
    <t>Integrative Medicine</t>
  </si>
  <si>
    <t>Lung and Pulmonary</t>
  </si>
  <si>
    <t>Mental and Behavioral Health</t>
  </si>
  <si>
    <t>MyChart</t>
  </si>
  <si>
    <t>Nursing</t>
  </si>
  <si>
    <t>Orthopedics</t>
  </si>
  <si>
    <t>Physical Medicine and Rehabilitation</t>
  </si>
  <si>
    <t>Plastic Surgery</t>
  </si>
  <si>
    <t>Primary Care</t>
  </si>
  <si>
    <t>Research</t>
  </si>
  <si>
    <t>Rheumatology</t>
  </si>
  <si>
    <t>Sleep</t>
  </si>
  <si>
    <t>Sports Medicine</t>
  </si>
  <si>
    <t>Stress Management</t>
  </si>
  <si>
    <t>Tech and Innovation</t>
  </si>
  <si>
    <t>Transplant</t>
  </si>
  <si>
    <t>Urology</t>
  </si>
  <si>
    <t>Weight Management</t>
  </si>
  <si>
    <t>Women and Infants</t>
  </si>
  <si>
    <t>Womens Health</t>
  </si>
  <si>
    <t>Eye Care</t>
  </si>
  <si>
    <t>Neurological Institute</t>
  </si>
  <si>
    <t>LastName</t>
  </si>
  <si>
    <t>FirstName</t>
  </si>
  <si>
    <t>Email</t>
  </si>
  <si>
    <t>AuthorId</t>
  </si>
  <si>
    <t>TopicId</t>
  </si>
  <si>
    <t>Boatwright</t>
  </si>
  <si>
    <t>Auguste</t>
  </si>
  <si>
    <t>aboatwright0@360.cn</t>
  </si>
  <si>
    <t>Aujouanet</t>
  </si>
  <si>
    <t>Trudi</t>
  </si>
  <si>
    <t>taujouanet1@rakuten.co.jp</t>
  </si>
  <si>
    <t>Djorevic</t>
  </si>
  <si>
    <t>Dorry</t>
  </si>
  <si>
    <t>ddjorevic2@gravatar.com</t>
  </si>
  <si>
    <t>Gargett</t>
  </si>
  <si>
    <t>Analise</t>
  </si>
  <si>
    <t>agargett3@geocities.jp</t>
  </si>
  <si>
    <t>Morphet</t>
  </si>
  <si>
    <t>Putnem</t>
  </si>
  <si>
    <t>pmorphet4@newsvine.com</t>
  </si>
  <si>
    <t>Basden</t>
  </si>
  <si>
    <t>Lawton</t>
  </si>
  <si>
    <t>lbasden5@dyndns.org</t>
  </si>
  <si>
    <t>Shead</t>
  </si>
  <si>
    <t>Maitilde</t>
  </si>
  <si>
    <t>mshead6@hud.gov</t>
  </si>
  <si>
    <t>Harower</t>
  </si>
  <si>
    <t>Talia</t>
  </si>
  <si>
    <t>tharower7@vistaprint.com</t>
  </si>
  <si>
    <t>Britee</t>
  </si>
  <si>
    <t>Emyle</t>
  </si>
  <si>
    <t>ebritee8@reverbnation.com</t>
  </si>
  <si>
    <t>Wintour</t>
  </si>
  <si>
    <t>Clarisse</t>
  </si>
  <si>
    <t>cwintour9@salon.com</t>
  </si>
  <si>
    <t>Michel</t>
  </si>
  <si>
    <t>Sophia</t>
  </si>
  <si>
    <t>smichela@amazon.co.jp</t>
  </si>
  <si>
    <t>Shoesmith</t>
  </si>
  <si>
    <t>Rhodie</t>
  </si>
  <si>
    <t>rshoesmithb@google.pl</t>
  </si>
  <si>
    <t>Shields</t>
  </si>
  <si>
    <t>Nonie</t>
  </si>
  <si>
    <t>nshieldsc@un.org</t>
  </si>
  <si>
    <t>Tatlock</t>
  </si>
  <si>
    <t>Katina</t>
  </si>
  <si>
    <t>ktatlockd@about.com</t>
  </si>
  <si>
    <t>Ivan</t>
  </si>
  <si>
    <t>Don</t>
  </si>
  <si>
    <t>divane@illinois.edu</t>
  </si>
  <si>
    <t>MD</t>
  </si>
  <si>
    <t>PhD</t>
  </si>
  <si>
    <t>LISW</t>
  </si>
  <si>
    <t>RN</t>
  </si>
  <si>
    <t>PharmD</t>
  </si>
  <si>
    <t>D(ABMM)</t>
  </si>
  <si>
    <t>DVM</t>
  </si>
  <si>
    <t>MS</t>
  </si>
  <si>
    <t>FE</t>
  </si>
  <si>
    <t>TitleId</t>
  </si>
  <si>
    <t>FullName</t>
  </si>
  <si>
    <t>Image</t>
  </si>
  <si>
    <t>6be5e1bd-c251-43a6-b15d-8b2ef186a56a</t>
  </si>
  <si>
    <t>f52b02de-8f21-4233-972c-af3cf16b02bb</t>
  </si>
  <si>
    <t>bf675ca0-7123-4cab-99da-157cceadde66</t>
  </si>
  <si>
    <t>93573c95-ef0e-436f-bf9d-406a4c18cd02</t>
  </si>
  <si>
    <t>c1d9145a-021d-4e88-aab3-2d42e57050ed</t>
  </si>
  <si>
    <t>82091cb0-32e6-4186-8876-f87592839c4d</t>
  </si>
  <si>
    <t>3faf091c-f56b-47fc-a14c-fb386a46d797</t>
  </si>
  <si>
    <t>7bb7e166-65e0-4055-9f81-cd0b3a24b1d6</t>
  </si>
  <si>
    <t>7ae2a089-5564-4932-8a06-56ae7c0d5e6a</t>
  </si>
  <si>
    <t>6d3549a5-5278-494b-a4ec-c5b52d10b7bf</t>
  </si>
  <si>
    <t>348f1299-70f9-451f-9d4f-a5e542e8f9b7</t>
  </si>
  <si>
    <t>1367c096-96d7-4c5f-92a8-457671dc9a4d</t>
  </si>
  <si>
    <t>a7fd0ddf-7cfb-4a55-89d9-33f675d767c5</t>
  </si>
  <si>
    <t>36d61360-6c62-4649-bc5c-08495f4de6ea</t>
  </si>
  <si>
    <t>76f2a8f5-0f4b-412d-9bf1-8635d9f88b48</t>
  </si>
  <si>
    <t>22ba970d-a33b-489d-a110-d427cc1fa95d</t>
  </si>
  <si>
    <t>71650815-15c3-4d7c-86df-8312ab3a834f</t>
  </si>
  <si>
    <t>19e1ba35-6a0c-4a8c-afad-2640f452a576</t>
  </si>
  <si>
    <t>66dfc862-0bc6-4fbf-8766-bbaf9b159df8</t>
  </si>
  <si>
    <t>2add1231-66a2-46c9-850a-b910febe1e1e</t>
  </si>
  <si>
    <t>de0c8e36-f17f-4c69-8d24-57a139b2da4c</t>
  </si>
  <si>
    <t>bdf7223a-15c4-47ec-9d78-6bd8bb98e39d</t>
  </si>
  <si>
    <t>8a7046c9-baac-4851-823b-9ed3582d6e3d</t>
  </si>
  <si>
    <t>50bac8b4-bb8d-437e-b4e8-9ea9f6b89854</t>
  </si>
  <si>
    <t>ff9db129-1bbc-4c95-86ef-fae8c20dacbe</t>
  </si>
  <si>
    <t>eec9a9e0-fb28-4c8b-95e7-5acca2bfe0b3</t>
  </si>
  <si>
    <t>dd322c4d-8ac1-4ccb-a9cf-7a6e8bb32fd7</t>
  </si>
  <si>
    <t>0d73e652-9bc2-4c59-94d0-4b3f18549b77</t>
  </si>
  <si>
    <t>353ed493-6c5a-415c-8377-b4701468beec</t>
  </si>
  <si>
    <t>504a3ed8-0551-4ccf-bae9-0cbf9391719d</t>
  </si>
  <si>
    <t>2d2c2793-7678-47b2-9924-e2f1390294ce</t>
  </si>
  <si>
    <t>fb7fff13-eec9-4d4d-a8c1-052ed29e8995</t>
  </si>
  <si>
    <t>b831b675-07a5-4921-a22b-5ea3f6887311</t>
  </si>
  <si>
    <t>45be8f53-1db6-4755-8eee-5b3998e884aa</t>
  </si>
  <si>
    <t>60dd0363-e415-40e7-9df4-81ae29882a4e</t>
  </si>
  <si>
    <t>4a7927ba-8f5b-4995-9feb-b1d00d7d75f9</t>
  </si>
  <si>
    <t>c5c74847-4242-4050-9645-36707390aa04</t>
  </si>
  <si>
    <t>6c63389e-9f84-434f-8f7f-5c0de186c0fb</t>
  </si>
  <si>
    <t>50aa37b0-d412-4e24-a1d5-9b84565ed330</t>
  </si>
  <si>
    <t>731fd3a7-2b34-4f7d-9bb9-6062a5166c73</t>
  </si>
  <si>
    <t>f5ffb239-0e08-4c4e-b9cb-abc34f6a8bba</t>
  </si>
  <si>
    <t>82972a69-60bc-4b31-93d7-a90882267c3f</t>
  </si>
  <si>
    <t>60150168-f1fc-48c0-ac63-bfeb7091008d</t>
  </si>
  <si>
    <t>f14b85da-d440-4387-89fa-f33a8ca4d922</t>
  </si>
  <si>
    <t>403f64d4-2aa0-43bd-815d-df3519e5ecd0</t>
  </si>
  <si>
    <t>bbe05b43-6e19-4815-a36d-4d97fbaff657</t>
  </si>
  <si>
    <t>1ffe215b-806b-4b3a-91b7-375d1d16357f</t>
  </si>
  <si>
    <t>5e64c0e8-543c-472a-a2d0-5e713fb5f460</t>
  </si>
  <si>
    <t>0ebb0f7b-f54c-4347-a2b1-ccce6e2199d1</t>
  </si>
  <si>
    <t>e139092b-ce20-40fc-a07f-9d93206c9a98</t>
  </si>
  <si>
    <t>4fb24050-8c24-4f71-9417-889d27780c92</t>
  </si>
  <si>
    <t>6afa9ced-77cd-4507-9976-ee29df565304</t>
  </si>
  <si>
    <t>54825fd7-dfa8-4755-ab0c-d1a8c7ffc231</t>
  </si>
  <si>
    <t>0829570f-ce43-489c-97bc-b34ff1d56c2a</t>
  </si>
  <si>
    <t>564df652-4040-48cb-a15e-a5e5c38a3a52</t>
  </si>
  <si>
    <t>e73d73d4-e40d-4db4-a9d7-dcf9915a7c6c</t>
  </si>
  <si>
    <t>67ccee95-07bd-46aa-8c74-49604fb191af</t>
  </si>
  <si>
    <t>7a505dae-a868-40f8-9bac-34375586b25e</t>
  </si>
  <si>
    <t>98467eee-19e2-4129-82e3-902652262173</t>
  </si>
  <si>
    <t>a14b8e7d-421e-4b50-957d-2905c03eca1d</t>
  </si>
  <si>
    <t>aae30670-53e1-4160-9254-9650c11255d3</t>
  </si>
  <si>
    <t>12e50f79-702e-4114-9cdd-fd4536feb1e3</t>
  </si>
  <si>
    <t>a0a2cce2-1860-40a1-8b71-2350f06a74a5</t>
  </si>
  <si>
    <t>d0b74c67-9fae-4fe4-b8f8-57470704ebe1</t>
  </si>
  <si>
    <t>9c659290-71bf-43c2-b238-6ee2241110a9</t>
  </si>
  <si>
    <t>5bb43aeb-21ec-42f9-bfa6-fcd33e52f690</t>
  </si>
  <si>
    <t>db394dae-1273-41ec-afd0-9cf7830e6adb</t>
  </si>
  <si>
    <t>4e27d181-d0c6-4013-be7c-170f0d2327ec</t>
  </si>
  <si>
    <t>9f259bc0-e8a6-49f4-9703-22cfdbfa29d3</t>
  </si>
  <si>
    <t>67a02f95-cfc1-4b75-8823-8303ce0b43cc</t>
  </si>
  <si>
    <t>96903f9a-8847-444d-88f1-4054a2119b2f</t>
  </si>
  <si>
    <t>b9ca14ad-d164-4c94-8f0b-d4300128b6c2</t>
  </si>
  <si>
    <t>d40e0c74-0ebd-41cf-b7bc-7036704776a2</t>
  </si>
  <si>
    <t>c706aedd-ef5c-4966-a88c-b5aa9cddf7fd</t>
  </si>
  <si>
    <t>7b658372-34b2-49d4-8943-b7625a9f4e16</t>
  </si>
  <si>
    <t>acf315a1-66ca-448f-ac2e-fa5c080385b5</t>
  </si>
  <si>
    <t>e3f86760-51d3-44b7-a5ee-19e7550c5d33</t>
  </si>
  <si>
    <t>588db99b-7864-499a-ad29-fc7f1fb6e0c9</t>
  </si>
  <si>
    <t>4431d66c-8b29-4a97-9e97-587c6af8600a</t>
  </si>
  <si>
    <t>9d59740c-e983-44c2-9ba0-0c488a44d0a7</t>
  </si>
  <si>
    <t>4dd59fe5-aff1-4399-a5b6-98af53ee6ad6</t>
  </si>
  <si>
    <t>5e3dcb37-f9c4-4df9-a0d2-32af61afe2d2</t>
  </si>
  <si>
    <t>f395bfa1-c44c-4096-bbb5-bbd6a1ce0375</t>
  </si>
  <si>
    <t>7f9f5c67-976b-485f-aa26-cc04c73f0e9c</t>
  </si>
  <si>
    <t>4196f210-8705-48bb-a16f-c2391c1dd427</t>
  </si>
  <si>
    <t>9d69cf59-4914-4e97-85b5-5bea2ebe7230</t>
  </si>
  <si>
    <t>2d87c334-77b2-4b10-ae09-eb492ff2b1e3</t>
  </si>
  <si>
    <t>b1d900c8-905e-4549-8346-cf4a4fa79e15</t>
  </si>
  <si>
    <t>7fed1b2c-0045-486e-b5db-30ae8f3f4a87</t>
  </si>
  <si>
    <t>7dafd5ab-c9ef-4717-8f61-8f2cfd81c0ce</t>
  </si>
  <si>
    <t>86c6a268-61a9-40c3-b551-fc596f3a2976</t>
  </si>
  <si>
    <t>7effb3a8-03d3-4b06-8f69-abd5800657f1</t>
  </si>
  <si>
    <t>241d3f9b-7394-4683-951c-287a8c592747</t>
  </si>
  <si>
    <t>3c545f7a-cfc5-4b8b-9d64-e9ebe2ebe70d</t>
  </si>
  <si>
    <t>38d111c1-8795-4390-b60d-e7bd11172394</t>
  </si>
  <si>
    <t>22991626-b3cc-450e-8478-691c87790646</t>
  </si>
  <si>
    <t>9d50e4f9-be3c-4392-851b-4247b373f03d</t>
  </si>
  <si>
    <t>BlogId</t>
  </si>
  <si>
    <t>dfd12af6-6d4a-4f88-a9b6-f22081a830eb</t>
  </si>
  <si>
    <t>065387bd-9ee8-49ed-ba7b-7fe054f5b97a</t>
  </si>
  <si>
    <t>e6c9ddf2-5dd2-40a3-b40d-b44b82750131</t>
  </si>
  <si>
    <t>a7cc68b0-0148-49d7-9bfd-784d30dc563f</t>
  </si>
  <si>
    <t>cb70de16-1b9f-4c03-9745-7bc2f67fe8a3</t>
  </si>
  <si>
    <t>ccbfec33-bb64-44f5-87fe-dec4c026ce7e</t>
  </si>
  <si>
    <t>1e77683a-4b41-4209-be2b-504ddc951b2a</t>
  </si>
  <si>
    <t>42f6cd04-bd57-4b4e-b1ec-94fe07d3c8c4</t>
  </si>
  <si>
    <t>5da22d78-8a8c-4b75-bbac-240d99860964</t>
  </si>
  <si>
    <t>80db5fe9-406d-4249-802e-dec26f80a883</t>
  </si>
  <si>
    <t>5b33a7c2-5951-4212-b90c-0f23f0d5378c</t>
  </si>
  <si>
    <t>b81da052-32da-488f-b1c2-d2f7e0c1f9fb</t>
  </si>
  <si>
    <t>c068d67f-3ff1-47c5-930a-35dd6de10806</t>
  </si>
  <si>
    <t>8560e12a-2a39-44e2-ad78-12f518d017f1</t>
  </si>
  <si>
    <t>a61acef7-4385-498a-93ba-f67d6b6a23c0</t>
  </si>
  <si>
    <t>http://dummyimage.com/249x100.png/5fa2dd/ffffff</t>
  </si>
  <si>
    <t>http://dummyimage.com/114x100.png/ff4444/ffffff</t>
  </si>
  <si>
    <t>http://dummyimage.com/224x100.png/ff4444/ffffff</t>
  </si>
  <si>
    <t>http://dummyimage.com/197x100.png/5fa2dd/ffffff</t>
  </si>
  <si>
    <t>http://dummyimage.com/211x100.png/cc0000/ffffff</t>
  </si>
  <si>
    <t>http://dummyimage.com/233x100.png/5fa2dd/ffffff</t>
  </si>
  <si>
    <t>http://dummyimage.com/114x100.png/cc0000/ffffff</t>
  </si>
  <si>
    <t>http://dummyimage.com/181x100.png/cc0000/ffffff</t>
  </si>
  <si>
    <t>http://dummyimage.com/220x100.png/5fa2dd/ffffff</t>
  </si>
  <si>
    <t>http://dummyimage.com/241x100.png/ff4444/ffffff</t>
  </si>
  <si>
    <t>http://dummyimage.com/241x100.png/5fa2dd/ffffff</t>
  </si>
  <si>
    <t>http://dummyimage.com/123x100.png/dddddd/000000</t>
  </si>
  <si>
    <t>http://dummyimage.com/131x100.png/5fa2dd/ffffff</t>
  </si>
  <si>
    <t>http://dummyimage.com/166x100.png/5fa2dd/ffffff</t>
  </si>
  <si>
    <t>http://dummyimage.com/143x100.png/dddddd/000000</t>
  </si>
  <si>
    <t>http://dummyimage.com/160x100.png/cc0000/ffffff</t>
  </si>
  <si>
    <t>http://dummyimage.com/145x100.png/5fa2dd/ffffff</t>
  </si>
  <si>
    <t>http://dummyimage.com/120x100.png/dddddd/000000</t>
  </si>
  <si>
    <t>http://dummyimage.com/194x100.png/cc0000/ffffff</t>
  </si>
  <si>
    <t>http://dummyimage.com/104x100.png/5fa2dd/ffffff</t>
  </si>
  <si>
    <t>http://dummyimage.com/118x100.png/ff4444/ffffff</t>
  </si>
  <si>
    <t>http://dummyimage.com/235x100.png/5fa2dd/ffffff</t>
  </si>
  <si>
    <t>http://dummyimage.com/118x100.png/cc0000/ffffff</t>
  </si>
  <si>
    <t>http://dummyimage.com/184x100.png/5fa2dd/ffffff</t>
  </si>
  <si>
    <t>http://dummyimage.com/113x100.png/cc0000/ffffff</t>
  </si>
  <si>
    <t>http://dummyimage.com/155x100.png/cc0000/ffffff</t>
  </si>
  <si>
    <t>http://dummyimage.com/139x100.png/cc0000/ffffff</t>
  </si>
  <si>
    <t>http://dummyimage.com/150x100.png/cc0000/ffffff</t>
  </si>
  <si>
    <t>http://dummyimage.com/206x100.png/ff4444/ffffff</t>
  </si>
  <si>
    <t>http://dummyimage.com/167x100.png/dddddd/000000</t>
  </si>
  <si>
    <t>http://dummyimage.com/130x100.png/ff4444/ffffff</t>
  </si>
  <si>
    <t>http://dummyimage.com/128x100.png/ff4444/ffffff</t>
  </si>
  <si>
    <t>http://dummyimage.com/250x100.png/ff4444/ffffff</t>
  </si>
  <si>
    <t>http://dummyimage.com/104x100.png/cc0000/ffffff</t>
  </si>
  <si>
    <t>http://dummyimage.com/244x100.png/ff4444/ffffff</t>
  </si>
  <si>
    <t>http://dummyimage.com/140x100.png/ff4444/ffffff</t>
  </si>
  <si>
    <t>http://dummyimage.com/142x100.png/dddddd/000000</t>
  </si>
  <si>
    <t>http://dummyimage.com/199x100.png/dddddd/000000</t>
  </si>
  <si>
    <t>http://dummyimage.com/219x100.png/ff4444/ffffff</t>
  </si>
  <si>
    <t>http://dummyimage.com/110x100.png/5fa2dd/ffffff</t>
  </si>
  <si>
    <t>http://dummyimage.com/242x100.png/dddddd/000000</t>
  </si>
  <si>
    <t>http://dummyimage.com/214x100.png/5fa2dd/ffffff</t>
  </si>
  <si>
    <t>Addiction_title</t>
  </si>
  <si>
    <t>Addiction_sd</t>
  </si>
  <si>
    <t>Allergy_title</t>
  </si>
  <si>
    <t>Allergy_sd</t>
  </si>
  <si>
    <t>Autism_title</t>
  </si>
  <si>
    <t>Autism_sd</t>
  </si>
  <si>
    <t>Buckeye Stories_title</t>
  </si>
  <si>
    <t>Buckeye Stories_sd</t>
  </si>
  <si>
    <t>Burn and Wound_title</t>
  </si>
  <si>
    <t>Burn and Wound_sd</t>
  </si>
  <si>
    <t>Cancer_title</t>
  </si>
  <si>
    <t>Cancer_sd</t>
  </si>
  <si>
    <t>Cognitive and Memory Disorders_title</t>
  </si>
  <si>
    <t>Cognitive and Memory Disorders_sd</t>
  </si>
  <si>
    <t>Dermatology_title</t>
  </si>
  <si>
    <t>Dermatology_sd</t>
  </si>
  <si>
    <t>Diabetes_title</t>
  </si>
  <si>
    <t>Diabetes_sd</t>
  </si>
  <si>
    <t>Digestive Diseases_title</t>
  </si>
  <si>
    <t>Digestive Diseases_sd</t>
  </si>
  <si>
    <t>Ear Nose and Throat_title</t>
  </si>
  <si>
    <t>Ear Nose and Throat_sd</t>
  </si>
  <si>
    <t>Emergency Medicine_title</t>
  </si>
  <si>
    <t>Emergency Medicine_sd</t>
  </si>
  <si>
    <t>Endocrinology_title</t>
  </si>
  <si>
    <t>Endocrinology_sd</t>
  </si>
  <si>
    <t>Eye Care_title</t>
  </si>
  <si>
    <t>Eye Care_sd</t>
  </si>
  <si>
    <t>Family_title</t>
  </si>
  <si>
    <t>Family_sd</t>
  </si>
  <si>
    <t>Fitness_title</t>
  </si>
  <si>
    <t>Fitness_sd</t>
  </si>
  <si>
    <t>Geriatrics_title</t>
  </si>
  <si>
    <t>Geriatrics_sd</t>
  </si>
  <si>
    <t>Health and Wellness_title</t>
  </si>
  <si>
    <t>Health and Wellness_sd</t>
  </si>
  <si>
    <t>Health and Wellness_title_1</t>
  </si>
  <si>
    <t>Health and Wellness_sd_1</t>
  </si>
  <si>
    <t>Healthy Eating_title</t>
  </si>
  <si>
    <t>Healthy Eating_sd</t>
  </si>
  <si>
    <t>Hearing Loss_title</t>
  </si>
  <si>
    <t>Hearing Loss_sd</t>
  </si>
  <si>
    <t>Heart and Vascular Health_title</t>
  </si>
  <si>
    <t>Heart and Vascular Health_sd</t>
  </si>
  <si>
    <t>Infectious Diseases_title</t>
  </si>
  <si>
    <t>Infectious Diseases_sd</t>
  </si>
  <si>
    <t>Integrative Medicine_title</t>
  </si>
  <si>
    <t>Integrative Medicine_sd</t>
  </si>
  <si>
    <t>Lung and Pulmonary_title</t>
  </si>
  <si>
    <t>Lung and Pulmonary_sd</t>
  </si>
  <si>
    <t>Mental and Behavioral Health_title</t>
  </si>
  <si>
    <t>Mental and Behavioral Health_sd</t>
  </si>
  <si>
    <t>MyChart_title</t>
  </si>
  <si>
    <t>MyChart_sd</t>
  </si>
  <si>
    <t>Neurological Institute_title</t>
  </si>
  <si>
    <t>Neurological Institute_sd</t>
  </si>
  <si>
    <t>Nursing_title</t>
  </si>
  <si>
    <t>Nursing_sd</t>
  </si>
  <si>
    <t>Orthopedics_title</t>
  </si>
  <si>
    <t>Orthopedics_sd</t>
  </si>
  <si>
    <t>Physical Medicine and Rehabilitation_title</t>
  </si>
  <si>
    <t>Physical Medicine and Rehabilitation_sd</t>
  </si>
  <si>
    <t>Plastic Surgery_title</t>
  </si>
  <si>
    <t>Plastic Surgery_sd</t>
  </si>
  <si>
    <t>Primary Care_title</t>
  </si>
  <si>
    <t>Primary Care_sd</t>
  </si>
  <si>
    <t>Research_title</t>
  </si>
  <si>
    <t>Research_sd</t>
  </si>
  <si>
    <t>Rheumatology_title</t>
  </si>
  <si>
    <t>Rheumatology_sd</t>
  </si>
  <si>
    <t>Sleep_title</t>
  </si>
  <si>
    <t>Sleep_sd</t>
  </si>
  <si>
    <t>Sports Medicine_title</t>
  </si>
  <si>
    <t>Sports Medicine_sd</t>
  </si>
  <si>
    <t>Stress Management_title</t>
  </si>
  <si>
    <t>Stress Management_sd</t>
  </si>
  <si>
    <t>Tech and Innovation_title</t>
  </si>
  <si>
    <t>Tech and Innovation_sd</t>
  </si>
  <si>
    <t>Transplant_title</t>
  </si>
  <si>
    <t>Transplant_sd</t>
  </si>
  <si>
    <t>Urology_title</t>
  </si>
  <si>
    <t>Urology_sd</t>
  </si>
  <si>
    <t>Weight Management_title</t>
  </si>
  <si>
    <t>Weight Management_sd</t>
  </si>
  <si>
    <t>Women and Infants_title</t>
  </si>
  <si>
    <t>Women and Infants_sd</t>
  </si>
  <si>
    <t>Womens Health_title</t>
  </si>
  <si>
    <t>Womens Health_sd</t>
  </si>
  <si>
    <t>contents</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</si>
  <si>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</si>
  <si>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</si>
  <si>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</si>
  <si>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</si>
  <si>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t>
  </si>
  <si>
    <t>lobortis sapien sapien non mi integer ac neque duis bibendum morbi non quam nec dui luctus rutrum nulla tellus in sagittis dui vel nisl duis ac nibh fusce lacus purus</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</si>
  <si>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t>
  </si>
  <si>
    <t>nec molestie sed justo pellentesque viverra pede ac diam cras pellentesque volutpat dui maecenas tristique est et tempus semper est quam pharetra magna ac consequat metus sapien ut nunc vestibulum ante ipsum primis in faucibus</t>
  </si>
  <si>
    <t>in quam fringilla rhoncus mauris enim leo rhoncus sed vestibulum sit amet cursus id turpis integer aliquet massa id lobortis convallis tortor risus dapibus augue vel accumsan tellus nisi eu orci mauris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</si>
  <si>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</si>
  <si>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</si>
  <si>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t>
  </si>
  <si>
    <t>pellentesque viverra pede ac diam cras pellentesque volutpat dui maecenas tristique est et tempus semper est quam pharetra magna ac consequat metus sapien ut nunc vestibulum ante ipsum primis in faucibus orci luctus et ultrices posuere cubilia curae mauris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</si>
  <si>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</si>
  <si>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</si>
  <si>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</si>
  <si>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t>
  </si>
  <si>
    <t>adipiscing elit proin risus praesent lectus vestibulum quam sapien varius ut blandit non interdum in ante vestibulum ante ipsum primis in faucibus orci luctus et ultrices posuere cubilia curae duis faucibus accumsan odio curabitur convallis duis consequat dui</t>
  </si>
  <si>
    <t>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t>
  </si>
  <si>
    <t>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t>
  </si>
  <si>
    <t>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t>
  </si>
  <si>
    <t>eget eros elementum pellentesque quisque porta volutpat erat quisque erat eros viverra eget congue eget semper rutrum nulla nunc purus phasellus in felis donec semper sapien a libero nam dui proin leo odio porttitor id consequat in consequat ut nulla sed</t>
  </si>
  <si>
    <t>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t>
  </si>
  <si>
    <t>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t>
  </si>
  <si>
    <t>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t>
  </si>
  <si>
    <t>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t>
  </si>
  <si>
    <t>phasellus sit amet erat nulla tempus vivamus in felis eu sapien cursus vestibulum proin eu mi nulla ac enim in tempor turpis nec euismod scelerisque quam turpis adipiscing lorem vitae mattis nibh ligula nec</t>
  </si>
  <si>
    <t>eu orci mauris lacinia sapien quis libero nullam sit amet turpis elementum ligula vehicula consequat morbi a ipsum integer a nibh in quis justo maecenas rhoncus aliquam lacus morbi quis tortor id nulla ultrices aliquet maecenas leo</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</si>
  <si>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</si>
  <si>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</si>
  <si>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</si>
  <si>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</si>
  <si>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</si>
  <si>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t>
  </si>
  <si>
    <t>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t>
  </si>
  <si>
    <t>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t>
  </si>
  <si>
    <t>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t>
  </si>
  <si>
    <t>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</si>
  <si>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t>
  </si>
  <si>
    <t>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t>
  </si>
  <si>
    <t>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</si>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</sst>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1"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DC31A8A9-287D-4D6F-ABC4-F08A6036975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914E-E364-492C-A418-E11389129FC0}">
  <dimension ref="A1:H45"/>
  <sheetViews>
    <sheetView tabSelected="1" zoomScaleNormal="100" workbookViewId="0"/>
  </sheetViews>
  <sheetFormatPr defaultRowHeight="15" x14ac:dyDescent="0.25"/>
  <cols>
    <col min="1" max="1" width="37.5703125" bestFit="1" customWidth="1"/>
    <col min="2" max="2" width="39.28515625" bestFit="1" customWidth="1"/>
    <col min="3" max="3" width="37.42578125" bestFit="1" customWidth="1"/>
    <col min="4" max="4" width="28.42578125" customWidth="1"/>
    <col min="5" max="5" width="34.42578125" bestFit="1" customWidth="1"/>
    <col min="6" max="7" width="34.42578125" customWidth="1"/>
    <col min="8" max="8" width="15.85546875" bestFit="1" customWidth="1"/>
  </cols>
  <sheetData>
    <row r="1" spans="1:8" x14ac:dyDescent="0.25">
      <c r="A1" t="s">
        <v>208</v>
      </c>
      <c r="B1" t="s">
        <v>1</v>
      </c>
      <c r="C1" t="s">
        <v>2</v>
      </c>
      <c r="D1" t="s">
        <v>3</v>
      </c>
      <c r="E1" t="s">
        <v>4</v>
      </c>
      <c r="F1" t="s">
        <v>110</v>
      </c>
      <c r="G1" t="s">
        <v>354</v>
      </c>
      <c r="H1" t="s">
        <v>5</v>
      </c>
    </row>
    <row r="2" spans="1:8" x14ac:dyDescent="0.25">
      <c r="A2" t="s">
        <v>164</v>
      </c>
      <c r="B2" t="str">
        <f>CONCATENATE(E2, "_title")</f>
        <v>Addiction_title</v>
      </c>
      <c r="C2" t="str">
        <f>CONCATENATE(E2, "_sd")</f>
        <v>Addiction_sd</v>
      </c>
      <c r="D2" t="str">
        <f ca="1">VLOOKUP(Blogs!$D2,Authors!$B$2:$G$16,6,FALSE)</f>
        <v>Emyle Britee, MS</v>
      </c>
      <c r="E2" t="s">
        <v>6</v>
      </c>
      <c r="F2" t="s">
        <v>224</v>
      </c>
      <c r="G2" t="s">
        <v>355</v>
      </c>
      <c r="H2" s="1">
        <v>43650.741631944446</v>
      </c>
    </row>
    <row r="3" spans="1:8" x14ac:dyDescent="0.25">
      <c r="A3" t="s">
        <v>165</v>
      </c>
      <c r="B3" t="str">
        <f t="shared" ref="B3:B45" si="0">CONCATENATE(E3, "_title")</f>
        <v>Allergy_title</v>
      </c>
      <c r="C3" t="str">
        <f t="shared" ref="C3:C45" si="1">CONCATENATE(E3, "_sd")</f>
        <v>Allergy_sd</v>
      </c>
      <c r="D3" t="str">
        <f ca="1">VLOOKUP(Blogs!$D3,Authors!$B$2:$G$16,6,FALSE)</f>
        <v>Dorry Djorevic, LISW</v>
      </c>
      <c r="E3" t="s">
        <v>7</v>
      </c>
      <c r="F3" t="s">
        <v>225</v>
      </c>
      <c r="G3" t="s">
        <v>356</v>
      </c>
      <c r="H3" s="1">
        <v>43983.622939814813</v>
      </c>
    </row>
    <row r="4" spans="1:8" x14ac:dyDescent="0.25">
      <c r="A4" t="s">
        <v>166</v>
      </c>
      <c r="B4" t="str">
        <f t="shared" si="0"/>
        <v>Autism_title</v>
      </c>
      <c r="C4" t="str">
        <f t="shared" si="1"/>
        <v>Autism_sd</v>
      </c>
      <c r="D4" t="str">
        <f ca="1">VLOOKUP(Blogs!$D4,Authors!$B$2:$G$16,6,FALSE)</f>
        <v>Maitilde Shead, RN</v>
      </c>
      <c r="E4" t="s">
        <v>8</v>
      </c>
      <c r="F4" t="s">
        <v>226</v>
      </c>
      <c r="G4" t="s">
        <v>357</v>
      </c>
      <c r="H4" s="1">
        <v>44052.233229166668</v>
      </c>
    </row>
    <row r="5" spans="1:8" x14ac:dyDescent="0.25">
      <c r="A5" t="s">
        <v>167</v>
      </c>
      <c r="B5" t="str">
        <f t="shared" si="0"/>
        <v>Buckeye Stories_title</v>
      </c>
      <c r="C5" t="str">
        <f t="shared" si="1"/>
        <v>Buckeye Stories_sd</v>
      </c>
      <c r="D5" t="str">
        <f ca="1">VLOOKUP(Blogs!$D5,Authors!$B$2:$G$16,6,FALSE)</f>
        <v>Dorry Djorevic, LISW</v>
      </c>
      <c r="E5" t="s">
        <v>9</v>
      </c>
      <c r="F5" t="s">
        <v>227</v>
      </c>
      <c r="G5" t="s">
        <v>358</v>
      </c>
      <c r="H5" s="1">
        <v>43953.700960648152</v>
      </c>
    </row>
    <row r="6" spans="1:8" x14ac:dyDescent="0.25">
      <c r="A6" t="s">
        <v>168</v>
      </c>
      <c r="B6" t="str">
        <f t="shared" si="0"/>
        <v>Burn and Wound_title</v>
      </c>
      <c r="C6" t="str">
        <f t="shared" si="1"/>
        <v>Burn and Wound_sd</v>
      </c>
      <c r="D6" t="str">
        <f ca="1">VLOOKUP(Blogs!$D6,Authors!$B$2:$G$16,6,FALSE)</f>
        <v>Talia Harower, D(ABMM)</v>
      </c>
      <c r="E6" t="s">
        <v>10</v>
      </c>
      <c r="F6" t="s">
        <v>228</v>
      </c>
      <c r="G6" t="s">
        <v>359</v>
      </c>
      <c r="H6" s="1">
        <v>44503.872523148151</v>
      </c>
    </row>
    <row r="7" spans="1:8" x14ac:dyDescent="0.25">
      <c r="A7" t="s">
        <v>169</v>
      </c>
      <c r="B7" t="str">
        <f t="shared" si="0"/>
        <v>Cancer_title</v>
      </c>
      <c r="C7" t="str">
        <f t="shared" si="1"/>
        <v>Cancer_sd</v>
      </c>
      <c r="D7" t="str">
        <f ca="1">VLOOKUP(Blogs!$D7,Authors!$B$2:$G$16,6,FALSE)</f>
        <v>Maitilde Shead, RN</v>
      </c>
      <c r="E7" t="s">
        <v>11</v>
      </c>
      <c r="F7" t="s">
        <v>229</v>
      </c>
      <c r="G7" t="s">
        <v>360</v>
      </c>
      <c r="H7" s="1">
        <v>44436.837754629632</v>
      </c>
    </row>
    <row r="8" spans="1:8" x14ac:dyDescent="0.25">
      <c r="A8" t="s">
        <v>170</v>
      </c>
      <c r="B8" t="str">
        <f t="shared" si="0"/>
        <v>Cognitive and Memory Disorders_title</v>
      </c>
      <c r="C8" t="str">
        <f t="shared" si="1"/>
        <v>Cognitive and Memory Disorders_sd</v>
      </c>
      <c r="D8" t="str">
        <f ca="1">VLOOKUP(Blogs!$D8,Authors!$B$2:$G$16,6,FALSE)</f>
        <v>Emyle Britee, MS</v>
      </c>
      <c r="E8" t="s">
        <v>12</v>
      </c>
      <c r="F8" t="s">
        <v>230</v>
      </c>
      <c r="G8" t="s">
        <v>361</v>
      </c>
      <c r="H8" s="1">
        <v>43883.556168981479</v>
      </c>
    </row>
    <row r="9" spans="1:8" x14ac:dyDescent="0.25">
      <c r="A9" t="s">
        <v>171</v>
      </c>
      <c r="B9" t="str">
        <f t="shared" si="0"/>
        <v>Dermatology_title</v>
      </c>
      <c r="C9" t="str">
        <f t="shared" si="1"/>
        <v>Dermatology_sd</v>
      </c>
      <c r="D9" t="str">
        <f ca="1">VLOOKUP(Blogs!$D9,Authors!$B$2:$G$16,6,FALSE)</f>
        <v>Dorry Djorevic, LISW</v>
      </c>
      <c r="E9" t="s">
        <v>13</v>
      </c>
      <c r="F9" t="s">
        <v>231</v>
      </c>
      <c r="G9" t="s">
        <v>362</v>
      </c>
      <c r="H9" s="1">
        <v>44342.035775462966</v>
      </c>
    </row>
    <row r="10" spans="1:8" x14ac:dyDescent="0.25">
      <c r="A10" t="s">
        <v>172</v>
      </c>
      <c r="B10" t="str">
        <f t="shared" si="0"/>
        <v>Diabetes_title</v>
      </c>
      <c r="C10" t="str">
        <f t="shared" si="1"/>
        <v>Diabetes_sd</v>
      </c>
      <c r="D10" t="str">
        <f ca="1">VLOOKUP(Blogs!$D10,Authors!$B$2:$G$16,6,FALSE)</f>
        <v>Dorry Djorevic, LISW</v>
      </c>
      <c r="E10" t="s">
        <v>14</v>
      </c>
      <c r="F10" t="s">
        <v>232</v>
      </c>
      <c r="G10" t="s">
        <v>363</v>
      </c>
      <c r="H10" s="1">
        <v>43981.434108796297</v>
      </c>
    </row>
    <row r="11" spans="1:8" x14ac:dyDescent="0.25">
      <c r="A11" t="s">
        <v>173</v>
      </c>
      <c r="B11" t="str">
        <f t="shared" si="0"/>
        <v>Digestive Diseases_title</v>
      </c>
      <c r="C11" t="str">
        <f t="shared" si="1"/>
        <v>Digestive Diseases_sd</v>
      </c>
      <c r="D11" t="str">
        <f ca="1">VLOOKUP(Blogs!$D11,Authors!$B$2:$G$16,6,FALSE)</f>
        <v>Trudi Aujouanet, MD</v>
      </c>
      <c r="E11" t="s">
        <v>15</v>
      </c>
      <c r="F11" t="s">
        <v>233</v>
      </c>
      <c r="G11" t="s">
        <v>364</v>
      </c>
      <c r="H11" s="1">
        <v>44439.301180555558</v>
      </c>
    </row>
    <row r="12" spans="1:8" x14ac:dyDescent="0.25">
      <c r="A12" t="s">
        <v>174</v>
      </c>
      <c r="B12" t="str">
        <f t="shared" si="0"/>
        <v>Ear Nose and Throat_title</v>
      </c>
      <c r="C12" t="str">
        <f t="shared" si="1"/>
        <v>Ear Nose and Throat_sd</v>
      </c>
      <c r="D12" t="str">
        <f ca="1">VLOOKUP(Blogs!$D12,Authors!$B$2:$G$16,6,FALSE)</f>
        <v>Emyle Britee, MS</v>
      </c>
      <c r="E12" t="s">
        <v>16</v>
      </c>
      <c r="F12" t="s">
        <v>234</v>
      </c>
      <c r="G12" t="s">
        <v>365</v>
      </c>
      <c r="H12" s="1">
        <v>43839.48810185185</v>
      </c>
    </row>
    <row r="13" spans="1:8" x14ac:dyDescent="0.25">
      <c r="A13" t="s">
        <v>175</v>
      </c>
      <c r="B13" t="str">
        <f t="shared" si="0"/>
        <v>Emergency Medicine_title</v>
      </c>
      <c r="C13" t="str">
        <f t="shared" si="1"/>
        <v>Emergency Medicine_sd</v>
      </c>
      <c r="D13" t="str">
        <f ca="1">VLOOKUP(Blogs!$D13,Authors!$B$2:$G$16,6,FALSE)</f>
        <v>Maitilde Shead, RN</v>
      </c>
      <c r="E13" t="s">
        <v>17</v>
      </c>
      <c r="F13" t="s">
        <v>235</v>
      </c>
      <c r="G13" t="s">
        <v>366</v>
      </c>
      <c r="H13" s="1">
        <v>44165.725937499999</v>
      </c>
    </row>
    <row r="14" spans="1:8" x14ac:dyDescent="0.25">
      <c r="A14" t="s">
        <v>176</v>
      </c>
      <c r="B14" t="str">
        <f t="shared" si="0"/>
        <v>Endocrinology_title</v>
      </c>
      <c r="C14" t="str">
        <f t="shared" si="1"/>
        <v>Endocrinology_sd</v>
      </c>
      <c r="D14" t="str">
        <f ca="1">VLOOKUP(Blogs!$D14,Authors!$B$2:$G$16,6,FALSE)</f>
        <v>Analise Gargett, PharmD</v>
      </c>
      <c r="E14" t="s">
        <v>18</v>
      </c>
      <c r="F14" t="s">
        <v>236</v>
      </c>
      <c r="G14" t="s">
        <v>367</v>
      </c>
      <c r="H14" s="1">
        <v>43789.461516203701</v>
      </c>
    </row>
    <row r="15" spans="1:8" x14ac:dyDescent="0.25">
      <c r="A15" t="s">
        <v>177</v>
      </c>
      <c r="B15" t="str">
        <f t="shared" si="0"/>
        <v>Eye Care_title</v>
      </c>
      <c r="C15" t="str">
        <f t="shared" si="1"/>
        <v>Eye Care_sd</v>
      </c>
      <c r="D15" t="str">
        <f ca="1">VLOOKUP(Blogs!$D15,Authors!$B$2:$G$16,6,FALSE)</f>
        <v>Putnem Morphet, PhD</v>
      </c>
      <c r="E15" t="s">
        <v>47</v>
      </c>
      <c r="F15" t="s">
        <v>237</v>
      </c>
      <c r="G15" t="s">
        <v>368</v>
      </c>
      <c r="H15" s="1">
        <v>44378.034907407404</v>
      </c>
    </row>
    <row r="16" spans="1:8" x14ac:dyDescent="0.25">
      <c r="A16" t="s">
        <v>178</v>
      </c>
      <c r="B16" t="str">
        <f t="shared" si="0"/>
        <v>Family_title</v>
      </c>
      <c r="C16" t="str">
        <f t="shared" si="1"/>
        <v>Family_sd</v>
      </c>
      <c r="D16" t="str">
        <f ca="1">VLOOKUP(Blogs!$D16,Authors!$B$2:$G$16,6,FALSE)</f>
        <v>Trudi Aujouanet, MD</v>
      </c>
      <c r="E16" t="s">
        <v>19</v>
      </c>
      <c r="F16" t="s">
        <v>238</v>
      </c>
      <c r="G16" t="s">
        <v>369</v>
      </c>
      <c r="H16" s="1">
        <v>43929.743101851855</v>
      </c>
    </row>
    <row r="17" spans="1:8" x14ac:dyDescent="0.25">
      <c r="A17" t="s">
        <v>179</v>
      </c>
      <c r="B17" t="str">
        <f t="shared" si="0"/>
        <v>Fitness_title</v>
      </c>
      <c r="C17" t="str">
        <f t="shared" si="1"/>
        <v>Fitness_sd</v>
      </c>
      <c r="D17" t="str">
        <f ca="1">VLOOKUP(Blogs!$D17,Authors!$B$2:$G$16,6,FALSE)</f>
        <v>Emyle Britee, MS</v>
      </c>
      <c r="E17" t="s">
        <v>20</v>
      </c>
      <c r="F17" t="s">
        <v>239</v>
      </c>
      <c r="G17" t="s">
        <v>370</v>
      </c>
      <c r="H17" s="1">
        <v>44082.219421296293</v>
      </c>
    </row>
    <row r="18" spans="1:8" x14ac:dyDescent="0.25">
      <c r="A18" t="s">
        <v>180</v>
      </c>
      <c r="B18" t="str">
        <f t="shared" si="0"/>
        <v>Geriatrics_title</v>
      </c>
      <c r="C18" t="str">
        <f t="shared" si="1"/>
        <v>Geriatrics_sd</v>
      </c>
      <c r="D18" t="str">
        <f ca="1">VLOOKUP(Blogs!$D18,Authors!$B$2:$G$16,6,FALSE)</f>
        <v>Putnem Morphet, PhD</v>
      </c>
      <c r="E18" t="s">
        <v>21</v>
      </c>
      <c r="F18" t="s">
        <v>240</v>
      </c>
      <c r="G18" t="s">
        <v>371</v>
      </c>
      <c r="H18" s="1">
        <v>44683.857743055552</v>
      </c>
    </row>
    <row r="19" spans="1:8" x14ac:dyDescent="0.25">
      <c r="A19" t="s">
        <v>181</v>
      </c>
      <c r="B19" t="str">
        <f>CONCATENATE(E19, "_title")</f>
        <v>Health and Wellness_title</v>
      </c>
      <c r="C19" t="str">
        <f t="shared" si="1"/>
        <v>Health and Wellness_sd</v>
      </c>
      <c r="D19" t="str">
        <f ca="1">VLOOKUP(Blogs!$D19,Authors!$B$2:$G$16,6,FALSE)</f>
        <v>Analise Gargett, PharmD</v>
      </c>
      <c r="E19" t="s">
        <v>22</v>
      </c>
      <c r="F19" t="s">
        <v>241</v>
      </c>
      <c r="G19" t="s">
        <v>372</v>
      </c>
      <c r="H19" s="1">
        <v>43960.36509259259</v>
      </c>
    </row>
    <row r="20" spans="1:8" x14ac:dyDescent="0.25">
      <c r="A20" t="s">
        <v>182</v>
      </c>
      <c r="B20" t="str">
        <f>CONCATENATE(E20, "_title_1")</f>
        <v>Health and Wellness_title_1</v>
      </c>
      <c r="C20" t="str">
        <f>CONCATENATE(E20, "_sd_1")</f>
        <v>Health and Wellness_sd_1</v>
      </c>
      <c r="D20" t="str">
        <f ca="1">VLOOKUP(Blogs!$D20,Authors!$B$2:$G$16,6,FALSE)</f>
        <v>Dorry Djorevic, LISW</v>
      </c>
      <c r="E20" t="s">
        <v>22</v>
      </c>
      <c r="F20" t="s">
        <v>242</v>
      </c>
      <c r="G20" t="s">
        <v>373</v>
      </c>
      <c r="H20" s="1">
        <v>44440.085810185185</v>
      </c>
    </row>
    <row r="21" spans="1:8" x14ac:dyDescent="0.25">
      <c r="A21" t="s">
        <v>183</v>
      </c>
      <c r="B21" t="str">
        <f t="shared" si="0"/>
        <v>Healthy Eating_title</v>
      </c>
      <c r="C21" t="str">
        <f t="shared" si="1"/>
        <v>Healthy Eating_sd</v>
      </c>
      <c r="D21" t="str">
        <f ca="1">VLOOKUP(Blogs!$D21,Authors!$B$2:$G$16,6,FALSE)</f>
        <v>Dorry Djorevic, LISW</v>
      </c>
      <c r="E21" t="s">
        <v>23</v>
      </c>
      <c r="F21" t="s">
        <v>243</v>
      </c>
      <c r="G21" t="s">
        <v>374</v>
      </c>
      <c r="H21" s="1">
        <v>44413.808518518519</v>
      </c>
    </row>
    <row r="22" spans="1:8" x14ac:dyDescent="0.25">
      <c r="A22" t="s">
        <v>184</v>
      </c>
      <c r="B22" t="str">
        <f t="shared" si="0"/>
        <v>Hearing Loss_title</v>
      </c>
      <c r="C22" t="str">
        <f t="shared" si="1"/>
        <v>Hearing Loss_sd</v>
      </c>
      <c r="D22" t="str">
        <f ca="1">VLOOKUP(Blogs!$D22,Authors!$B$2:$G$16,6,FALSE)</f>
        <v>Putnem Morphet, PhD</v>
      </c>
      <c r="E22" t="s">
        <v>24</v>
      </c>
      <c r="F22" t="s">
        <v>244</v>
      </c>
      <c r="G22" t="s">
        <v>375</v>
      </c>
      <c r="H22" s="1">
        <v>44515.085358796299</v>
      </c>
    </row>
    <row r="23" spans="1:8" x14ac:dyDescent="0.25">
      <c r="A23" t="s">
        <v>185</v>
      </c>
      <c r="B23" t="str">
        <f t="shared" si="0"/>
        <v>Heart and Vascular Health_title</v>
      </c>
      <c r="C23" t="str">
        <f t="shared" si="1"/>
        <v>Heart and Vascular Health_sd</v>
      </c>
      <c r="D23" t="str">
        <f ca="1">VLOOKUP(Blogs!$D23,Authors!$B$2:$G$16,6,FALSE)</f>
        <v>Putnem Morphet, PhD</v>
      </c>
      <c r="E23" t="s">
        <v>25</v>
      </c>
      <c r="F23" t="s">
        <v>245</v>
      </c>
      <c r="G23" t="s">
        <v>376</v>
      </c>
      <c r="H23" s="1">
        <v>43844.797719907408</v>
      </c>
    </row>
    <row r="24" spans="1:8" x14ac:dyDescent="0.25">
      <c r="A24" t="s">
        <v>186</v>
      </c>
      <c r="B24" t="str">
        <f t="shared" si="0"/>
        <v>Infectious Diseases_title</v>
      </c>
      <c r="C24" t="str">
        <f t="shared" si="1"/>
        <v>Infectious Diseases_sd</v>
      </c>
      <c r="D24" t="str">
        <f ca="1">VLOOKUP(Blogs!$D24,Authors!$B$2:$G$16,6,FALSE)</f>
        <v>Emyle Britee, MS</v>
      </c>
      <c r="E24" t="s">
        <v>26</v>
      </c>
      <c r="F24" t="s">
        <v>246</v>
      </c>
      <c r="G24" t="s">
        <v>377</v>
      </c>
      <c r="H24" s="1">
        <v>44647.730243055557</v>
      </c>
    </row>
    <row r="25" spans="1:8" x14ac:dyDescent="0.25">
      <c r="A25" t="s">
        <v>187</v>
      </c>
      <c r="B25" t="str">
        <f t="shared" si="0"/>
        <v>Integrative Medicine_title</v>
      </c>
      <c r="C25" t="str">
        <f t="shared" si="1"/>
        <v>Integrative Medicine_sd</v>
      </c>
      <c r="D25" t="str">
        <f ca="1">VLOOKUP(Blogs!$D25,Authors!$B$2:$G$16,6,FALSE)</f>
        <v>Emyle Britee, MS</v>
      </c>
      <c r="E25" t="s">
        <v>27</v>
      </c>
      <c r="F25" t="s">
        <v>247</v>
      </c>
      <c r="G25" t="s">
        <v>378</v>
      </c>
      <c r="H25" s="1">
        <v>43683.203715277778</v>
      </c>
    </row>
    <row r="26" spans="1:8" x14ac:dyDescent="0.25">
      <c r="A26" t="s">
        <v>188</v>
      </c>
      <c r="B26" t="str">
        <f t="shared" si="0"/>
        <v>Lung and Pulmonary_title</v>
      </c>
      <c r="C26" t="str">
        <f t="shared" si="1"/>
        <v>Lung and Pulmonary_sd</v>
      </c>
      <c r="D26" t="str">
        <f ca="1">VLOOKUP(Blogs!$D26,Authors!$B$2:$G$16,6,FALSE)</f>
        <v>Dorry Djorevic, LISW</v>
      </c>
      <c r="E26" t="s">
        <v>28</v>
      </c>
      <c r="F26" t="s">
        <v>248</v>
      </c>
      <c r="G26" t="s">
        <v>379</v>
      </c>
      <c r="H26" s="1">
        <v>44711.372303240743</v>
      </c>
    </row>
    <row r="27" spans="1:8" x14ac:dyDescent="0.25">
      <c r="A27" t="s">
        <v>189</v>
      </c>
      <c r="B27" t="str">
        <f t="shared" si="0"/>
        <v>Mental and Behavioral Health_title</v>
      </c>
      <c r="C27" t="str">
        <f t="shared" si="1"/>
        <v>Mental and Behavioral Health_sd</v>
      </c>
      <c r="D27" t="str">
        <f ca="1">VLOOKUP(Blogs!$D27,Authors!$B$2:$G$16,6,FALSE)</f>
        <v>Clarisse Wintour, PhD</v>
      </c>
      <c r="E27" t="s">
        <v>29</v>
      </c>
      <c r="F27" t="s">
        <v>249</v>
      </c>
      <c r="G27" t="s">
        <v>380</v>
      </c>
      <c r="H27" s="1">
        <v>44537.602222222224</v>
      </c>
    </row>
    <row r="28" spans="1:8" x14ac:dyDescent="0.25">
      <c r="A28" t="s">
        <v>190</v>
      </c>
      <c r="B28" t="str">
        <f t="shared" si="0"/>
        <v>MyChart_title</v>
      </c>
      <c r="C28" t="str">
        <f t="shared" si="1"/>
        <v>MyChart_sd</v>
      </c>
      <c r="D28" t="str">
        <f ca="1">VLOOKUP(Blogs!$D28,Authors!$B$2:$G$16,6,FALSE)</f>
        <v>Clarisse Wintour, PhD</v>
      </c>
      <c r="E28" t="s">
        <v>30</v>
      </c>
      <c r="F28" t="s">
        <v>244</v>
      </c>
      <c r="G28" t="s">
        <v>381</v>
      </c>
      <c r="H28" s="1">
        <v>43754.51321759259</v>
      </c>
    </row>
    <row r="29" spans="1:8" x14ac:dyDescent="0.25">
      <c r="A29" t="s">
        <v>191</v>
      </c>
      <c r="B29" t="str">
        <f t="shared" si="0"/>
        <v>Neurological Institute_title</v>
      </c>
      <c r="C29" t="str">
        <f t="shared" si="1"/>
        <v>Neurological Institute_sd</v>
      </c>
      <c r="D29" t="str">
        <f ca="1">VLOOKUP(Blogs!$D29,Authors!$B$2:$G$16,6,FALSE)</f>
        <v>Talia Harower, D(ABMM)</v>
      </c>
      <c r="E29" t="s">
        <v>48</v>
      </c>
      <c r="F29" t="s">
        <v>250</v>
      </c>
      <c r="G29" t="s">
        <v>382</v>
      </c>
      <c r="H29" s="1">
        <v>44263.361319444448</v>
      </c>
    </row>
    <row r="30" spans="1:8" x14ac:dyDescent="0.25">
      <c r="A30" t="s">
        <v>192</v>
      </c>
      <c r="B30" t="str">
        <f t="shared" si="0"/>
        <v>Nursing_title</v>
      </c>
      <c r="C30" t="str">
        <f t="shared" si="1"/>
        <v>Nursing_sd</v>
      </c>
      <c r="D30" t="str">
        <f ca="1">VLOOKUP(Blogs!$D30,Authors!$B$2:$G$16,6,FALSE)</f>
        <v>Maitilde Shead, RN</v>
      </c>
      <c r="E30" t="s">
        <v>31</v>
      </c>
      <c r="F30" t="s">
        <v>251</v>
      </c>
      <c r="G30" t="s">
        <v>383</v>
      </c>
      <c r="H30" s="1">
        <v>43713.270162037035</v>
      </c>
    </row>
    <row r="31" spans="1:8" x14ac:dyDescent="0.25">
      <c r="A31" t="s">
        <v>193</v>
      </c>
      <c r="B31" t="str">
        <f t="shared" si="0"/>
        <v>Orthopedics_title</v>
      </c>
      <c r="C31" t="str">
        <f t="shared" si="1"/>
        <v>Orthopedics_sd</v>
      </c>
      <c r="D31" t="str">
        <f ca="1">VLOOKUP(Blogs!$D31,Authors!$B$2:$G$16,6,FALSE)</f>
        <v>Analise Gargett, PharmD</v>
      </c>
      <c r="E31" t="s">
        <v>32</v>
      </c>
      <c r="F31" t="s">
        <v>252</v>
      </c>
      <c r="G31" t="s">
        <v>384</v>
      </c>
      <c r="H31" s="1">
        <v>43728.261180555557</v>
      </c>
    </row>
    <row r="32" spans="1:8" x14ac:dyDescent="0.25">
      <c r="A32" t="s">
        <v>194</v>
      </c>
      <c r="B32" t="str">
        <f t="shared" si="0"/>
        <v>Physical Medicine and Rehabilitation_title</v>
      </c>
      <c r="C32" t="str">
        <f t="shared" si="1"/>
        <v>Physical Medicine and Rehabilitation_sd</v>
      </c>
      <c r="D32" t="str">
        <f ca="1">VLOOKUP(Blogs!$D32,Authors!$B$2:$G$16,6,FALSE)</f>
        <v>Putnem Morphet, PhD</v>
      </c>
      <c r="E32" t="s">
        <v>33</v>
      </c>
      <c r="F32" t="s">
        <v>253</v>
      </c>
      <c r="G32" t="s">
        <v>385</v>
      </c>
      <c r="H32" s="1">
        <v>44387.354062500002</v>
      </c>
    </row>
    <row r="33" spans="1:8" x14ac:dyDescent="0.25">
      <c r="A33" t="s">
        <v>195</v>
      </c>
      <c r="B33" t="str">
        <f t="shared" si="0"/>
        <v>Plastic Surgery_title</v>
      </c>
      <c r="C33" t="str">
        <f t="shared" si="1"/>
        <v>Plastic Surgery_sd</v>
      </c>
      <c r="D33" t="str">
        <f ca="1">VLOOKUP(Blogs!$D33,Authors!$B$2:$G$16,6,FALSE)</f>
        <v>Maitilde Shead, RN</v>
      </c>
      <c r="E33" t="s">
        <v>34</v>
      </c>
      <c r="F33" t="s">
        <v>254</v>
      </c>
      <c r="G33" t="s">
        <v>386</v>
      </c>
      <c r="H33" s="1">
        <v>44707.080995370372</v>
      </c>
    </row>
    <row r="34" spans="1:8" x14ac:dyDescent="0.25">
      <c r="A34" t="s">
        <v>196</v>
      </c>
      <c r="B34" t="str">
        <f t="shared" si="0"/>
        <v>Primary Care_title</v>
      </c>
      <c r="C34" t="str">
        <f t="shared" si="1"/>
        <v>Primary Care_sd</v>
      </c>
      <c r="D34" t="str">
        <f ca="1">VLOOKUP(Blogs!$D34,Authors!$B$2:$G$16,6,FALSE)</f>
        <v>Maitilde Shead, RN</v>
      </c>
      <c r="E34" t="s">
        <v>35</v>
      </c>
      <c r="F34" t="s">
        <v>244</v>
      </c>
      <c r="G34" t="s">
        <v>387</v>
      </c>
      <c r="H34" s="1">
        <v>43892.60765046296</v>
      </c>
    </row>
    <row r="35" spans="1:8" x14ac:dyDescent="0.25">
      <c r="A35" t="s">
        <v>197</v>
      </c>
      <c r="B35" t="str">
        <f t="shared" si="0"/>
        <v>Research_title</v>
      </c>
      <c r="C35" t="str">
        <f t="shared" si="1"/>
        <v>Research_sd</v>
      </c>
      <c r="D35" t="str">
        <f ca="1">VLOOKUP(Blogs!$D35,Authors!$B$2:$G$16,6,FALSE)</f>
        <v>Dorry Djorevic, LISW</v>
      </c>
      <c r="E35" t="s">
        <v>36</v>
      </c>
      <c r="F35" t="s">
        <v>255</v>
      </c>
      <c r="G35" t="s">
        <v>388</v>
      </c>
      <c r="H35" s="1">
        <v>43762.497800925928</v>
      </c>
    </row>
    <row r="36" spans="1:8" x14ac:dyDescent="0.25">
      <c r="A36" t="s">
        <v>198</v>
      </c>
      <c r="B36" t="str">
        <f t="shared" si="0"/>
        <v>Rheumatology_title</v>
      </c>
      <c r="C36" t="str">
        <f t="shared" si="1"/>
        <v>Rheumatology_sd</v>
      </c>
      <c r="D36" t="str">
        <f ca="1">VLOOKUP(Blogs!$D36,Authors!$B$2:$G$16,6,FALSE)</f>
        <v>Trudi Aujouanet, MD</v>
      </c>
      <c r="E36" t="s">
        <v>37</v>
      </c>
      <c r="F36" t="s">
        <v>256</v>
      </c>
      <c r="G36" t="s">
        <v>389</v>
      </c>
      <c r="H36" s="1">
        <v>44580.349097222221</v>
      </c>
    </row>
    <row r="37" spans="1:8" x14ac:dyDescent="0.25">
      <c r="A37" t="s">
        <v>199</v>
      </c>
      <c r="B37" t="str">
        <f t="shared" si="0"/>
        <v>Sleep_title</v>
      </c>
      <c r="C37" t="str">
        <f t="shared" si="1"/>
        <v>Sleep_sd</v>
      </c>
      <c r="D37" t="str">
        <f ca="1">VLOOKUP(Blogs!$D37,Authors!$B$2:$G$16,6,FALSE)</f>
        <v>Clarisse Wintour, PhD</v>
      </c>
      <c r="E37" t="s">
        <v>38</v>
      </c>
      <c r="F37" t="s">
        <v>257</v>
      </c>
      <c r="G37" t="s">
        <v>390</v>
      </c>
      <c r="H37" s="1">
        <v>43760.509976851848</v>
      </c>
    </row>
    <row r="38" spans="1:8" x14ac:dyDescent="0.25">
      <c r="A38" t="s">
        <v>200</v>
      </c>
      <c r="B38" t="str">
        <f t="shared" si="0"/>
        <v>Sports Medicine_title</v>
      </c>
      <c r="C38" t="str">
        <f t="shared" si="1"/>
        <v>Sports Medicine_sd</v>
      </c>
      <c r="D38" t="str">
        <f ca="1">VLOOKUP(Blogs!$D38,Authors!$B$2:$G$16,6,FALSE)</f>
        <v>Putnem Morphet, PhD</v>
      </c>
      <c r="E38" t="s">
        <v>39</v>
      </c>
      <c r="F38" t="s">
        <v>258</v>
      </c>
      <c r="G38" t="s">
        <v>391</v>
      </c>
      <c r="H38" s="1">
        <v>44588.86146990741</v>
      </c>
    </row>
    <row r="39" spans="1:8" x14ac:dyDescent="0.25">
      <c r="A39" t="s">
        <v>201</v>
      </c>
      <c r="B39" t="str">
        <f t="shared" si="0"/>
        <v>Stress Management_title</v>
      </c>
      <c r="C39" t="str">
        <f t="shared" si="1"/>
        <v>Stress Management_sd</v>
      </c>
      <c r="D39" t="str">
        <f ca="1">VLOOKUP(Blogs!$D39,Authors!$B$2:$G$16,6,FALSE)</f>
        <v>Talia Harower, D(ABMM)</v>
      </c>
      <c r="E39" t="s">
        <v>40</v>
      </c>
      <c r="F39" t="s">
        <v>259</v>
      </c>
      <c r="G39" t="s">
        <v>392</v>
      </c>
      <c r="H39" s="1">
        <v>44516.732303240744</v>
      </c>
    </row>
    <row r="40" spans="1:8" x14ac:dyDescent="0.25">
      <c r="A40" t="s">
        <v>202</v>
      </c>
      <c r="B40" t="str">
        <f t="shared" si="0"/>
        <v>Tech and Innovation_title</v>
      </c>
      <c r="C40" t="str">
        <f t="shared" si="1"/>
        <v>Tech and Innovation_sd</v>
      </c>
      <c r="D40" t="str">
        <f ca="1">VLOOKUP(Blogs!$D40,Authors!$B$2:$G$16,6,FALSE)</f>
        <v>Lawton Basden, RN</v>
      </c>
      <c r="E40" t="s">
        <v>41</v>
      </c>
      <c r="F40" t="s">
        <v>260</v>
      </c>
      <c r="G40" t="s">
        <v>393</v>
      </c>
      <c r="H40" s="1">
        <v>44313.694722222222</v>
      </c>
    </row>
    <row r="41" spans="1:8" x14ac:dyDescent="0.25">
      <c r="A41" t="s">
        <v>203</v>
      </c>
      <c r="B41" t="str">
        <f t="shared" si="0"/>
        <v>Transplant_title</v>
      </c>
      <c r="C41" t="str">
        <f t="shared" si="1"/>
        <v>Transplant_sd</v>
      </c>
      <c r="D41" t="str">
        <f ca="1">VLOOKUP(Blogs!$D41,Authors!$B$2:$G$16,6,FALSE)</f>
        <v>Clarisse Wintour, PhD</v>
      </c>
      <c r="E41" t="s">
        <v>42</v>
      </c>
      <c r="F41" t="s">
        <v>261</v>
      </c>
      <c r="G41" t="s">
        <v>394</v>
      </c>
      <c r="H41" s="1">
        <v>44277.690486111111</v>
      </c>
    </row>
    <row r="42" spans="1:8" x14ac:dyDescent="0.25">
      <c r="A42" t="s">
        <v>204</v>
      </c>
      <c r="B42" t="str">
        <f t="shared" si="0"/>
        <v>Urology_title</v>
      </c>
      <c r="C42" t="str">
        <f t="shared" si="1"/>
        <v>Urology_sd</v>
      </c>
      <c r="D42" t="str">
        <f ca="1">VLOOKUP(Blogs!$D42,Authors!$B$2:$G$16,6,FALSE)</f>
        <v>Trudi Aujouanet, MD</v>
      </c>
      <c r="E42" t="s">
        <v>43</v>
      </c>
      <c r="F42" t="s">
        <v>262</v>
      </c>
      <c r="G42" t="s">
        <v>395</v>
      </c>
      <c r="H42" s="1">
        <v>43722.768078703702</v>
      </c>
    </row>
    <row r="43" spans="1:8" x14ac:dyDescent="0.25">
      <c r="A43" t="s">
        <v>205</v>
      </c>
      <c r="B43" t="str">
        <f t="shared" si="0"/>
        <v>Weight Management_title</v>
      </c>
      <c r="C43" t="str">
        <f t="shared" si="1"/>
        <v>Weight Management_sd</v>
      </c>
      <c r="D43" t="str">
        <f ca="1">VLOOKUP(Blogs!$D43,Authors!$B$2:$G$16,6,FALSE)</f>
        <v>Maitilde Shead, RN</v>
      </c>
      <c r="E43" t="s">
        <v>44</v>
      </c>
      <c r="F43" t="s">
        <v>263</v>
      </c>
      <c r="G43" t="s">
        <v>396</v>
      </c>
      <c r="H43" s="1">
        <v>44597.995046296295</v>
      </c>
    </row>
    <row r="44" spans="1:8" x14ac:dyDescent="0.25">
      <c r="A44" t="s">
        <v>206</v>
      </c>
      <c r="B44" t="str">
        <f t="shared" si="0"/>
        <v>Women and Infants_title</v>
      </c>
      <c r="C44" t="str">
        <f t="shared" si="1"/>
        <v>Women and Infants_sd</v>
      </c>
      <c r="D44" t="str">
        <f ca="1">VLOOKUP(Blogs!$D44,Authors!$B$2:$G$16,6,FALSE)</f>
        <v>Emyle Britee, MS</v>
      </c>
      <c r="E44" t="s">
        <v>45</v>
      </c>
      <c r="F44" t="s">
        <v>264</v>
      </c>
      <c r="G44" t="s">
        <v>397</v>
      </c>
      <c r="H44" s="1">
        <v>43947.205312500002</v>
      </c>
    </row>
    <row r="45" spans="1:8" x14ac:dyDescent="0.25">
      <c r="A45" t="s">
        <v>207</v>
      </c>
      <c r="B45" t="str">
        <f t="shared" si="0"/>
        <v>Womens Health_title</v>
      </c>
      <c r="C45" t="str">
        <f t="shared" si="1"/>
        <v>Womens Health_sd</v>
      </c>
      <c r="D45" t="str">
        <f ca="1">VLOOKUP(Blogs!$D45,Authors!$B$2:$G$16,6,FALSE)</f>
        <v>Dorry Djorevic, LISW</v>
      </c>
      <c r="E45" t="s">
        <v>46</v>
      </c>
      <c r="F45" t="s">
        <v>265</v>
      </c>
      <c r="G45" t="s">
        <v>398</v>
      </c>
      <c r="H45" s="1">
        <v>44576.97761574074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D479-EDA0-489A-9E07-8C27F6ED29A4}">
  <dimension ref="A1:H45"/>
  <sheetViews>
    <sheetView zoomScaleNormal="100" workbookViewId="0">
      <selection activeCell="F12" sqref="F12"/>
    </sheetView>
  </sheetViews>
  <sheetFormatPr defaultRowHeight="15" x14ac:dyDescent="0.25"/>
  <cols>
    <col min="1" max="1" width="37.5703125" bestFit="1" customWidth="1"/>
    <col min="2" max="2" width="39.28515625" bestFit="1" customWidth="1"/>
    <col min="3" max="3" width="37.42578125" bestFit="1" customWidth="1"/>
    <col min="4" max="4" width="37" bestFit="1" customWidth="1"/>
    <col min="5" max="5" width="34.42578125" bestFit="1" customWidth="1"/>
    <col min="6" max="7" width="34.42578125" customWidth="1"/>
    <col min="8" max="8" width="15.85546875" bestFit="1" customWidth="1"/>
  </cols>
  <sheetData>
    <row r="1" spans="1:8" x14ac:dyDescent="0.25">
      <c r="A1" t="s">
        <v>208</v>
      </c>
      <c r="B1" t="s">
        <v>1</v>
      </c>
      <c r="C1" t="s">
        <v>2</v>
      </c>
      <c r="D1" t="s">
        <v>52</v>
      </c>
      <c r="E1" t="s">
        <v>53</v>
      </c>
      <c r="F1" t="s">
        <v>354</v>
      </c>
      <c r="G1" t="s">
        <v>110</v>
      </c>
      <c r="H1" t="s">
        <v>5</v>
      </c>
    </row>
    <row r="2" spans="1:8" x14ac:dyDescent="0.25">
      <c r="A2" t="s">
        <v>164</v>
      </c>
      <c r="B2" t="s">
        <v>266</v>
      </c>
      <c r="C2" t="s">
        <v>267</v>
      </c>
      <c r="D2" t="str">
        <f ca="1">VLOOKUP(_xlfn.CEILING.MATH(RAND()*9+1),Authors!A:B,2,FALSE)</f>
        <v>5da22d78-8a8c-4b75-bbac-240d99860964</v>
      </c>
      <c r="E2" t="str">
        <f>VLOOKUP(Main!E2,Topics!$C$2:$D$44,2,FALSE)</f>
        <v>6be5e1bd-c251-43a6-b15d-8b2ef186a56a</v>
      </c>
      <c r="F2" t="s">
        <v>355</v>
      </c>
      <c r="G2" t="s">
        <v>224</v>
      </c>
      <c r="H2" s="1">
        <v>43650.741631944446</v>
      </c>
    </row>
    <row r="3" spans="1:8" x14ac:dyDescent="0.25">
      <c r="A3" t="s">
        <v>165</v>
      </c>
      <c r="B3" t="s">
        <v>268</v>
      </c>
      <c r="C3" t="s">
        <v>269</v>
      </c>
      <c r="D3" t="str">
        <f ca="1">VLOOKUP(_xlfn.CEILING.MATH(RAND()*9+1),Authors!A:B,2,FALSE)</f>
        <v>e6c9ddf2-5dd2-40a3-b40d-b44b82750131</v>
      </c>
      <c r="E3" t="str">
        <f>VLOOKUP(Main!E3,Topics!$C$2:$D$44,2,FALSE)</f>
        <v>f52b02de-8f21-4233-972c-af3cf16b02bb</v>
      </c>
      <c r="F3" t="s">
        <v>356</v>
      </c>
      <c r="G3" t="s">
        <v>225</v>
      </c>
      <c r="H3" s="1">
        <v>43983.622939814813</v>
      </c>
    </row>
    <row r="4" spans="1:8" x14ac:dyDescent="0.25">
      <c r="A4" t="s">
        <v>166</v>
      </c>
      <c r="B4" t="s">
        <v>270</v>
      </c>
      <c r="C4" t="s">
        <v>271</v>
      </c>
      <c r="D4" t="str">
        <f ca="1">VLOOKUP(_xlfn.CEILING.MATH(RAND()*9+1),Authors!A:B,2,FALSE)</f>
        <v>1e77683a-4b41-4209-be2b-504ddc951b2a</v>
      </c>
      <c r="E4" t="str">
        <f>VLOOKUP(Main!E4,Topics!$C$2:$D$44,2,FALSE)</f>
        <v>bf675ca0-7123-4cab-99da-157cceadde66</v>
      </c>
      <c r="F4" t="s">
        <v>357</v>
      </c>
      <c r="G4" t="s">
        <v>226</v>
      </c>
      <c r="H4" s="1">
        <v>44052.233229166668</v>
      </c>
    </row>
    <row r="5" spans="1:8" x14ac:dyDescent="0.25">
      <c r="A5" t="s">
        <v>167</v>
      </c>
      <c r="B5" t="s">
        <v>272</v>
      </c>
      <c r="C5" t="s">
        <v>273</v>
      </c>
      <c r="D5" t="str">
        <f ca="1">VLOOKUP(_xlfn.CEILING.MATH(RAND()*9+1),Authors!A:B,2,FALSE)</f>
        <v>e6c9ddf2-5dd2-40a3-b40d-b44b82750131</v>
      </c>
      <c r="E5" t="str">
        <f>VLOOKUP(Main!E5,Topics!$C$2:$D$44,2,FALSE)</f>
        <v>93573c95-ef0e-436f-bf9d-406a4c18cd02</v>
      </c>
      <c r="F5" t="s">
        <v>358</v>
      </c>
      <c r="G5" t="s">
        <v>227</v>
      </c>
      <c r="H5" s="1">
        <v>43953.700960648152</v>
      </c>
    </row>
    <row r="6" spans="1:8" x14ac:dyDescent="0.25">
      <c r="A6" t="s">
        <v>168</v>
      </c>
      <c r="B6" t="s">
        <v>274</v>
      </c>
      <c r="C6" t="s">
        <v>275</v>
      </c>
      <c r="D6" t="str">
        <f ca="1">VLOOKUP(_xlfn.CEILING.MATH(RAND()*9+1),Authors!A:B,2,FALSE)</f>
        <v>42f6cd04-bd57-4b4e-b1ec-94fe07d3c8c4</v>
      </c>
      <c r="E6" t="str">
        <f>VLOOKUP(Main!E6,Topics!$C$2:$D$44,2,FALSE)</f>
        <v>c1d9145a-021d-4e88-aab3-2d42e57050ed</v>
      </c>
      <c r="F6" t="s">
        <v>359</v>
      </c>
      <c r="G6" t="s">
        <v>228</v>
      </c>
      <c r="H6" s="1">
        <v>44503.872523148151</v>
      </c>
    </row>
    <row r="7" spans="1:8" x14ac:dyDescent="0.25">
      <c r="A7" t="s">
        <v>169</v>
      </c>
      <c r="B7" t="s">
        <v>276</v>
      </c>
      <c r="C7" t="s">
        <v>277</v>
      </c>
      <c r="D7" t="str">
        <f ca="1">VLOOKUP(_xlfn.CEILING.MATH(RAND()*9+1),Authors!A:B,2,FALSE)</f>
        <v>1e77683a-4b41-4209-be2b-504ddc951b2a</v>
      </c>
      <c r="E7" t="str">
        <f>VLOOKUP(Main!E7,Topics!$C$2:$D$44,2,FALSE)</f>
        <v>82091cb0-32e6-4186-8876-f87592839c4d</v>
      </c>
      <c r="F7" t="s">
        <v>360</v>
      </c>
      <c r="G7" t="s">
        <v>229</v>
      </c>
      <c r="H7" s="1">
        <v>44436.837754629632</v>
      </c>
    </row>
    <row r="8" spans="1:8" x14ac:dyDescent="0.25">
      <c r="A8" t="s">
        <v>170</v>
      </c>
      <c r="B8" t="s">
        <v>278</v>
      </c>
      <c r="C8" t="s">
        <v>279</v>
      </c>
      <c r="D8" t="str">
        <f ca="1">VLOOKUP(_xlfn.CEILING.MATH(RAND()*9+1),Authors!A:B,2,FALSE)</f>
        <v>5da22d78-8a8c-4b75-bbac-240d99860964</v>
      </c>
      <c r="E8" t="str">
        <f>VLOOKUP(Main!E8,Topics!$C$2:$D$44,2,FALSE)</f>
        <v>3faf091c-f56b-47fc-a14c-fb386a46d797</v>
      </c>
      <c r="F8" t="s">
        <v>361</v>
      </c>
      <c r="G8" t="s">
        <v>230</v>
      </c>
      <c r="H8" s="1">
        <v>43883.556168981479</v>
      </c>
    </row>
    <row r="9" spans="1:8" x14ac:dyDescent="0.25">
      <c r="A9" t="s">
        <v>171</v>
      </c>
      <c r="B9" t="s">
        <v>280</v>
      </c>
      <c r="C9" t="s">
        <v>281</v>
      </c>
      <c r="D9" t="str">
        <f ca="1">VLOOKUP(_xlfn.CEILING.MATH(RAND()*9+1),Authors!A:B,2,FALSE)</f>
        <v>e6c9ddf2-5dd2-40a3-b40d-b44b82750131</v>
      </c>
      <c r="E9" t="str">
        <f>VLOOKUP(Main!E9,Topics!$C$2:$D$44,2,FALSE)</f>
        <v>7bb7e166-65e0-4055-9f81-cd0b3a24b1d6</v>
      </c>
      <c r="F9" t="s">
        <v>362</v>
      </c>
      <c r="G9" t="s">
        <v>231</v>
      </c>
      <c r="H9" s="1">
        <v>44342.035775462966</v>
      </c>
    </row>
    <row r="10" spans="1:8" x14ac:dyDescent="0.25">
      <c r="A10" t="s">
        <v>172</v>
      </c>
      <c r="B10" t="s">
        <v>282</v>
      </c>
      <c r="C10" t="s">
        <v>283</v>
      </c>
      <c r="D10" t="str">
        <f ca="1">VLOOKUP(_xlfn.CEILING.MATH(RAND()*9+1),Authors!A:B,2,FALSE)</f>
        <v>e6c9ddf2-5dd2-40a3-b40d-b44b82750131</v>
      </c>
      <c r="E10" t="str">
        <f>VLOOKUP(Main!E10,Topics!$C$2:$D$44,2,FALSE)</f>
        <v>7ae2a089-5564-4932-8a06-56ae7c0d5e6a</v>
      </c>
      <c r="F10" t="s">
        <v>363</v>
      </c>
      <c r="G10" t="s">
        <v>232</v>
      </c>
      <c r="H10" s="1">
        <v>43981.434108796297</v>
      </c>
    </row>
    <row r="11" spans="1:8" x14ac:dyDescent="0.25">
      <c r="A11" t="s">
        <v>173</v>
      </c>
      <c r="B11" t="s">
        <v>284</v>
      </c>
      <c r="C11" t="s">
        <v>285</v>
      </c>
      <c r="D11" t="str">
        <f ca="1">VLOOKUP(_xlfn.CEILING.MATH(RAND()*9+1),Authors!A:B,2,FALSE)</f>
        <v>065387bd-9ee8-49ed-ba7b-7fe054f5b97a</v>
      </c>
      <c r="E11" t="str">
        <f>VLOOKUP(Main!E11,Topics!$C$2:$D$44,2,FALSE)</f>
        <v>6d3549a5-5278-494b-a4ec-c5b52d10b7bf</v>
      </c>
      <c r="F11" t="s">
        <v>364</v>
      </c>
      <c r="G11" t="s">
        <v>233</v>
      </c>
      <c r="H11" s="1">
        <v>44439.301180555558</v>
      </c>
    </row>
    <row r="12" spans="1:8" x14ac:dyDescent="0.25">
      <c r="A12" t="s">
        <v>174</v>
      </c>
      <c r="B12" t="s">
        <v>286</v>
      </c>
      <c r="C12" t="s">
        <v>287</v>
      </c>
      <c r="D12" t="str">
        <f ca="1">VLOOKUP(_xlfn.CEILING.MATH(RAND()*9+1),Authors!A:B,2,FALSE)</f>
        <v>5da22d78-8a8c-4b75-bbac-240d99860964</v>
      </c>
      <c r="E12" t="str">
        <f>VLOOKUP(Main!E12,Topics!$C$2:$D$44,2,FALSE)</f>
        <v>348f1299-70f9-451f-9d4f-a5e542e8f9b7</v>
      </c>
      <c r="F12" t="s">
        <v>365</v>
      </c>
      <c r="G12" t="s">
        <v>234</v>
      </c>
      <c r="H12" s="1">
        <v>43839.48810185185</v>
      </c>
    </row>
    <row r="13" spans="1:8" x14ac:dyDescent="0.25">
      <c r="A13" t="s">
        <v>175</v>
      </c>
      <c r="B13" t="s">
        <v>288</v>
      </c>
      <c r="C13" t="s">
        <v>289</v>
      </c>
      <c r="D13" t="str">
        <f ca="1">VLOOKUP(_xlfn.CEILING.MATH(RAND()*9+1),Authors!A:B,2,FALSE)</f>
        <v>1e77683a-4b41-4209-be2b-504ddc951b2a</v>
      </c>
      <c r="E13" t="str">
        <f>VLOOKUP(Main!E13,Topics!$C$2:$D$44,2,FALSE)</f>
        <v>1367c096-96d7-4c5f-92a8-457671dc9a4d</v>
      </c>
      <c r="F13" t="s">
        <v>366</v>
      </c>
      <c r="G13" t="s">
        <v>235</v>
      </c>
      <c r="H13" s="1">
        <v>44165.725937499999</v>
      </c>
    </row>
    <row r="14" spans="1:8" x14ac:dyDescent="0.25">
      <c r="A14" t="s">
        <v>176</v>
      </c>
      <c r="B14" t="s">
        <v>290</v>
      </c>
      <c r="C14" t="s">
        <v>291</v>
      </c>
      <c r="D14" t="str">
        <f ca="1">VLOOKUP(_xlfn.CEILING.MATH(RAND()*9+1),Authors!A:B,2,FALSE)</f>
        <v>a7cc68b0-0148-49d7-9bfd-784d30dc563f</v>
      </c>
      <c r="E14" t="str">
        <f>VLOOKUP(Main!E14,Topics!$C$2:$D$44,2,FALSE)</f>
        <v>a7fd0ddf-7cfb-4a55-89d9-33f675d767c5</v>
      </c>
      <c r="F14" t="s">
        <v>367</v>
      </c>
      <c r="G14" t="s">
        <v>236</v>
      </c>
      <c r="H14" s="1">
        <v>43789.461516203701</v>
      </c>
    </row>
    <row r="15" spans="1:8" x14ac:dyDescent="0.25">
      <c r="A15" t="s">
        <v>177</v>
      </c>
      <c r="B15" t="s">
        <v>292</v>
      </c>
      <c r="C15" t="s">
        <v>293</v>
      </c>
      <c r="D15" t="str">
        <f ca="1">VLOOKUP(_xlfn.CEILING.MATH(RAND()*9+1),Authors!A:B,2,FALSE)</f>
        <v>cb70de16-1b9f-4c03-9745-7bc2f67fe8a3</v>
      </c>
      <c r="E15" t="str">
        <f>VLOOKUP(Main!E15,Topics!$C$2:$D$44,2,FALSE)</f>
        <v>36d61360-6c62-4649-bc5c-08495f4de6ea</v>
      </c>
      <c r="F15" t="s">
        <v>368</v>
      </c>
      <c r="G15" t="s">
        <v>237</v>
      </c>
      <c r="H15" s="1">
        <v>44378.034907407404</v>
      </c>
    </row>
    <row r="16" spans="1:8" x14ac:dyDescent="0.25">
      <c r="A16" t="s">
        <v>178</v>
      </c>
      <c r="B16" t="s">
        <v>294</v>
      </c>
      <c r="C16" t="s">
        <v>295</v>
      </c>
      <c r="D16" t="str">
        <f ca="1">VLOOKUP(_xlfn.CEILING.MATH(RAND()*9+1),Authors!A:B,2,FALSE)</f>
        <v>065387bd-9ee8-49ed-ba7b-7fe054f5b97a</v>
      </c>
      <c r="E16" t="str">
        <f>VLOOKUP(Main!E16,Topics!$C$2:$D$44,2,FALSE)</f>
        <v>76f2a8f5-0f4b-412d-9bf1-8635d9f88b48</v>
      </c>
      <c r="F16" t="s">
        <v>369</v>
      </c>
      <c r="G16" t="s">
        <v>238</v>
      </c>
      <c r="H16" s="1">
        <v>43929.743101851855</v>
      </c>
    </row>
    <row r="17" spans="1:8" x14ac:dyDescent="0.25">
      <c r="A17" t="s">
        <v>179</v>
      </c>
      <c r="B17" t="s">
        <v>296</v>
      </c>
      <c r="C17" t="s">
        <v>297</v>
      </c>
      <c r="D17" t="str">
        <f ca="1">VLOOKUP(_xlfn.CEILING.MATH(RAND()*9+1),Authors!A:B,2,FALSE)</f>
        <v>5da22d78-8a8c-4b75-bbac-240d99860964</v>
      </c>
      <c r="E17" t="str">
        <f>VLOOKUP(Main!E17,Topics!$C$2:$D$44,2,FALSE)</f>
        <v>22ba970d-a33b-489d-a110-d427cc1fa95d</v>
      </c>
      <c r="F17" t="s">
        <v>370</v>
      </c>
      <c r="G17" t="s">
        <v>239</v>
      </c>
      <c r="H17" s="1">
        <v>44082.219421296293</v>
      </c>
    </row>
    <row r="18" spans="1:8" x14ac:dyDescent="0.25">
      <c r="A18" t="s">
        <v>180</v>
      </c>
      <c r="B18" t="s">
        <v>298</v>
      </c>
      <c r="C18" t="s">
        <v>299</v>
      </c>
      <c r="D18" t="str">
        <f ca="1">VLOOKUP(_xlfn.CEILING.MATH(RAND()*9+1),Authors!A:B,2,FALSE)</f>
        <v>cb70de16-1b9f-4c03-9745-7bc2f67fe8a3</v>
      </c>
      <c r="E18" t="str">
        <f>VLOOKUP(Main!E18,Topics!$C$2:$D$44,2,FALSE)</f>
        <v>71650815-15c3-4d7c-86df-8312ab3a834f</v>
      </c>
      <c r="F18" t="s">
        <v>371</v>
      </c>
      <c r="G18" t="s">
        <v>240</v>
      </c>
      <c r="H18" s="1">
        <v>44683.857743055552</v>
      </c>
    </row>
    <row r="19" spans="1:8" x14ac:dyDescent="0.25">
      <c r="A19" t="s">
        <v>181</v>
      </c>
      <c r="B19" t="s">
        <v>300</v>
      </c>
      <c r="C19" t="s">
        <v>301</v>
      </c>
      <c r="D19" t="str">
        <f ca="1">VLOOKUP(_xlfn.CEILING.MATH(RAND()*9+1),Authors!A:B,2,FALSE)</f>
        <v>a7cc68b0-0148-49d7-9bfd-784d30dc563f</v>
      </c>
      <c r="E19" t="str">
        <f>VLOOKUP(Main!E19,Topics!$C$2:$D$44,2,FALSE)</f>
        <v>19e1ba35-6a0c-4a8c-afad-2640f452a576</v>
      </c>
      <c r="F19" t="s">
        <v>372</v>
      </c>
      <c r="G19" t="s">
        <v>241</v>
      </c>
      <c r="H19" s="1">
        <v>43960.36509259259</v>
      </c>
    </row>
    <row r="20" spans="1:8" x14ac:dyDescent="0.25">
      <c r="A20" t="s">
        <v>182</v>
      </c>
      <c r="B20" t="s">
        <v>302</v>
      </c>
      <c r="C20" t="s">
        <v>303</v>
      </c>
      <c r="D20" t="str">
        <f ca="1">VLOOKUP(_xlfn.CEILING.MATH(RAND()*9+1),Authors!A:B,2,FALSE)</f>
        <v>e6c9ddf2-5dd2-40a3-b40d-b44b82750131</v>
      </c>
      <c r="E20" t="str">
        <f>VLOOKUP(Main!E20,Topics!$C$2:$D$44,2,FALSE)</f>
        <v>19e1ba35-6a0c-4a8c-afad-2640f452a576</v>
      </c>
      <c r="F20" t="s">
        <v>373</v>
      </c>
      <c r="G20" t="s">
        <v>242</v>
      </c>
      <c r="H20" s="1">
        <v>44440.085810185185</v>
      </c>
    </row>
    <row r="21" spans="1:8" x14ac:dyDescent="0.25">
      <c r="A21" t="s">
        <v>183</v>
      </c>
      <c r="B21" t="s">
        <v>304</v>
      </c>
      <c r="C21" t="s">
        <v>305</v>
      </c>
      <c r="D21" t="str">
        <f ca="1">VLOOKUP(_xlfn.CEILING.MATH(RAND()*9+1),Authors!A:B,2,FALSE)</f>
        <v>e6c9ddf2-5dd2-40a3-b40d-b44b82750131</v>
      </c>
      <c r="E21" t="str">
        <f>VLOOKUP(Main!E21,Topics!$C$2:$D$44,2,FALSE)</f>
        <v>66dfc862-0bc6-4fbf-8766-bbaf9b159df8</v>
      </c>
      <c r="F21" t="s">
        <v>374</v>
      </c>
      <c r="G21" t="s">
        <v>243</v>
      </c>
      <c r="H21" s="1">
        <v>44413.808518518519</v>
      </c>
    </row>
    <row r="22" spans="1:8" x14ac:dyDescent="0.25">
      <c r="A22" t="s">
        <v>184</v>
      </c>
      <c r="B22" t="s">
        <v>306</v>
      </c>
      <c r="C22" t="s">
        <v>307</v>
      </c>
      <c r="D22" t="str">
        <f ca="1">VLOOKUP(_xlfn.CEILING.MATH(RAND()*9+1),Authors!A:B,2,FALSE)</f>
        <v>cb70de16-1b9f-4c03-9745-7bc2f67fe8a3</v>
      </c>
      <c r="E22" t="str">
        <f>VLOOKUP(Main!E22,Topics!$C$2:$D$44,2,FALSE)</f>
        <v>2add1231-66a2-46c9-850a-b910febe1e1e</v>
      </c>
      <c r="F22" t="s">
        <v>375</v>
      </c>
      <c r="G22" t="s">
        <v>244</v>
      </c>
      <c r="H22" s="1">
        <v>44515.085358796299</v>
      </c>
    </row>
    <row r="23" spans="1:8" x14ac:dyDescent="0.25">
      <c r="A23" t="s">
        <v>185</v>
      </c>
      <c r="B23" t="s">
        <v>308</v>
      </c>
      <c r="C23" t="s">
        <v>309</v>
      </c>
      <c r="D23" t="str">
        <f ca="1">VLOOKUP(_xlfn.CEILING.MATH(RAND()*9+1),Authors!A:B,2,FALSE)</f>
        <v>cb70de16-1b9f-4c03-9745-7bc2f67fe8a3</v>
      </c>
      <c r="E23" t="str">
        <f>VLOOKUP(Main!E23,Topics!$C$2:$D$44,2,FALSE)</f>
        <v>de0c8e36-f17f-4c69-8d24-57a139b2da4c</v>
      </c>
      <c r="F23" t="s">
        <v>376</v>
      </c>
      <c r="G23" t="s">
        <v>245</v>
      </c>
      <c r="H23" s="1">
        <v>43844.797719907408</v>
      </c>
    </row>
    <row r="24" spans="1:8" x14ac:dyDescent="0.25">
      <c r="A24" t="s">
        <v>186</v>
      </c>
      <c r="B24" t="s">
        <v>310</v>
      </c>
      <c r="C24" t="s">
        <v>311</v>
      </c>
      <c r="D24" t="str">
        <f ca="1">VLOOKUP(_xlfn.CEILING.MATH(RAND()*9+1),Authors!A:B,2,FALSE)</f>
        <v>5da22d78-8a8c-4b75-bbac-240d99860964</v>
      </c>
      <c r="E24" t="str">
        <f>VLOOKUP(Main!E24,Topics!$C$2:$D$44,2,FALSE)</f>
        <v>bdf7223a-15c4-47ec-9d78-6bd8bb98e39d</v>
      </c>
      <c r="F24" t="s">
        <v>377</v>
      </c>
      <c r="G24" t="s">
        <v>246</v>
      </c>
      <c r="H24" s="1">
        <v>44647.730243055557</v>
      </c>
    </row>
    <row r="25" spans="1:8" x14ac:dyDescent="0.25">
      <c r="A25" t="s">
        <v>187</v>
      </c>
      <c r="B25" t="s">
        <v>312</v>
      </c>
      <c r="C25" t="s">
        <v>313</v>
      </c>
      <c r="D25" t="str">
        <f ca="1">VLOOKUP(_xlfn.CEILING.MATH(RAND()*9+1),Authors!A:B,2,FALSE)</f>
        <v>5da22d78-8a8c-4b75-bbac-240d99860964</v>
      </c>
      <c r="E25" t="str">
        <f>VLOOKUP(Main!E25,Topics!$C$2:$D$44,2,FALSE)</f>
        <v>8a7046c9-baac-4851-823b-9ed3582d6e3d</v>
      </c>
      <c r="F25" t="s">
        <v>378</v>
      </c>
      <c r="G25" t="s">
        <v>247</v>
      </c>
      <c r="H25" s="1">
        <v>43683.203715277778</v>
      </c>
    </row>
    <row r="26" spans="1:8" x14ac:dyDescent="0.25">
      <c r="A26" t="s">
        <v>188</v>
      </c>
      <c r="B26" t="s">
        <v>314</v>
      </c>
      <c r="C26" t="s">
        <v>315</v>
      </c>
      <c r="D26" t="str">
        <f ca="1">VLOOKUP(_xlfn.CEILING.MATH(RAND()*9+1),Authors!A:B,2,FALSE)</f>
        <v>e6c9ddf2-5dd2-40a3-b40d-b44b82750131</v>
      </c>
      <c r="E26" t="str">
        <f>VLOOKUP(Main!E26,Topics!$C$2:$D$44,2,FALSE)</f>
        <v>50bac8b4-bb8d-437e-b4e8-9ea9f6b89854</v>
      </c>
      <c r="F26" t="s">
        <v>379</v>
      </c>
      <c r="G26" t="s">
        <v>248</v>
      </c>
      <c r="H26" s="1">
        <v>44711.372303240743</v>
      </c>
    </row>
    <row r="27" spans="1:8" x14ac:dyDescent="0.25">
      <c r="A27" t="s">
        <v>189</v>
      </c>
      <c r="B27" t="s">
        <v>316</v>
      </c>
      <c r="C27" t="s">
        <v>317</v>
      </c>
      <c r="D27" t="str">
        <f ca="1">VLOOKUP(_xlfn.CEILING.MATH(RAND()*9+1),Authors!A:B,2,FALSE)</f>
        <v>80db5fe9-406d-4249-802e-dec26f80a883</v>
      </c>
      <c r="E27" t="str">
        <f>VLOOKUP(Main!E27,Topics!$C$2:$D$44,2,FALSE)</f>
        <v>ff9db129-1bbc-4c95-86ef-fae8c20dacbe</v>
      </c>
      <c r="F27" t="s">
        <v>380</v>
      </c>
      <c r="G27" t="s">
        <v>249</v>
      </c>
      <c r="H27" s="1">
        <v>44537.602222222224</v>
      </c>
    </row>
    <row r="28" spans="1:8" x14ac:dyDescent="0.25">
      <c r="A28" t="s">
        <v>190</v>
      </c>
      <c r="B28" t="s">
        <v>318</v>
      </c>
      <c r="C28" t="s">
        <v>319</v>
      </c>
      <c r="D28" t="str">
        <f ca="1">VLOOKUP(_xlfn.CEILING.MATH(RAND()*9+1),Authors!A:B,2,FALSE)</f>
        <v>80db5fe9-406d-4249-802e-dec26f80a883</v>
      </c>
      <c r="E28" t="str">
        <f>VLOOKUP(Main!E28,Topics!$C$2:$D$44,2,FALSE)</f>
        <v>eec9a9e0-fb28-4c8b-95e7-5acca2bfe0b3</v>
      </c>
      <c r="F28" t="s">
        <v>381</v>
      </c>
      <c r="G28" t="s">
        <v>244</v>
      </c>
      <c r="H28" s="1">
        <v>43754.51321759259</v>
      </c>
    </row>
    <row r="29" spans="1:8" x14ac:dyDescent="0.25">
      <c r="A29" t="s">
        <v>191</v>
      </c>
      <c r="B29" t="s">
        <v>320</v>
      </c>
      <c r="C29" t="s">
        <v>321</v>
      </c>
      <c r="D29" t="str">
        <f ca="1">VLOOKUP(_xlfn.CEILING.MATH(RAND()*9+1),Authors!A:B,2,FALSE)</f>
        <v>42f6cd04-bd57-4b4e-b1ec-94fe07d3c8c4</v>
      </c>
      <c r="E29" t="str">
        <f>VLOOKUP(Main!E29,Topics!$C$2:$D$44,2,FALSE)</f>
        <v>dd322c4d-8ac1-4ccb-a9cf-7a6e8bb32fd7</v>
      </c>
      <c r="F29" t="s">
        <v>382</v>
      </c>
      <c r="G29" t="s">
        <v>250</v>
      </c>
      <c r="H29" s="1">
        <v>44263.361319444448</v>
      </c>
    </row>
    <row r="30" spans="1:8" x14ac:dyDescent="0.25">
      <c r="A30" t="s">
        <v>192</v>
      </c>
      <c r="B30" t="s">
        <v>322</v>
      </c>
      <c r="C30" t="s">
        <v>323</v>
      </c>
      <c r="D30" t="str">
        <f ca="1">VLOOKUP(_xlfn.CEILING.MATH(RAND()*9+1),Authors!A:B,2,FALSE)</f>
        <v>1e77683a-4b41-4209-be2b-504ddc951b2a</v>
      </c>
      <c r="E30" t="str">
        <f>VLOOKUP(Main!E30,Topics!$C$2:$D$44,2,FALSE)</f>
        <v>0d73e652-9bc2-4c59-94d0-4b3f18549b77</v>
      </c>
      <c r="F30" t="s">
        <v>383</v>
      </c>
      <c r="G30" t="s">
        <v>251</v>
      </c>
      <c r="H30" s="1">
        <v>43713.270162037035</v>
      </c>
    </row>
    <row r="31" spans="1:8" x14ac:dyDescent="0.25">
      <c r="A31" t="s">
        <v>193</v>
      </c>
      <c r="B31" t="s">
        <v>324</v>
      </c>
      <c r="C31" t="s">
        <v>325</v>
      </c>
      <c r="D31" t="str">
        <f ca="1">VLOOKUP(_xlfn.CEILING.MATH(RAND()*9+1),Authors!A:B,2,FALSE)</f>
        <v>a7cc68b0-0148-49d7-9bfd-784d30dc563f</v>
      </c>
      <c r="E31" t="str">
        <f>VLOOKUP(Main!E31,Topics!$C$2:$D$44,2,FALSE)</f>
        <v>353ed493-6c5a-415c-8377-b4701468beec</v>
      </c>
      <c r="F31" t="s">
        <v>384</v>
      </c>
      <c r="G31" t="s">
        <v>252</v>
      </c>
      <c r="H31" s="1">
        <v>43728.261180555557</v>
      </c>
    </row>
    <row r="32" spans="1:8" x14ac:dyDescent="0.25">
      <c r="A32" t="s">
        <v>194</v>
      </c>
      <c r="B32" t="s">
        <v>326</v>
      </c>
      <c r="C32" t="s">
        <v>327</v>
      </c>
      <c r="D32" t="str">
        <f ca="1">VLOOKUP(_xlfn.CEILING.MATH(RAND()*9+1),Authors!A:B,2,FALSE)</f>
        <v>cb70de16-1b9f-4c03-9745-7bc2f67fe8a3</v>
      </c>
      <c r="E32" t="str">
        <f>VLOOKUP(Main!E32,Topics!$C$2:$D$44,2,FALSE)</f>
        <v>504a3ed8-0551-4ccf-bae9-0cbf9391719d</v>
      </c>
      <c r="F32" t="s">
        <v>385</v>
      </c>
      <c r="G32" t="s">
        <v>253</v>
      </c>
      <c r="H32" s="1">
        <v>44387.354062500002</v>
      </c>
    </row>
    <row r="33" spans="1:8" x14ac:dyDescent="0.25">
      <c r="A33" t="s">
        <v>195</v>
      </c>
      <c r="B33" t="s">
        <v>328</v>
      </c>
      <c r="C33" t="s">
        <v>329</v>
      </c>
      <c r="D33" t="str">
        <f ca="1">VLOOKUP(_xlfn.CEILING.MATH(RAND()*9+1),Authors!A:B,2,FALSE)</f>
        <v>1e77683a-4b41-4209-be2b-504ddc951b2a</v>
      </c>
      <c r="E33" t="str">
        <f>VLOOKUP(Main!E33,Topics!$C$2:$D$44,2,FALSE)</f>
        <v>2d2c2793-7678-47b2-9924-e2f1390294ce</v>
      </c>
      <c r="F33" t="s">
        <v>386</v>
      </c>
      <c r="G33" t="s">
        <v>254</v>
      </c>
      <c r="H33" s="1">
        <v>44707.080995370372</v>
      </c>
    </row>
    <row r="34" spans="1:8" x14ac:dyDescent="0.25">
      <c r="A34" t="s">
        <v>196</v>
      </c>
      <c r="B34" t="s">
        <v>330</v>
      </c>
      <c r="C34" t="s">
        <v>331</v>
      </c>
      <c r="D34" t="str">
        <f ca="1">VLOOKUP(_xlfn.CEILING.MATH(RAND()*9+1),Authors!A:B,2,FALSE)</f>
        <v>1e77683a-4b41-4209-be2b-504ddc951b2a</v>
      </c>
      <c r="E34" t="str">
        <f>VLOOKUP(Main!E34,Topics!$C$2:$D$44,2,FALSE)</f>
        <v>fb7fff13-eec9-4d4d-a8c1-052ed29e8995</v>
      </c>
      <c r="F34" t="s">
        <v>387</v>
      </c>
      <c r="G34" t="s">
        <v>244</v>
      </c>
      <c r="H34" s="1">
        <v>43892.60765046296</v>
      </c>
    </row>
    <row r="35" spans="1:8" x14ac:dyDescent="0.25">
      <c r="A35" t="s">
        <v>197</v>
      </c>
      <c r="B35" t="s">
        <v>332</v>
      </c>
      <c r="C35" t="s">
        <v>333</v>
      </c>
      <c r="D35" t="str">
        <f ca="1">VLOOKUP(_xlfn.CEILING.MATH(RAND()*9+1),Authors!A:B,2,FALSE)</f>
        <v>e6c9ddf2-5dd2-40a3-b40d-b44b82750131</v>
      </c>
      <c r="E35" t="str">
        <f>VLOOKUP(Main!E35,Topics!$C$2:$D$44,2,FALSE)</f>
        <v>b831b675-07a5-4921-a22b-5ea3f6887311</v>
      </c>
      <c r="F35" t="s">
        <v>388</v>
      </c>
      <c r="G35" t="s">
        <v>255</v>
      </c>
      <c r="H35" s="1">
        <v>43762.497800925928</v>
      </c>
    </row>
    <row r="36" spans="1:8" x14ac:dyDescent="0.25">
      <c r="A36" t="s">
        <v>198</v>
      </c>
      <c r="B36" t="s">
        <v>334</v>
      </c>
      <c r="C36" t="s">
        <v>335</v>
      </c>
      <c r="D36" t="str">
        <f ca="1">VLOOKUP(_xlfn.CEILING.MATH(RAND()*9+1),Authors!A:B,2,FALSE)</f>
        <v>065387bd-9ee8-49ed-ba7b-7fe054f5b97a</v>
      </c>
      <c r="E36" t="str">
        <f>VLOOKUP(Main!E36,Topics!$C$2:$D$44,2,FALSE)</f>
        <v>45be8f53-1db6-4755-8eee-5b3998e884aa</v>
      </c>
      <c r="F36" t="s">
        <v>389</v>
      </c>
      <c r="G36" t="s">
        <v>256</v>
      </c>
      <c r="H36" s="1">
        <v>44580.349097222221</v>
      </c>
    </row>
    <row r="37" spans="1:8" x14ac:dyDescent="0.25">
      <c r="A37" t="s">
        <v>199</v>
      </c>
      <c r="B37" t="s">
        <v>336</v>
      </c>
      <c r="C37" t="s">
        <v>337</v>
      </c>
      <c r="D37" t="str">
        <f ca="1">VLOOKUP(_xlfn.CEILING.MATH(RAND()*9+1),Authors!A:B,2,FALSE)</f>
        <v>80db5fe9-406d-4249-802e-dec26f80a883</v>
      </c>
      <c r="E37" t="str">
        <f>VLOOKUP(Main!E37,Topics!$C$2:$D$44,2,FALSE)</f>
        <v>60dd0363-e415-40e7-9df4-81ae29882a4e</v>
      </c>
      <c r="F37" t="s">
        <v>390</v>
      </c>
      <c r="G37" t="s">
        <v>257</v>
      </c>
      <c r="H37" s="1">
        <v>43760.509976851848</v>
      </c>
    </row>
    <row r="38" spans="1:8" x14ac:dyDescent="0.25">
      <c r="A38" t="s">
        <v>200</v>
      </c>
      <c r="B38" t="s">
        <v>338</v>
      </c>
      <c r="C38" t="s">
        <v>339</v>
      </c>
      <c r="D38" t="str">
        <f ca="1">VLOOKUP(_xlfn.CEILING.MATH(RAND()*9+1),Authors!A:B,2,FALSE)</f>
        <v>cb70de16-1b9f-4c03-9745-7bc2f67fe8a3</v>
      </c>
      <c r="E38" t="str">
        <f>VLOOKUP(Main!E38,Topics!$C$2:$D$44,2,FALSE)</f>
        <v>4a7927ba-8f5b-4995-9feb-b1d00d7d75f9</v>
      </c>
      <c r="F38" t="s">
        <v>391</v>
      </c>
      <c r="G38" t="s">
        <v>258</v>
      </c>
      <c r="H38" s="1">
        <v>44588.86146990741</v>
      </c>
    </row>
    <row r="39" spans="1:8" x14ac:dyDescent="0.25">
      <c r="A39" t="s">
        <v>201</v>
      </c>
      <c r="B39" t="s">
        <v>340</v>
      </c>
      <c r="C39" t="s">
        <v>341</v>
      </c>
      <c r="D39" t="str">
        <f ca="1">VLOOKUP(_xlfn.CEILING.MATH(RAND()*9+1),Authors!A:B,2,FALSE)</f>
        <v>42f6cd04-bd57-4b4e-b1ec-94fe07d3c8c4</v>
      </c>
      <c r="E39" t="str">
        <f>VLOOKUP(Main!E39,Topics!$C$2:$D$44,2,FALSE)</f>
        <v>c5c74847-4242-4050-9645-36707390aa04</v>
      </c>
      <c r="F39" t="s">
        <v>392</v>
      </c>
      <c r="G39" t="s">
        <v>259</v>
      </c>
      <c r="H39" s="1">
        <v>44516.732303240744</v>
      </c>
    </row>
    <row r="40" spans="1:8" x14ac:dyDescent="0.25">
      <c r="A40" t="s">
        <v>202</v>
      </c>
      <c r="B40" t="s">
        <v>342</v>
      </c>
      <c r="C40" t="s">
        <v>343</v>
      </c>
      <c r="D40" t="str">
        <f ca="1">VLOOKUP(_xlfn.CEILING.MATH(RAND()*9+1),Authors!A:B,2,FALSE)</f>
        <v>ccbfec33-bb64-44f5-87fe-dec4c026ce7e</v>
      </c>
      <c r="E40" t="str">
        <f>VLOOKUP(Main!E40,Topics!$C$2:$D$44,2,FALSE)</f>
        <v>6c63389e-9f84-434f-8f7f-5c0de186c0fb</v>
      </c>
      <c r="F40" t="s">
        <v>393</v>
      </c>
      <c r="G40" t="s">
        <v>260</v>
      </c>
      <c r="H40" s="1">
        <v>44313.694722222222</v>
      </c>
    </row>
    <row r="41" spans="1:8" x14ac:dyDescent="0.25">
      <c r="A41" t="s">
        <v>203</v>
      </c>
      <c r="B41" t="s">
        <v>344</v>
      </c>
      <c r="C41" t="s">
        <v>345</v>
      </c>
      <c r="D41" t="str">
        <f ca="1">VLOOKUP(_xlfn.CEILING.MATH(RAND()*9+1),Authors!A:B,2,FALSE)</f>
        <v>80db5fe9-406d-4249-802e-dec26f80a883</v>
      </c>
      <c r="E41" t="str">
        <f>VLOOKUP(Main!E41,Topics!$C$2:$D$44,2,FALSE)</f>
        <v>50aa37b0-d412-4e24-a1d5-9b84565ed330</v>
      </c>
      <c r="F41" t="s">
        <v>394</v>
      </c>
      <c r="G41" t="s">
        <v>261</v>
      </c>
      <c r="H41" s="1">
        <v>44277.690486111111</v>
      </c>
    </row>
    <row r="42" spans="1:8" x14ac:dyDescent="0.25">
      <c r="A42" t="s">
        <v>204</v>
      </c>
      <c r="B42" t="s">
        <v>346</v>
      </c>
      <c r="C42" t="s">
        <v>347</v>
      </c>
      <c r="D42" t="str">
        <f ca="1">VLOOKUP(_xlfn.CEILING.MATH(RAND()*9+1),Authors!A:B,2,FALSE)</f>
        <v>065387bd-9ee8-49ed-ba7b-7fe054f5b97a</v>
      </c>
      <c r="E42" t="str">
        <f>VLOOKUP(Main!E42,Topics!$C$2:$D$44,2,FALSE)</f>
        <v>731fd3a7-2b34-4f7d-9bb9-6062a5166c73</v>
      </c>
      <c r="F42" t="s">
        <v>395</v>
      </c>
      <c r="G42" t="s">
        <v>262</v>
      </c>
      <c r="H42" s="1">
        <v>43722.768078703702</v>
      </c>
    </row>
    <row r="43" spans="1:8" x14ac:dyDescent="0.25">
      <c r="A43" t="s">
        <v>205</v>
      </c>
      <c r="B43" t="s">
        <v>348</v>
      </c>
      <c r="C43" t="s">
        <v>349</v>
      </c>
      <c r="D43" t="str">
        <f ca="1">VLOOKUP(_xlfn.CEILING.MATH(RAND()*9+1),Authors!A:B,2,FALSE)</f>
        <v>1e77683a-4b41-4209-be2b-504ddc951b2a</v>
      </c>
      <c r="E43" t="str">
        <f>VLOOKUP(Main!E43,Topics!$C$2:$D$44,2,FALSE)</f>
        <v>f5ffb239-0e08-4c4e-b9cb-abc34f6a8bba</v>
      </c>
      <c r="F43" t="s">
        <v>396</v>
      </c>
      <c r="G43" t="s">
        <v>263</v>
      </c>
      <c r="H43" s="1">
        <v>44597.995046296295</v>
      </c>
    </row>
    <row r="44" spans="1:8" x14ac:dyDescent="0.25">
      <c r="A44" t="s">
        <v>206</v>
      </c>
      <c r="B44" t="s">
        <v>350</v>
      </c>
      <c r="C44" t="s">
        <v>351</v>
      </c>
      <c r="D44" t="str">
        <f ca="1">VLOOKUP(_xlfn.CEILING.MATH(RAND()*9+1),Authors!A:B,2,FALSE)</f>
        <v>5da22d78-8a8c-4b75-bbac-240d99860964</v>
      </c>
      <c r="E44" t="str">
        <f>VLOOKUP(Main!E44,Topics!$C$2:$D$44,2,FALSE)</f>
        <v>82972a69-60bc-4b31-93d7-a90882267c3f</v>
      </c>
      <c r="F44" t="s">
        <v>397</v>
      </c>
      <c r="G44" t="s">
        <v>264</v>
      </c>
      <c r="H44" s="1">
        <v>43947.205312500002</v>
      </c>
    </row>
    <row r="45" spans="1:8" x14ac:dyDescent="0.25">
      <c r="A45" t="s">
        <v>207</v>
      </c>
      <c r="B45" t="s">
        <v>352</v>
      </c>
      <c r="C45" t="s">
        <v>353</v>
      </c>
      <c r="D45" t="str">
        <f ca="1">VLOOKUP(_xlfn.CEILING.MATH(RAND()*9+1),Authors!A:B,2,FALSE)</f>
        <v>e6c9ddf2-5dd2-40a3-b40d-b44b82750131</v>
      </c>
      <c r="E45" t="str">
        <f>VLOOKUP(Main!E45,Topics!$C$2:$D$44,2,FALSE)</f>
        <v>60150168-f1fc-48c0-ac63-bfeb7091008d</v>
      </c>
      <c r="F45" t="s">
        <v>398</v>
      </c>
      <c r="G45" t="s">
        <v>265</v>
      </c>
      <c r="H45" s="1">
        <v>44576.97761574074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946C6-B7B2-4340-A169-16E0ADD794C5}">
  <dimension ref="A1:G16"/>
  <sheetViews>
    <sheetView topLeftCell="B1" workbookViewId="0">
      <selection activeCell="B1" sqref="B1"/>
    </sheetView>
  </sheetViews>
  <sheetFormatPr defaultRowHeight="15" x14ac:dyDescent="0.25"/>
  <cols>
    <col min="1" max="1" width="3" hidden="1" customWidth="1"/>
    <col min="2" max="2" width="37.7109375" bestFit="1" customWidth="1"/>
    <col min="3" max="3" width="12.5703125" bestFit="1" customWidth="1"/>
    <col min="4" max="4" width="11.7109375" bestFit="1" customWidth="1"/>
    <col min="5" max="5" width="5" bestFit="1" customWidth="1"/>
    <col min="6" max="6" width="34" bestFit="1" customWidth="1"/>
    <col min="7" max="7" width="27.28515625" hidden="1" customWidth="1"/>
  </cols>
  <sheetData>
    <row r="1" spans="1:7" x14ac:dyDescent="0.25">
      <c r="A1" t="s">
        <v>0</v>
      </c>
      <c r="B1" t="s">
        <v>52</v>
      </c>
      <c r="C1" t="s">
        <v>49</v>
      </c>
      <c r="D1" t="s">
        <v>50</v>
      </c>
      <c r="E1" t="s">
        <v>108</v>
      </c>
      <c r="F1" t="s">
        <v>51</v>
      </c>
      <c r="G1" t="s">
        <v>109</v>
      </c>
    </row>
    <row r="2" spans="1:7" x14ac:dyDescent="0.25">
      <c r="A2">
        <f>1</f>
        <v>1</v>
      </c>
      <c r="B2" t="s">
        <v>209</v>
      </c>
      <c r="C2" t="s">
        <v>54</v>
      </c>
      <c r="D2" t="s">
        <v>55</v>
      </c>
      <c r="E2">
        <v>1</v>
      </c>
      <c r="F2" t="s">
        <v>56</v>
      </c>
      <c r="G2" t="str">
        <f>D2 &amp; " " &amp; C2 &amp; ", " &amp; VLOOKUP($E2,Titles!$A$2:$C$11,3,FALSE)</f>
        <v>Auguste Boatwright, MD</v>
      </c>
    </row>
    <row r="3" spans="1:7" x14ac:dyDescent="0.25">
      <c r="A3">
        <f>1+A2</f>
        <v>2</v>
      </c>
      <c r="B3" t="s">
        <v>210</v>
      </c>
      <c r="C3" t="s">
        <v>57</v>
      </c>
      <c r="D3" t="s">
        <v>58</v>
      </c>
      <c r="E3">
        <v>1</v>
      </c>
      <c r="F3" t="s">
        <v>59</v>
      </c>
      <c r="G3" t="str">
        <f>D3 &amp; " " &amp; C3 &amp; ", " &amp; VLOOKUP($E3,Titles!$A$2:$C$11,3,FALSE)</f>
        <v>Trudi Aujouanet, MD</v>
      </c>
    </row>
    <row r="4" spans="1:7" x14ac:dyDescent="0.25">
      <c r="A4">
        <f t="shared" ref="A4:A16" si="0">1+A3</f>
        <v>3</v>
      </c>
      <c r="B4" t="s">
        <v>211</v>
      </c>
      <c r="C4" t="s">
        <v>60</v>
      </c>
      <c r="D4" t="s">
        <v>61</v>
      </c>
      <c r="E4">
        <v>3</v>
      </c>
      <c r="F4" t="s">
        <v>62</v>
      </c>
      <c r="G4" t="str">
        <f>D4 &amp; " " &amp; C4 &amp; ", " &amp; VLOOKUP($E4,Titles!$A$2:$C$11,3,FALSE)</f>
        <v>Dorry Djorevic, LISW</v>
      </c>
    </row>
    <row r="5" spans="1:7" x14ac:dyDescent="0.25">
      <c r="A5">
        <f t="shared" si="0"/>
        <v>4</v>
      </c>
      <c r="B5" t="s">
        <v>212</v>
      </c>
      <c r="C5" t="s">
        <v>63</v>
      </c>
      <c r="D5" t="s">
        <v>64</v>
      </c>
      <c r="E5">
        <v>5</v>
      </c>
      <c r="F5" t="s">
        <v>65</v>
      </c>
      <c r="G5" t="str">
        <f>D5 &amp; " " &amp; C5 &amp; ", " &amp; VLOOKUP($E5,Titles!$A$2:$C$11,3,FALSE)</f>
        <v>Analise Gargett, PharmD</v>
      </c>
    </row>
    <row r="6" spans="1:7" x14ac:dyDescent="0.25">
      <c r="A6">
        <f t="shared" si="0"/>
        <v>5</v>
      </c>
      <c r="B6" t="s">
        <v>213</v>
      </c>
      <c r="C6" t="s">
        <v>66</v>
      </c>
      <c r="D6" t="s">
        <v>67</v>
      </c>
      <c r="E6">
        <v>2</v>
      </c>
      <c r="F6" t="s">
        <v>68</v>
      </c>
      <c r="G6" t="str">
        <f>D6 &amp; " " &amp; C6 &amp; ", " &amp; VLOOKUP($E6,Titles!$A$2:$C$11,3,FALSE)</f>
        <v>Putnem Morphet, PhD</v>
      </c>
    </row>
    <row r="7" spans="1:7" x14ac:dyDescent="0.25">
      <c r="A7">
        <f t="shared" si="0"/>
        <v>6</v>
      </c>
      <c r="B7" t="s">
        <v>214</v>
      </c>
      <c r="C7" t="s">
        <v>69</v>
      </c>
      <c r="D7" t="s">
        <v>70</v>
      </c>
      <c r="E7">
        <v>4</v>
      </c>
      <c r="F7" t="s">
        <v>71</v>
      </c>
      <c r="G7" t="str">
        <f>D7 &amp; " " &amp; C7 &amp; ", " &amp; VLOOKUP($E7,Titles!$A$2:$C$11,3,FALSE)</f>
        <v>Lawton Basden, RN</v>
      </c>
    </row>
    <row r="8" spans="1:7" x14ac:dyDescent="0.25">
      <c r="A8">
        <f t="shared" si="0"/>
        <v>7</v>
      </c>
      <c r="B8" s="2" t="s">
        <v>215</v>
      </c>
      <c r="C8" t="s">
        <v>72</v>
      </c>
      <c r="D8" t="s">
        <v>73</v>
      </c>
      <c r="E8">
        <v>4</v>
      </c>
      <c r="F8" t="s">
        <v>74</v>
      </c>
      <c r="G8" t="str">
        <f>D8 &amp; " " &amp; C8 &amp; ", " &amp; VLOOKUP($E8,Titles!$A$2:$C$11,3,FALSE)</f>
        <v>Maitilde Shead, RN</v>
      </c>
    </row>
    <row r="9" spans="1:7" x14ac:dyDescent="0.25">
      <c r="A9">
        <f t="shared" si="0"/>
        <v>8</v>
      </c>
      <c r="B9" t="s">
        <v>216</v>
      </c>
      <c r="C9" t="s">
        <v>75</v>
      </c>
      <c r="D9" t="s">
        <v>76</v>
      </c>
      <c r="E9">
        <v>6</v>
      </c>
      <c r="F9" t="s">
        <v>77</v>
      </c>
      <c r="G9" t="str">
        <f>D9 &amp; " " &amp; C9 &amp; ", " &amp; VLOOKUP($E9,Titles!$A$2:$C$11,3,FALSE)</f>
        <v>Talia Harower, D(ABMM)</v>
      </c>
    </row>
    <row r="10" spans="1:7" x14ac:dyDescent="0.25">
      <c r="A10">
        <f t="shared" si="0"/>
        <v>9</v>
      </c>
      <c r="B10" t="s">
        <v>217</v>
      </c>
      <c r="C10" t="s">
        <v>78</v>
      </c>
      <c r="D10" t="s">
        <v>79</v>
      </c>
      <c r="E10">
        <v>9</v>
      </c>
      <c r="F10" t="s">
        <v>80</v>
      </c>
      <c r="G10" t="str">
        <f>D10 &amp; " " &amp; C10 &amp; ", " &amp; VLOOKUP($E10,Titles!$A$2:$C$11,3,FALSE)</f>
        <v>Emyle Britee, MS</v>
      </c>
    </row>
    <row r="11" spans="1:7" x14ac:dyDescent="0.25">
      <c r="A11">
        <f t="shared" si="0"/>
        <v>10</v>
      </c>
      <c r="B11" t="s">
        <v>218</v>
      </c>
      <c r="C11" t="s">
        <v>81</v>
      </c>
      <c r="D11" t="s">
        <v>82</v>
      </c>
      <c r="E11">
        <v>2</v>
      </c>
      <c r="F11" t="s">
        <v>83</v>
      </c>
      <c r="G11" t="str">
        <f>D11 &amp; " " &amp; C11 &amp; ", " &amp; VLOOKUP($E11,Titles!$A$2:$C$11,3,FALSE)</f>
        <v>Clarisse Wintour, PhD</v>
      </c>
    </row>
    <row r="12" spans="1:7" x14ac:dyDescent="0.25">
      <c r="A12">
        <f t="shared" si="0"/>
        <v>11</v>
      </c>
      <c r="B12" t="s">
        <v>219</v>
      </c>
      <c r="C12" t="s">
        <v>84</v>
      </c>
      <c r="D12" t="s">
        <v>85</v>
      </c>
      <c r="E12">
        <v>3</v>
      </c>
      <c r="F12" t="s">
        <v>86</v>
      </c>
      <c r="G12" t="str">
        <f>D12 &amp; " " &amp; C12 &amp; ", " &amp; VLOOKUP($E12,Titles!$A$2:$C$11,3,FALSE)</f>
        <v>Sophia Michel, LISW</v>
      </c>
    </row>
    <row r="13" spans="1:7" x14ac:dyDescent="0.25">
      <c r="A13">
        <f t="shared" si="0"/>
        <v>12</v>
      </c>
      <c r="B13" t="s">
        <v>220</v>
      </c>
      <c r="C13" t="s">
        <v>87</v>
      </c>
      <c r="D13" t="s">
        <v>88</v>
      </c>
      <c r="E13">
        <v>6</v>
      </c>
      <c r="F13" t="s">
        <v>89</v>
      </c>
      <c r="G13" t="str">
        <f>D13 &amp; " " &amp; C13 &amp; ", " &amp; VLOOKUP($E13,Titles!$A$2:$C$11,3,FALSE)</f>
        <v>Rhodie Shoesmith, D(ABMM)</v>
      </c>
    </row>
    <row r="14" spans="1:7" x14ac:dyDescent="0.25">
      <c r="A14">
        <f t="shared" si="0"/>
        <v>13</v>
      </c>
      <c r="B14" t="s">
        <v>221</v>
      </c>
      <c r="C14" t="s">
        <v>90</v>
      </c>
      <c r="D14" t="s">
        <v>91</v>
      </c>
      <c r="E14">
        <v>7</v>
      </c>
      <c r="F14" t="s">
        <v>92</v>
      </c>
      <c r="G14" t="str">
        <f>D14 &amp; " " &amp; C14 &amp; ", " &amp; VLOOKUP($E14,Titles!$A$2:$C$11,3,FALSE)</f>
        <v>Nonie Shields, DVM</v>
      </c>
    </row>
    <row r="15" spans="1:7" x14ac:dyDescent="0.25">
      <c r="A15">
        <f t="shared" si="0"/>
        <v>14</v>
      </c>
      <c r="B15" t="s">
        <v>222</v>
      </c>
      <c r="C15" t="s">
        <v>93</v>
      </c>
      <c r="D15" t="s">
        <v>94</v>
      </c>
      <c r="E15">
        <v>8</v>
      </c>
      <c r="F15" t="s">
        <v>95</v>
      </c>
      <c r="G15" t="str">
        <f>D15 &amp; " " &amp; C15 &amp; ", " &amp; VLOOKUP($E15,Titles!$A$2:$C$11,3,FALSE)</f>
        <v>Katina Tatlock, MD</v>
      </c>
    </row>
    <row r="16" spans="1:7" x14ac:dyDescent="0.25">
      <c r="A16">
        <f t="shared" si="0"/>
        <v>15</v>
      </c>
      <c r="B16" t="s">
        <v>223</v>
      </c>
      <c r="C16" t="s">
        <v>96</v>
      </c>
      <c r="D16" t="s">
        <v>97</v>
      </c>
      <c r="E16">
        <v>9</v>
      </c>
      <c r="F16" t="s">
        <v>98</v>
      </c>
      <c r="G16" t="str">
        <f>D16 &amp; " " &amp; C16 &amp; ", " &amp; VLOOKUP($E16,Titles!$A$2:$C$11,3,FALSE)</f>
        <v>Don Ivan, MS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2DA53-C1DC-48A8-8ED8-C3684C54A4FB}">
  <dimension ref="A1:C11"/>
  <sheetViews>
    <sheetView topLeftCell="B1" workbookViewId="0">
      <selection sqref="A1:A1048576"/>
    </sheetView>
  </sheetViews>
  <sheetFormatPr defaultRowHeight="15" x14ac:dyDescent="0.25"/>
  <cols>
    <col min="1" max="1" width="0" hidden="1" customWidth="1"/>
    <col min="2" max="2" width="38.5703125" bestFit="1" customWidth="1"/>
  </cols>
  <sheetData>
    <row r="1" spans="1:3" x14ac:dyDescent="0.25">
      <c r="A1" t="s">
        <v>0</v>
      </c>
      <c r="B1" t="s">
        <v>108</v>
      </c>
      <c r="C1" t="s">
        <v>1</v>
      </c>
    </row>
    <row r="2" spans="1:3" x14ac:dyDescent="0.25">
      <c r="A2">
        <v>1</v>
      </c>
      <c r="B2" t="s">
        <v>154</v>
      </c>
      <c r="C2" t="s">
        <v>99</v>
      </c>
    </row>
    <row r="3" spans="1:3" x14ac:dyDescent="0.25">
      <c r="A3">
        <f>1+A2</f>
        <v>2</v>
      </c>
      <c r="B3" t="s">
        <v>155</v>
      </c>
      <c r="C3" t="s">
        <v>100</v>
      </c>
    </row>
    <row r="4" spans="1:3" x14ac:dyDescent="0.25">
      <c r="A4">
        <f t="shared" ref="A4:A10" si="0">1+A3</f>
        <v>3</v>
      </c>
      <c r="B4" t="s">
        <v>156</v>
      </c>
      <c r="C4" t="s">
        <v>101</v>
      </c>
    </row>
    <row r="5" spans="1:3" x14ac:dyDescent="0.25">
      <c r="A5">
        <f t="shared" si="0"/>
        <v>4</v>
      </c>
      <c r="B5" t="s">
        <v>157</v>
      </c>
      <c r="C5" t="s">
        <v>102</v>
      </c>
    </row>
    <row r="6" spans="1:3" x14ac:dyDescent="0.25">
      <c r="A6">
        <f t="shared" si="0"/>
        <v>5</v>
      </c>
      <c r="B6" t="s">
        <v>158</v>
      </c>
      <c r="C6" t="s">
        <v>103</v>
      </c>
    </row>
    <row r="7" spans="1:3" x14ac:dyDescent="0.25">
      <c r="A7">
        <f t="shared" si="0"/>
        <v>6</v>
      </c>
      <c r="B7" t="s">
        <v>159</v>
      </c>
      <c r="C7" t="s">
        <v>104</v>
      </c>
    </row>
    <row r="8" spans="1:3" x14ac:dyDescent="0.25">
      <c r="A8">
        <f t="shared" si="0"/>
        <v>7</v>
      </c>
      <c r="B8" t="s">
        <v>160</v>
      </c>
      <c r="C8" t="s">
        <v>105</v>
      </c>
    </row>
    <row r="9" spans="1:3" x14ac:dyDescent="0.25">
      <c r="A9">
        <f t="shared" si="0"/>
        <v>8</v>
      </c>
      <c r="B9" t="s">
        <v>161</v>
      </c>
      <c r="C9" t="s">
        <v>99</v>
      </c>
    </row>
    <row r="10" spans="1:3" x14ac:dyDescent="0.25">
      <c r="A10">
        <f t="shared" si="0"/>
        <v>9</v>
      </c>
      <c r="B10" t="s">
        <v>162</v>
      </c>
      <c r="C10" t="s">
        <v>106</v>
      </c>
    </row>
    <row r="11" spans="1:3" x14ac:dyDescent="0.25">
      <c r="A11">
        <v>10</v>
      </c>
      <c r="B11" t="s">
        <v>163</v>
      </c>
      <c r="C11" t="s">
        <v>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1EDBA-D45F-4E05-8513-C5A89667080E}">
  <dimension ref="A1:D44"/>
  <sheetViews>
    <sheetView topLeftCell="B1" workbookViewId="0">
      <selection activeCell="B1" sqref="B1"/>
    </sheetView>
  </sheetViews>
  <sheetFormatPr defaultRowHeight="15" x14ac:dyDescent="0.25"/>
  <cols>
    <col min="1" max="1" width="0" hidden="1" customWidth="1"/>
    <col min="2" max="2" width="38" bestFit="1" customWidth="1"/>
    <col min="3" max="3" width="34.42578125" bestFit="1" customWidth="1"/>
    <col min="4" max="4" width="38" hidden="1" customWidth="1"/>
  </cols>
  <sheetData>
    <row r="1" spans="1:4" x14ac:dyDescent="0.25">
      <c r="A1" t="s">
        <v>0</v>
      </c>
      <c r="B1" t="s">
        <v>53</v>
      </c>
      <c r="C1" t="s">
        <v>4</v>
      </c>
      <c r="D1" t="s">
        <v>53</v>
      </c>
    </row>
    <row r="2" spans="1:4" x14ac:dyDescent="0.25">
      <c r="A2">
        <v>1</v>
      </c>
      <c r="B2" t="s">
        <v>111</v>
      </c>
      <c r="C2" t="s">
        <v>6</v>
      </c>
      <c r="D2" t="s">
        <v>111</v>
      </c>
    </row>
    <row r="3" spans="1:4" x14ac:dyDescent="0.25">
      <c r="A3">
        <f>A2+1</f>
        <v>2</v>
      </c>
      <c r="B3" t="s">
        <v>112</v>
      </c>
      <c r="C3" t="s">
        <v>7</v>
      </c>
      <c r="D3" t="s">
        <v>112</v>
      </c>
    </row>
    <row r="4" spans="1:4" x14ac:dyDescent="0.25">
      <c r="A4">
        <f t="shared" ref="A4:A44" si="0">A3+1</f>
        <v>3</v>
      </c>
      <c r="B4" t="s">
        <v>113</v>
      </c>
      <c r="C4" t="s">
        <v>8</v>
      </c>
      <c r="D4" t="s">
        <v>113</v>
      </c>
    </row>
    <row r="5" spans="1:4" x14ac:dyDescent="0.25">
      <c r="A5">
        <f t="shared" si="0"/>
        <v>4</v>
      </c>
      <c r="B5" t="s">
        <v>114</v>
      </c>
      <c r="C5" t="s">
        <v>9</v>
      </c>
      <c r="D5" t="s">
        <v>114</v>
      </c>
    </row>
    <row r="6" spans="1:4" x14ac:dyDescent="0.25">
      <c r="A6">
        <f t="shared" si="0"/>
        <v>5</v>
      </c>
      <c r="B6" t="s">
        <v>115</v>
      </c>
      <c r="C6" t="s">
        <v>10</v>
      </c>
      <c r="D6" t="s">
        <v>115</v>
      </c>
    </row>
    <row r="7" spans="1:4" x14ac:dyDescent="0.25">
      <c r="A7">
        <f t="shared" si="0"/>
        <v>6</v>
      </c>
      <c r="B7" t="s">
        <v>116</v>
      </c>
      <c r="C7" t="s">
        <v>11</v>
      </c>
      <c r="D7" t="s">
        <v>116</v>
      </c>
    </row>
    <row r="8" spans="1:4" x14ac:dyDescent="0.25">
      <c r="A8">
        <f t="shared" si="0"/>
        <v>7</v>
      </c>
      <c r="B8" t="s">
        <v>117</v>
      </c>
      <c r="C8" t="s">
        <v>12</v>
      </c>
      <c r="D8" t="s">
        <v>117</v>
      </c>
    </row>
    <row r="9" spans="1:4" x14ac:dyDescent="0.25">
      <c r="A9">
        <f t="shared" si="0"/>
        <v>8</v>
      </c>
      <c r="B9" t="s">
        <v>118</v>
      </c>
      <c r="C9" t="s">
        <v>13</v>
      </c>
      <c r="D9" t="s">
        <v>118</v>
      </c>
    </row>
    <row r="10" spans="1:4" x14ac:dyDescent="0.25">
      <c r="A10">
        <f t="shared" si="0"/>
        <v>9</v>
      </c>
      <c r="B10" t="s">
        <v>119</v>
      </c>
      <c r="C10" t="s">
        <v>14</v>
      </c>
      <c r="D10" t="s">
        <v>119</v>
      </c>
    </row>
    <row r="11" spans="1:4" x14ac:dyDescent="0.25">
      <c r="A11">
        <f t="shared" si="0"/>
        <v>10</v>
      </c>
      <c r="B11" t="s">
        <v>120</v>
      </c>
      <c r="C11" t="s">
        <v>15</v>
      </c>
      <c r="D11" t="s">
        <v>120</v>
      </c>
    </row>
    <row r="12" spans="1:4" x14ac:dyDescent="0.25">
      <c r="A12">
        <f t="shared" si="0"/>
        <v>11</v>
      </c>
      <c r="B12" t="s">
        <v>121</v>
      </c>
      <c r="C12" t="s">
        <v>16</v>
      </c>
      <c r="D12" t="s">
        <v>121</v>
      </c>
    </row>
    <row r="13" spans="1:4" x14ac:dyDescent="0.25">
      <c r="A13">
        <f t="shared" si="0"/>
        <v>12</v>
      </c>
      <c r="B13" t="s">
        <v>122</v>
      </c>
      <c r="C13" t="s">
        <v>17</v>
      </c>
      <c r="D13" t="s">
        <v>122</v>
      </c>
    </row>
    <row r="14" spans="1:4" x14ac:dyDescent="0.25">
      <c r="A14">
        <f t="shared" si="0"/>
        <v>13</v>
      </c>
      <c r="B14" t="s">
        <v>123</v>
      </c>
      <c r="C14" t="s">
        <v>18</v>
      </c>
      <c r="D14" t="s">
        <v>123</v>
      </c>
    </row>
    <row r="15" spans="1:4" x14ac:dyDescent="0.25">
      <c r="A15">
        <f t="shared" si="0"/>
        <v>14</v>
      </c>
      <c r="B15" t="s">
        <v>124</v>
      </c>
      <c r="C15" t="s">
        <v>47</v>
      </c>
      <c r="D15" t="s">
        <v>124</v>
      </c>
    </row>
    <row r="16" spans="1:4" x14ac:dyDescent="0.25">
      <c r="A16">
        <f t="shared" si="0"/>
        <v>15</v>
      </c>
      <c r="B16" t="s">
        <v>125</v>
      </c>
      <c r="C16" t="s">
        <v>19</v>
      </c>
      <c r="D16" t="s">
        <v>125</v>
      </c>
    </row>
    <row r="17" spans="1:4" x14ac:dyDescent="0.25">
      <c r="A17">
        <f t="shared" si="0"/>
        <v>16</v>
      </c>
      <c r="B17" t="s">
        <v>126</v>
      </c>
      <c r="C17" t="s">
        <v>20</v>
      </c>
      <c r="D17" t="s">
        <v>126</v>
      </c>
    </row>
    <row r="18" spans="1:4" x14ac:dyDescent="0.25">
      <c r="A18">
        <f t="shared" si="0"/>
        <v>17</v>
      </c>
      <c r="B18" t="s">
        <v>127</v>
      </c>
      <c r="C18" t="s">
        <v>21</v>
      </c>
      <c r="D18" t="s">
        <v>127</v>
      </c>
    </row>
    <row r="19" spans="1:4" x14ac:dyDescent="0.25">
      <c r="A19">
        <f t="shared" si="0"/>
        <v>18</v>
      </c>
      <c r="B19" t="s">
        <v>128</v>
      </c>
      <c r="C19" t="s">
        <v>22</v>
      </c>
      <c r="D19" t="s">
        <v>128</v>
      </c>
    </row>
    <row r="20" spans="1:4" x14ac:dyDescent="0.25">
      <c r="A20">
        <f t="shared" si="0"/>
        <v>19</v>
      </c>
      <c r="B20" t="s">
        <v>129</v>
      </c>
      <c r="C20" t="s">
        <v>23</v>
      </c>
      <c r="D20" t="s">
        <v>129</v>
      </c>
    </row>
    <row r="21" spans="1:4" x14ac:dyDescent="0.25">
      <c r="A21">
        <f t="shared" si="0"/>
        <v>20</v>
      </c>
      <c r="B21" t="s">
        <v>130</v>
      </c>
      <c r="C21" t="s">
        <v>24</v>
      </c>
      <c r="D21" t="s">
        <v>130</v>
      </c>
    </row>
    <row r="22" spans="1:4" x14ac:dyDescent="0.25">
      <c r="A22">
        <f t="shared" si="0"/>
        <v>21</v>
      </c>
      <c r="B22" t="s">
        <v>131</v>
      </c>
      <c r="C22" t="s">
        <v>25</v>
      </c>
      <c r="D22" t="s">
        <v>131</v>
      </c>
    </row>
    <row r="23" spans="1:4" x14ac:dyDescent="0.25">
      <c r="A23">
        <f t="shared" si="0"/>
        <v>22</v>
      </c>
      <c r="B23" t="s">
        <v>132</v>
      </c>
      <c r="C23" t="s">
        <v>26</v>
      </c>
      <c r="D23" t="s">
        <v>132</v>
      </c>
    </row>
    <row r="24" spans="1:4" x14ac:dyDescent="0.25">
      <c r="A24">
        <f t="shared" si="0"/>
        <v>23</v>
      </c>
      <c r="B24" t="s">
        <v>133</v>
      </c>
      <c r="C24" t="s">
        <v>27</v>
      </c>
      <c r="D24" t="s">
        <v>133</v>
      </c>
    </row>
    <row r="25" spans="1:4" x14ac:dyDescent="0.25">
      <c r="A25">
        <f t="shared" si="0"/>
        <v>24</v>
      </c>
      <c r="B25" t="s">
        <v>134</v>
      </c>
      <c r="C25" t="s">
        <v>28</v>
      </c>
      <c r="D25" t="s">
        <v>134</v>
      </c>
    </row>
    <row r="26" spans="1:4" x14ac:dyDescent="0.25">
      <c r="A26">
        <f t="shared" si="0"/>
        <v>25</v>
      </c>
      <c r="B26" t="s">
        <v>135</v>
      </c>
      <c r="C26" t="s">
        <v>29</v>
      </c>
      <c r="D26" t="s">
        <v>135</v>
      </c>
    </row>
    <row r="27" spans="1:4" x14ac:dyDescent="0.25">
      <c r="A27">
        <f t="shared" si="0"/>
        <v>26</v>
      </c>
      <c r="B27" t="s">
        <v>136</v>
      </c>
      <c r="C27" t="s">
        <v>30</v>
      </c>
      <c r="D27" t="s">
        <v>136</v>
      </c>
    </row>
    <row r="28" spans="1:4" x14ac:dyDescent="0.25">
      <c r="A28">
        <f t="shared" si="0"/>
        <v>27</v>
      </c>
      <c r="B28" t="s">
        <v>137</v>
      </c>
      <c r="C28" t="s">
        <v>48</v>
      </c>
      <c r="D28" t="s">
        <v>137</v>
      </c>
    </row>
    <row r="29" spans="1:4" x14ac:dyDescent="0.25">
      <c r="A29">
        <f t="shared" si="0"/>
        <v>28</v>
      </c>
      <c r="B29" t="s">
        <v>138</v>
      </c>
      <c r="C29" t="s">
        <v>31</v>
      </c>
      <c r="D29" t="s">
        <v>138</v>
      </c>
    </row>
    <row r="30" spans="1:4" x14ac:dyDescent="0.25">
      <c r="A30">
        <f t="shared" si="0"/>
        <v>29</v>
      </c>
      <c r="B30" t="s">
        <v>139</v>
      </c>
      <c r="C30" t="s">
        <v>32</v>
      </c>
      <c r="D30" t="s">
        <v>139</v>
      </c>
    </row>
    <row r="31" spans="1:4" x14ac:dyDescent="0.25">
      <c r="A31">
        <f t="shared" si="0"/>
        <v>30</v>
      </c>
      <c r="B31" t="s">
        <v>140</v>
      </c>
      <c r="C31" t="s">
        <v>33</v>
      </c>
      <c r="D31" t="s">
        <v>140</v>
      </c>
    </row>
    <row r="32" spans="1:4" x14ac:dyDescent="0.25">
      <c r="A32">
        <f t="shared" si="0"/>
        <v>31</v>
      </c>
      <c r="B32" t="s">
        <v>141</v>
      </c>
      <c r="C32" t="s">
        <v>34</v>
      </c>
      <c r="D32" t="s">
        <v>141</v>
      </c>
    </row>
    <row r="33" spans="1:4" x14ac:dyDescent="0.25">
      <c r="A33">
        <f t="shared" si="0"/>
        <v>32</v>
      </c>
      <c r="B33" t="s">
        <v>142</v>
      </c>
      <c r="C33" t="s">
        <v>35</v>
      </c>
      <c r="D33" t="s">
        <v>142</v>
      </c>
    </row>
    <row r="34" spans="1:4" x14ac:dyDescent="0.25">
      <c r="A34">
        <f t="shared" si="0"/>
        <v>33</v>
      </c>
      <c r="B34" t="s">
        <v>143</v>
      </c>
      <c r="C34" t="s">
        <v>36</v>
      </c>
      <c r="D34" t="s">
        <v>143</v>
      </c>
    </row>
    <row r="35" spans="1:4" x14ac:dyDescent="0.25">
      <c r="A35">
        <f t="shared" si="0"/>
        <v>34</v>
      </c>
      <c r="B35" t="s">
        <v>144</v>
      </c>
      <c r="C35" t="s">
        <v>37</v>
      </c>
      <c r="D35" t="s">
        <v>144</v>
      </c>
    </row>
    <row r="36" spans="1:4" x14ac:dyDescent="0.25">
      <c r="A36">
        <f t="shared" si="0"/>
        <v>35</v>
      </c>
      <c r="B36" t="s">
        <v>145</v>
      </c>
      <c r="C36" t="s">
        <v>38</v>
      </c>
      <c r="D36" t="s">
        <v>145</v>
      </c>
    </row>
    <row r="37" spans="1:4" x14ac:dyDescent="0.25">
      <c r="A37">
        <f t="shared" si="0"/>
        <v>36</v>
      </c>
      <c r="B37" t="s">
        <v>146</v>
      </c>
      <c r="C37" t="s">
        <v>39</v>
      </c>
      <c r="D37" t="s">
        <v>146</v>
      </c>
    </row>
    <row r="38" spans="1:4" x14ac:dyDescent="0.25">
      <c r="A38">
        <f t="shared" si="0"/>
        <v>37</v>
      </c>
      <c r="B38" t="s">
        <v>147</v>
      </c>
      <c r="C38" t="s">
        <v>40</v>
      </c>
      <c r="D38" t="s">
        <v>147</v>
      </c>
    </row>
    <row r="39" spans="1:4" x14ac:dyDescent="0.25">
      <c r="A39">
        <f t="shared" si="0"/>
        <v>38</v>
      </c>
      <c r="B39" t="s">
        <v>148</v>
      </c>
      <c r="C39" t="s">
        <v>41</v>
      </c>
      <c r="D39" t="s">
        <v>148</v>
      </c>
    </row>
    <row r="40" spans="1:4" x14ac:dyDescent="0.25">
      <c r="A40">
        <f t="shared" si="0"/>
        <v>39</v>
      </c>
      <c r="B40" t="s">
        <v>149</v>
      </c>
      <c r="C40" t="s">
        <v>42</v>
      </c>
      <c r="D40" t="s">
        <v>149</v>
      </c>
    </row>
    <row r="41" spans="1:4" x14ac:dyDescent="0.25">
      <c r="A41">
        <f t="shared" si="0"/>
        <v>40</v>
      </c>
      <c r="B41" t="s">
        <v>150</v>
      </c>
      <c r="C41" t="s">
        <v>43</v>
      </c>
      <c r="D41" t="s">
        <v>150</v>
      </c>
    </row>
    <row r="42" spans="1:4" x14ac:dyDescent="0.25">
      <c r="A42">
        <f t="shared" si="0"/>
        <v>41</v>
      </c>
      <c r="B42" t="s">
        <v>151</v>
      </c>
      <c r="C42" t="s">
        <v>44</v>
      </c>
      <c r="D42" t="s">
        <v>151</v>
      </c>
    </row>
    <row r="43" spans="1:4" x14ac:dyDescent="0.25">
      <c r="A43">
        <f t="shared" si="0"/>
        <v>42</v>
      </c>
      <c r="B43" t="s">
        <v>152</v>
      </c>
      <c r="C43" t="s">
        <v>45</v>
      </c>
      <c r="D43" t="s">
        <v>152</v>
      </c>
    </row>
    <row r="44" spans="1:4" x14ac:dyDescent="0.25">
      <c r="A44">
        <f t="shared" si="0"/>
        <v>43</v>
      </c>
      <c r="B44" t="s">
        <v>153</v>
      </c>
      <c r="C44" t="s">
        <v>46</v>
      </c>
      <c r="D4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Blogs</vt:lpstr>
      <vt:lpstr>Authors</vt:lpstr>
      <vt:lpstr>Titles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Kwok</dc:creator>
  <cp:lastModifiedBy>Alan Kwok</cp:lastModifiedBy>
  <dcterms:created xsi:type="dcterms:W3CDTF">2022-06-03T18:47:35Z</dcterms:created>
  <dcterms:modified xsi:type="dcterms:W3CDTF">2022-06-05T03:47:44Z</dcterms:modified>
</cp:coreProperties>
</file>