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ming\Desktop\"/>
    </mc:Choice>
  </mc:AlternateContent>
  <xr:revisionPtr revIDLastSave="0" documentId="13_ncr:1_{D4F27763-ECFA-4DAB-A824-707794FB7B43}" xr6:coauthVersionLast="45" xr6:coauthVersionMax="45" xr10:uidLastSave="{00000000-0000-0000-0000-000000000000}"/>
  <bookViews>
    <workbookView xWindow="20370" yWindow="-120" windowWidth="29040" windowHeight="15840" xr2:uid="{9567D9D1-BD02-4E33-9132-CEEA284268C3}"/>
  </bookViews>
  <sheets>
    <sheet name="Sheet3" sheetId="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2" i="6"/>
  <c r="F35" i="6" l="1"/>
  <c r="F22" i="6"/>
  <c r="G3" i="6"/>
  <c r="Q34" i="6"/>
  <c r="O34" i="6"/>
  <c r="C34" i="6"/>
  <c r="Q21" i="6"/>
  <c r="O21" i="6"/>
  <c r="C22" i="6"/>
  <c r="C21" i="6"/>
  <c r="O3" i="6" l="1"/>
  <c r="Q3" i="6"/>
  <c r="O4" i="6"/>
  <c r="Q4" i="6"/>
  <c r="O5" i="6"/>
  <c r="Q5" i="6"/>
  <c r="O6" i="6"/>
  <c r="Q6" i="6"/>
  <c r="O7" i="6"/>
  <c r="Q7" i="6"/>
  <c r="O8" i="6"/>
  <c r="Q8" i="6"/>
  <c r="O9" i="6"/>
  <c r="Q9" i="6"/>
  <c r="O10" i="6"/>
  <c r="Q10" i="6"/>
  <c r="O11" i="6"/>
  <c r="Q11" i="6"/>
  <c r="O12" i="6"/>
  <c r="Q12" i="6"/>
  <c r="O13" i="6"/>
  <c r="Q13" i="6"/>
  <c r="O14" i="6"/>
  <c r="Q14" i="6"/>
  <c r="O15" i="6"/>
  <c r="Q15" i="6"/>
  <c r="O16" i="6"/>
  <c r="Q16" i="6"/>
  <c r="O17" i="6"/>
  <c r="Q17" i="6"/>
  <c r="O18" i="6"/>
  <c r="Q18" i="6"/>
  <c r="O19" i="6"/>
  <c r="Q19" i="6"/>
  <c r="O20" i="6"/>
  <c r="Q20" i="6"/>
  <c r="O22" i="6"/>
  <c r="Q22" i="6"/>
  <c r="O23" i="6"/>
  <c r="Q23" i="6"/>
  <c r="O24" i="6"/>
  <c r="Q24" i="6"/>
  <c r="O25" i="6"/>
  <c r="Q25" i="6"/>
  <c r="O26" i="6"/>
  <c r="Q26" i="6"/>
  <c r="O27" i="6"/>
  <c r="Q27" i="6"/>
  <c r="O28" i="6"/>
  <c r="Q28" i="6"/>
  <c r="O29" i="6"/>
  <c r="Q29" i="6"/>
  <c r="O30" i="6"/>
  <c r="Q30" i="6"/>
  <c r="O31" i="6"/>
  <c r="Q31" i="6"/>
  <c r="O32" i="6"/>
  <c r="Q32" i="6"/>
  <c r="O33" i="6"/>
  <c r="Q33" i="6"/>
  <c r="O35" i="6"/>
  <c r="Q35" i="6"/>
  <c r="O36" i="6"/>
  <c r="Q36" i="6"/>
  <c r="O37" i="6"/>
  <c r="Q37" i="6"/>
  <c r="O38" i="6"/>
  <c r="Q38" i="6"/>
  <c r="O39" i="6"/>
  <c r="Q39" i="6"/>
  <c r="O40" i="6"/>
  <c r="Q40" i="6"/>
  <c r="O41" i="6"/>
  <c r="Q41" i="6"/>
  <c r="O42" i="6"/>
  <c r="Q42" i="6"/>
  <c r="O43" i="6"/>
  <c r="Q43" i="6"/>
  <c r="O44" i="6"/>
  <c r="Q44" i="6"/>
  <c r="O45" i="6"/>
  <c r="Q45" i="6"/>
  <c r="O46" i="6"/>
  <c r="Q46" i="6"/>
  <c r="O47" i="6"/>
  <c r="Q47" i="6"/>
  <c r="Q2" i="6"/>
  <c r="P2" i="6"/>
  <c r="O2" i="6"/>
  <c r="F3" i="6" l="1"/>
  <c r="G2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3" i="6"/>
  <c r="C32" i="6"/>
  <c r="C31" i="6"/>
  <c r="C30" i="6"/>
  <c r="C29" i="6"/>
  <c r="C28" i="6"/>
  <c r="C27" i="6"/>
  <c r="C26" i="6"/>
  <c r="C25" i="6"/>
  <c r="C24" i="6"/>
  <c r="C23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P3" i="6" l="1"/>
  <c r="F6" i="6" l="1"/>
  <c r="G6" i="6" s="1"/>
  <c r="F5" i="6"/>
  <c r="G5" i="6" s="1"/>
  <c r="F4" i="6"/>
  <c r="G4" i="6" s="1"/>
  <c r="P4" i="6" l="1"/>
  <c r="P5" i="6"/>
  <c r="F7" i="6"/>
  <c r="G7" i="6" s="1"/>
  <c r="P6" i="6"/>
  <c r="F8" i="6" l="1"/>
  <c r="G8" i="6" s="1"/>
  <c r="P7" i="6"/>
  <c r="P8" i="6" l="1"/>
  <c r="F9" i="6" l="1"/>
  <c r="G9" i="6" s="1"/>
  <c r="F10" i="6"/>
  <c r="G10" i="6" s="1"/>
  <c r="F11" i="6"/>
  <c r="G11" i="6" s="1"/>
  <c r="P10" i="6" l="1"/>
  <c r="F12" i="6"/>
  <c r="G12" i="6" s="1"/>
  <c r="P11" i="6"/>
  <c r="P9" i="6"/>
  <c r="F13" i="6" l="1"/>
  <c r="G13" i="6" s="1"/>
  <c r="P12" i="6"/>
  <c r="P13" i="6" l="1"/>
  <c r="F15" i="6" l="1"/>
  <c r="G15" i="6" s="1"/>
  <c r="F14" i="6"/>
  <c r="G14" i="6" s="1"/>
  <c r="P14" i="6" l="1"/>
  <c r="F16" i="6"/>
  <c r="G16" i="6" s="1"/>
  <c r="P15" i="6"/>
  <c r="P16" i="6" l="1"/>
  <c r="F19" i="6" l="1"/>
  <c r="G19" i="6" s="1"/>
  <c r="F17" i="6"/>
  <c r="G17" i="6" s="1"/>
  <c r="F18" i="6"/>
  <c r="G18" i="6" s="1"/>
  <c r="P18" i="6" l="1"/>
  <c r="P17" i="6"/>
  <c r="F20" i="6"/>
  <c r="G20" i="6" s="1"/>
  <c r="P19" i="6"/>
  <c r="P20" i="6" l="1"/>
  <c r="G22" i="6" l="1"/>
  <c r="F21" i="6"/>
  <c r="G21" i="6" s="1"/>
  <c r="P22" i="6" l="1"/>
  <c r="F25" i="6" l="1"/>
  <c r="G25" i="6" s="1"/>
  <c r="F23" i="6"/>
  <c r="G23" i="6" s="1"/>
  <c r="F24" i="6"/>
  <c r="G24" i="6" s="1"/>
  <c r="P23" i="6" l="1"/>
  <c r="P24" i="6"/>
  <c r="F26" i="6"/>
  <c r="G26" i="6" s="1"/>
  <c r="P25" i="6"/>
  <c r="P26" i="6" l="1"/>
  <c r="F27" i="6" l="1"/>
  <c r="G27" i="6" s="1"/>
  <c r="F28" i="6"/>
  <c r="G28" i="6" s="1"/>
  <c r="F29" i="6" l="1"/>
  <c r="G29" i="6" s="1"/>
  <c r="P28" i="6"/>
  <c r="P27" i="6"/>
  <c r="P29" i="6" l="1"/>
  <c r="F30" i="6" l="1"/>
  <c r="G30" i="6" s="1"/>
  <c r="F32" i="6"/>
  <c r="G32" i="6" s="1"/>
  <c r="F31" i="6"/>
  <c r="G31" i="6" s="1"/>
  <c r="F33" i="6" l="1"/>
  <c r="G33" i="6" s="1"/>
  <c r="P32" i="6"/>
  <c r="P31" i="6"/>
  <c r="P30" i="6"/>
  <c r="P33" i="6" l="1"/>
  <c r="G35" i="6" l="1"/>
  <c r="F34" i="6"/>
  <c r="G34" i="6" s="1"/>
  <c r="P35" i="6" l="1"/>
  <c r="F37" i="6" l="1"/>
  <c r="G37" i="6" s="1"/>
  <c r="F36" i="6"/>
  <c r="G36" i="6" s="1"/>
  <c r="P36" i="6" l="1"/>
  <c r="F38" i="6"/>
  <c r="G38" i="6" s="1"/>
  <c r="P37" i="6"/>
  <c r="P38" i="6" l="1"/>
  <c r="F39" i="6" l="1"/>
  <c r="G39" i="6" s="1"/>
  <c r="F40" i="6"/>
  <c r="G40" i="6" s="1"/>
  <c r="F42" i="6"/>
  <c r="G42" i="6" s="1"/>
  <c r="F41" i="6"/>
  <c r="G41" i="6" s="1"/>
  <c r="P41" i="6" l="1"/>
  <c r="F43" i="6"/>
  <c r="G43" i="6" s="1"/>
  <c r="P42" i="6"/>
  <c r="P40" i="6"/>
  <c r="P39" i="6"/>
  <c r="P43" i="6" l="1"/>
  <c r="F47" i="6" l="1"/>
  <c r="G47" i="6" s="1"/>
  <c r="F46" i="6"/>
  <c r="G46" i="6" s="1"/>
  <c r="F44" i="6"/>
  <c r="G44" i="6" s="1"/>
  <c r="F45" i="6"/>
  <c r="G45" i="6" s="1"/>
  <c r="P44" i="6" l="1"/>
  <c r="P45" i="6"/>
  <c r="P46" i="6"/>
  <c r="P47" i="6"/>
</calcChain>
</file>

<file path=xl/sharedStrings.xml><?xml version="1.0" encoding="utf-8"?>
<sst xmlns="http://schemas.openxmlformats.org/spreadsheetml/2006/main" count="150" uniqueCount="108">
  <si>
    <t>项目节点</t>
    <phoneticPr fontId="1" type="noConversion"/>
  </si>
  <si>
    <t>前序节点</t>
    <phoneticPr fontId="1" type="noConversion"/>
  </si>
  <si>
    <t>内容</t>
    <phoneticPr fontId="1" type="noConversion"/>
  </si>
  <si>
    <t>起始时间</t>
    <phoneticPr fontId="1" type="noConversion"/>
  </si>
  <si>
    <t>终止时间</t>
    <phoneticPr fontId="1" type="noConversion"/>
  </si>
  <si>
    <t>责任人</t>
    <phoneticPr fontId="1" type="noConversion"/>
  </si>
  <si>
    <t>所需时间(day/days)</t>
    <phoneticPr fontId="1" type="noConversion"/>
  </si>
  <si>
    <t>工作量</t>
    <phoneticPr fontId="1" type="noConversion"/>
  </si>
  <si>
    <t>EVT</t>
  </si>
  <si>
    <t>DVT</t>
  </si>
  <si>
    <t>PVT</t>
  </si>
  <si>
    <t>Kick off</t>
  </si>
  <si>
    <t>需求分析</t>
  </si>
  <si>
    <t>硬件需求分析</t>
  </si>
  <si>
    <t>软件需求分析</t>
  </si>
  <si>
    <t>结构需求分析</t>
  </si>
  <si>
    <t>需求评审整合</t>
  </si>
  <si>
    <t>首版设计</t>
  </si>
  <si>
    <t>硬件设计</t>
  </si>
  <si>
    <t>软件设计</t>
  </si>
  <si>
    <t>结构设计</t>
  </si>
  <si>
    <t>设计评审及整合</t>
  </si>
  <si>
    <t>EVT首样</t>
  </si>
  <si>
    <t>硬件首样</t>
  </si>
  <si>
    <t>结构件首样</t>
  </si>
  <si>
    <t>样品验证</t>
  </si>
  <si>
    <t>硬件验证</t>
  </si>
  <si>
    <t>软件验证</t>
  </si>
  <si>
    <t>结构验证</t>
  </si>
  <si>
    <t>设计优化</t>
  </si>
  <si>
    <t>硬件优化</t>
  </si>
  <si>
    <t>软件优化</t>
  </si>
  <si>
    <t>结构优化</t>
  </si>
  <si>
    <t>DVT打样</t>
  </si>
  <si>
    <t>硬件打样</t>
  </si>
  <si>
    <t>结构打样</t>
  </si>
  <si>
    <t>PVT试产</t>
  </si>
  <si>
    <t>硬件试产</t>
  </si>
  <si>
    <t>结构件试产</t>
  </si>
  <si>
    <t>样品评审</t>
  </si>
  <si>
    <t>BOM评审</t>
  </si>
  <si>
    <t>软件评审</t>
  </si>
  <si>
    <t>SOP评审</t>
  </si>
  <si>
    <t>QC/OQC评审</t>
  </si>
  <si>
    <t>PVT定稿</t>
  </si>
  <si>
    <t>SOP输出</t>
  </si>
  <si>
    <t>QC/OQC输出</t>
  </si>
  <si>
    <t>BOM输出</t>
  </si>
  <si>
    <t>固件输出</t>
  </si>
  <si>
    <t>软硬结构件联调</t>
  </si>
  <si>
    <t>硬件结构件联调</t>
  </si>
  <si>
    <t>E.1</t>
  </si>
  <si>
    <t>E.2</t>
  </si>
  <si>
    <t>E.2.1</t>
  </si>
  <si>
    <t>E.2.2</t>
  </si>
  <si>
    <t>E.2.3</t>
  </si>
  <si>
    <t>E.3</t>
  </si>
  <si>
    <t>E.4</t>
  </si>
  <si>
    <t>E.4.1</t>
  </si>
  <si>
    <t>E.4.2</t>
  </si>
  <si>
    <t>E.4.3</t>
  </si>
  <si>
    <t>E.5</t>
  </si>
  <si>
    <t>E.6</t>
  </si>
  <si>
    <t>E.6.1</t>
  </si>
  <si>
    <t>E.6.2</t>
  </si>
  <si>
    <t>E.7</t>
  </si>
  <si>
    <t>E.7.1</t>
  </si>
  <si>
    <t>E.7.2</t>
  </si>
  <si>
    <t>E.7.3</t>
  </si>
  <si>
    <t>E.8</t>
  </si>
  <si>
    <t>D.1</t>
  </si>
  <si>
    <t>D.1.1</t>
  </si>
  <si>
    <t>D.1.2</t>
  </si>
  <si>
    <t>D.1.3</t>
  </si>
  <si>
    <t>D.2</t>
  </si>
  <si>
    <t>D.2.1</t>
  </si>
  <si>
    <t>D.2.2</t>
  </si>
  <si>
    <t>D.3</t>
  </si>
  <si>
    <t>D.3.1</t>
  </si>
  <si>
    <t>D.3.2</t>
  </si>
  <si>
    <t>D.3.3</t>
  </si>
  <si>
    <t>D.4</t>
  </si>
  <si>
    <t>P.1</t>
  </si>
  <si>
    <t>P.1.1</t>
  </si>
  <si>
    <t>P.1.2</t>
  </si>
  <si>
    <t>P.2</t>
  </si>
  <si>
    <t>P.2.1</t>
  </si>
  <si>
    <t>P.2.2</t>
  </si>
  <si>
    <t>P.2.3</t>
  </si>
  <si>
    <t>P.2.4</t>
  </si>
  <si>
    <t>P.3</t>
  </si>
  <si>
    <t>P.3.1</t>
  </si>
  <si>
    <t>P.3.2</t>
  </si>
  <si>
    <t>P.3.3</t>
  </si>
  <si>
    <t>P.3.4</t>
  </si>
  <si>
    <t xml:space="preserve"> </t>
    <phoneticPr fontId="1" type="noConversion"/>
  </si>
  <si>
    <t>E9</t>
    <phoneticPr fontId="1" type="noConversion"/>
  </si>
  <si>
    <t>EVT评审</t>
    <phoneticPr fontId="1" type="noConversion"/>
  </si>
  <si>
    <t>D5</t>
    <phoneticPr fontId="1" type="noConversion"/>
  </si>
  <si>
    <t>DVT评审</t>
    <phoneticPr fontId="1" type="noConversion"/>
  </si>
  <si>
    <t>A、B、C、D</t>
  </si>
  <si>
    <t>A</t>
  </si>
  <si>
    <t>A、B</t>
  </si>
  <si>
    <t>A、B、C</t>
  </si>
  <si>
    <t>A、B、C、D、E</t>
  </si>
  <si>
    <t>A、B、C、D、E、F、G</t>
  </si>
  <si>
    <t>A、B、C、D、E、F</t>
  </si>
  <si>
    <t>A、B、C、D、E、F、G、H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</si>
</sst>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项目管理流程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Sheet3!$O$2:$O$47</c:f>
              <c:strCache>
                <c:ptCount val="46"/>
                <c:pt idx="0">
                  <c:v>Kick off</c:v>
                </c:pt>
                <c:pt idx="1">
                  <c:v>需求分析</c:v>
                </c:pt>
                <c:pt idx="2">
                  <c:v>硬件需求分析</c:v>
                </c:pt>
                <c:pt idx="3">
                  <c:v>软件需求分析</c:v>
                </c:pt>
                <c:pt idx="4">
                  <c:v>结构需求分析</c:v>
                </c:pt>
                <c:pt idx="5">
                  <c:v>需求评审整合</c:v>
                </c:pt>
                <c:pt idx="6">
                  <c:v>首版设计</c:v>
                </c:pt>
                <c:pt idx="7">
                  <c:v>硬件设计</c:v>
                </c:pt>
                <c:pt idx="8">
                  <c:v>软件设计</c:v>
                </c:pt>
                <c:pt idx="9">
                  <c:v>结构设计</c:v>
                </c:pt>
                <c:pt idx="10">
                  <c:v>设计评审及整合</c:v>
                </c:pt>
                <c:pt idx="11">
                  <c:v>EVT首样</c:v>
                </c:pt>
                <c:pt idx="12">
                  <c:v>硬件首样</c:v>
                </c:pt>
                <c:pt idx="13">
                  <c:v>结构件首样</c:v>
                </c:pt>
                <c:pt idx="14">
                  <c:v>样品验证</c:v>
                </c:pt>
                <c:pt idx="15">
                  <c:v>硬件验证</c:v>
                </c:pt>
                <c:pt idx="16">
                  <c:v>软件验证</c:v>
                </c:pt>
                <c:pt idx="17">
                  <c:v>结构验证</c:v>
                </c:pt>
                <c:pt idx="18">
                  <c:v>硬件结构件联调</c:v>
                </c:pt>
                <c:pt idx="19">
                  <c:v>EVT评审</c:v>
                </c:pt>
                <c:pt idx="20">
                  <c:v>设计优化</c:v>
                </c:pt>
                <c:pt idx="21">
                  <c:v>硬件优化</c:v>
                </c:pt>
                <c:pt idx="22">
                  <c:v>软件优化</c:v>
                </c:pt>
                <c:pt idx="23">
                  <c:v>结构优化</c:v>
                </c:pt>
                <c:pt idx="24">
                  <c:v>DVT打样</c:v>
                </c:pt>
                <c:pt idx="25">
                  <c:v>硬件打样</c:v>
                </c:pt>
                <c:pt idx="26">
                  <c:v>结构打样</c:v>
                </c:pt>
                <c:pt idx="27">
                  <c:v>样品验证</c:v>
                </c:pt>
                <c:pt idx="28">
                  <c:v>硬件验证</c:v>
                </c:pt>
                <c:pt idx="29">
                  <c:v>软件验证</c:v>
                </c:pt>
                <c:pt idx="30">
                  <c:v>结构验证</c:v>
                </c:pt>
                <c:pt idx="31">
                  <c:v>软硬结构件联调</c:v>
                </c:pt>
                <c:pt idx="32">
                  <c:v>DVT评审</c:v>
                </c:pt>
                <c:pt idx="33">
                  <c:v>PVT试产</c:v>
                </c:pt>
                <c:pt idx="34">
                  <c:v>硬件试产</c:v>
                </c:pt>
                <c:pt idx="35">
                  <c:v>结构件试产</c:v>
                </c:pt>
                <c:pt idx="36">
                  <c:v>样品评审</c:v>
                </c:pt>
                <c:pt idx="37">
                  <c:v>BOM评审</c:v>
                </c:pt>
                <c:pt idx="38">
                  <c:v>软件评审</c:v>
                </c:pt>
                <c:pt idx="39">
                  <c:v>SOP评审</c:v>
                </c:pt>
                <c:pt idx="40">
                  <c:v>QC/OQC评审</c:v>
                </c:pt>
                <c:pt idx="41">
                  <c:v>PVT定稿</c:v>
                </c:pt>
                <c:pt idx="42">
                  <c:v>SOP输出</c:v>
                </c:pt>
                <c:pt idx="43">
                  <c:v>QC/OQC输出</c:v>
                </c:pt>
                <c:pt idx="44">
                  <c:v>BOM输出</c:v>
                </c:pt>
                <c:pt idx="45">
                  <c:v>固件输出</c:v>
                </c:pt>
              </c:strCache>
            </c:strRef>
          </c:cat>
          <c:val>
            <c:numRef>
              <c:f>Sheet3!$P$2:$P$47</c:f>
              <c:numCache>
                <c:formatCode>0.00_);[Red]\(0.00\)</c:formatCode>
                <c:ptCount val="46"/>
                <c:pt idx="0">
                  <c:v>43831</c:v>
                </c:pt>
                <c:pt idx="1">
                  <c:v>43832</c:v>
                </c:pt>
                <c:pt idx="2">
                  <c:v>43837</c:v>
                </c:pt>
                <c:pt idx="3">
                  <c:v>43837</c:v>
                </c:pt>
                <c:pt idx="4">
                  <c:v>43837</c:v>
                </c:pt>
                <c:pt idx="5">
                  <c:v>43847</c:v>
                </c:pt>
                <c:pt idx="6">
                  <c:v>43850</c:v>
                </c:pt>
                <c:pt idx="7">
                  <c:v>43853</c:v>
                </c:pt>
                <c:pt idx="8">
                  <c:v>43853</c:v>
                </c:pt>
                <c:pt idx="9">
                  <c:v>43853</c:v>
                </c:pt>
                <c:pt idx="10">
                  <c:v>43888</c:v>
                </c:pt>
                <c:pt idx="11">
                  <c:v>43893</c:v>
                </c:pt>
                <c:pt idx="12">
                  <c:v>43896</c:v>
                </c:pt>
                <c:pt idx="13">
                  <c:v>43896</c:v>
                </c:pt>
                <c:pt idx="14">
                  <c:v>43916</c:v>
                </c:pt>
                <c:pt idx="15">
                  <c:v>43919</c:v>
                </c:pt>
                <c:pt idx="16">
                  <c:v>43919</c:v>
                </c:pt>
                <c:pt idx="17">
                  <c:v>43919</c:v>
                </c:pt>
                <c:pt idx="18">
                  <c:v>43924</c:v>
                </c:pt>
                <c:pt idx="20">
                  <c:v>43939</c:v>
                </c:pt>
                <c:pt idx="21">
                  <c:v>43942</c:v>
                </c:pt>
                <c:pt idx="22">
                  <c:v>43942</c:v>
                </c:pt>
                <c:pt idx="23">
                  <c:v>43942</c:v>
                </c:pt>
                <c:pt idx="24">
                  <c:v>43967</c:v>
                </c:pt>
                <c:pt idx="25">
                  <c:v>43970</c:v>
                </c:pt>
                <c:pt idx="26">
                  <c:v>43970</c:v>
                </c:pt>
                <c:pt idx="27">
                  <c:v>43990</c:v>
                </c:pt>
                <c:pt idx="28">
                  <c:v>43993</c:v>
                </c:pt>
                <c:pt idx="29">
                  <c:v>43993</c:v>
                </c:pt>
                <c:pt idx="30">
                  <c:v>43993</c:v>
                </c:pt>
                <c:pt idx="31">
                  <c:v>43998</c:v>
                </c:pt>
                <c:pt idx="33">
                  <c:v>44013</c:v>
                </c:pt>
                <c:pt idx="34">
                  <c:v>44016</c:v>
                </c:pt>
                <c:pt idx="35">
                  <c:v>44016</c:v>
                </c:pt>
                <c:pt idx="36">
                  <c:v>44036</c:v>
                </c:pt>
                <c:pt idx="37">
                  <c:v>44039</c:v>
                </c:pt>
                <c:pt idx="38">
                  <c:v>44039</c:v>
                </c:pt>
                <c:pt idx="39">
                  <c:v>44039</c:v>
                </c:pt>
                <c:pt idx="40">
                  <c:v>44039</c:v>
                </c:pt>
                <c:pt idx="41">
                  <c:v>44049</c:v>
                </c:pt>
                <c:pt idx="42">
                  <c:v>44052</c:v>
                </c:pt>
                <c:pt idx="43">
                  <c:v>44052</c:v>
                </c:pt>
                <c:pt idx="44">
                  <c:v>44052</c:v>
                </c:pt>
                <c:pt idx="45">
                  <c:v>44052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7-4EEF-AE4B-D8C3BF39DA9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Sheet3!$O$2:$O$47</c:f>
              <c:strCache>
                <c:ptCount val="46"/>
                <c:pt idx="0">
                  <c:v>Kick off</c:v>
                </c:pt>
                <c:pt idx="1">
                  <c:v>需求分析</c:v>
                </c:pt>
                <c:pt idx="2">
                  <c:v>硬件需求分析</c:v>
                </c:pt>
                <c:pt idx="3">
                  <c:v>软件需求分析</c:v>
                </c:pt>
                <c:pt idx="4">
                  <c:v>结构需求分析</c:v>
                </c:pt>
                <c:pt idx="5">
                  <c:v>需求评审整合</c:v>
                </c:pt>
                <c:pt idx="6">
                  <c:v>首版设计</c:v>
                </c:pt>
                <c:pt idx="7">
                  <c:v>硬件设计</c:v>
                </c:pt>
                <c:pt idx="8">
                  <c:v>软件设计</c:v>
                </c:pt>
                <c:pt idx="9">
                  <c:v>结构设计</c:v>
                </c:pt>
                <c:pt idx="10">
                  <c:v>设计评审及整合</c:v>
                </c:pt>
                <c:pt idx="11">
                  <c:v>EVT首样</c:v>
                </c:pt>
                <c:pt idx="12">
                  <c:v>硬件首样</c:v>
                </c:pt>
                <c:pt idx="13">
                  <c:v>结构件首样</c:v>
                </c:pt>
                <c:pt idx="14">
                  <c:v>样品验证</c:v>
                </c:pt>
                <c:pt idx="15">
                  <c:v>硬件验证</c:v>
                </c:pt>
                <c:pt idx="16">
                  <c:v>软件验证</c:v>
                </c:pt>
                <c:pt idx="17">
                  <c:v>结构验证</c:v>
                </c:pt>
                <c:pt idx="18">
                  <c:v>硬件结构件联调</c:v>
                </c:pt>
                <c:pt idx="19">
                  <c:v>EVT评审</c:v>
                </c:pt>
                <c:pt idx="20">
                  <c:v>设计优化</c:v>
                </c:pt>
                <c:pt idx="21">
                  <c:v>硬件优化</c:v>
                </c:pt>
                <c:pt idx="22">
                  <c:v>软件优化</c:v>
                </c:pt>
                <c:pt idx="23">
                  <c:v>结构优化</c:v>
                </c:pt>
                <c:pt idx="24">
                  <c:v>DVT打样</c:v>
                </c:pt>
                <c:pt idx="25">
                  <c:v>硬件打样</c:v>
                </c:pt>
                <c:pt idx="26">
                  <c:v>结构打样</c:v>
                </c:pt>
                <c:pt idx="27">
                  <c:v>样品验证</c:v>
                </c:pt>
                <c:pt idx="28">
                  <c:v>硬件验证</c:v>
                </c:pt>
                <c:pt idx="29">
                  <c:v>软件验证</c:v>
                </c:pt>
                <c:pt idx="30">
                  <c:v>结构验证</c:v>
                </c:pt>
                <c:pt idx="31">
                  <c:v>软硬结构件联调</c:v>
                </c:pt>
                <c:pt idx="32">
                  <c:v>DVT评审</c:v>
                </c:pt>
                <c:pt idx="33">
                  <c:v>PVT试产</c:v>
                </c:pt>
                <c:pt idx="34">
                  <c:v>硬件试产</c:v>
                </c:pt>
                <c:pt idx="35">
                  <c:v>结构件试产</c:v>
                </c:pt>
                <c:pt idx="36">
                  <c:v>样品评审</c:v>
                </c:pt>
                <c:pt idx="37">
                  <c:v>BOM评审</c:v>
                </c:pt>
                <c:pt idx="38">
                  <c:v>软件评审</c:v>
                </c:pt>
                <c:pt idx="39">
                  <c:v>SOP评审</c:v>
                </c:pt>
                <c:pt idx="40">
                  <c:v>QC/OQC评审</c:v>
                </c:pt>
                <c:pt idx="41">
                  <c:v>PVT定稿</c:v>
                </c:pt>
                <c:pt idx="42">
                  <c:v>SOP输出</c:v>
                </c:pt>
                <c:pt idx="43">
                  <c:v>QC/OQC输出</c:v>
                </c:pt>
                <c:pt idx="44">
                  <c:v>BOM输出</c:v>
                </c:pt>
                <c:pt idx="45">
                  <c:v>固件输出</c:v>
                </c:pt>
              </c:strCache>
            </c:strRef>
          </c:cat>
          <c:val>
            <c:numRef>
              <c:f>Sheet3!$Q$2:$Q$47</c:f>
              <c:numCache>
                <c:formatCode>General</c:formatCode>
                <c:ptCount val="4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3</c:v>
                </c:pt>
                <c:pt idx="7">
                  <c:v>20</c:v>
                </c:pt>
                <c:pt idx="8">
                  <c:v>30</c:v>
                </c:pt>
                <c:pt idx="9">
                  <c:v>35</c:v>
                </c:pt>
                <c:pt idx="10">
                  <c:v>5</c:v>
                </c:pt>
                <c:pt idx="11">
                  <c:v>3</c:v>
                </c:pt>
                <c:pt idx="12">
                  <c:v>15</c:v>
                </c:pt>
                <c:pt idx="13">
                  <c:v>20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5</c:v>
                </c:pt>
                <c:pt idx="20">
                  <c:v>3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</c:v>
                </c:pt>
                <c:pt idx="25">
                  <c:v>15</c:v>
                </c:pt>
                <c:pt idx="26">
                  <c:v>20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5</c:v>
                </c:pt>
                <c:pt idx="33">
                  <c:v>3</c:v>
                </c:pt>
                <c:pt idx="34">
                  <c:v>15</c:v>
                </c:pt>
                <c:pt idx="35">
                  <c:v>20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10</c:v>
                </c:pt>
                <c:pt idx="40">
                  <c:v>10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7-4EEF-AE4B-D8C3BF39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217128"/>
        <c:axId val="518216472"/>
      </c:barChart>
      <c:catAx>
        <c:axId val="518217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16472"/>
        <c:crosses val="autoZero"/>
        <c:auto val="1"/>
        <c:lblAlgn val="ctr"/>
        <c:lblOffset val="100"/>
        <c:noMultiLvlLbl val="0"/>
      </c:catAx>
      <c:valAx>
        <c:axId val="518216472"/>
        <c:scaling>
          <c:orientation val="minMax"/>
          <c:min val="438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1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16808</xdr:colOff>
      <xdr:row>1</xdr:row>
      <xdr:rowOff>12325</xdr:rowOff>
    </xdr:from>
    <xdr:to>
      <xdr:col>20</xdr:col>
      <xdr:colOff>0</xdr:colOff>
      <xdr:row>47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BE9749-63A7-42EE-A724-908BEA24A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000E-BAD1-422C-A97C-A2D2942E763A}">
  <dimension ref="A1:Q47"/>
  <sheetViews>
    <sheetView tabSelected="1" zoomScale="85" zoomScaleNormal="85" workbookViewId="0">
      <selection activeCell="I24" sqref="I24"/>
    </sheetView>
  </sheetViews>
  <sheetFormatPr defaultRowHeight="14.25" x14ac:dyDescent="0.2"/>
  <cols>
    <col min="1" max="1" width="20.5" bestFit="1" customWidth="1"/>
    <col min="2" max="2" width="9" style="5" bestFit="1" customWidth="1"/>
    <col min="3" max="3" width="9" style="5" customWidth="1"/>
    <col min="4" max="4" width="15.125" style="2" customWidth="1"/>
    <col min="5" max="5" width="10" style="5" customWidth="1"/>
    <col min="6" max="7" width="10" customWidth="1"/>
    <col min="8" max="8" width="7.125" style="9" bestFit="1" customWidth="1"/>
    <col min="9" max="9" width="25.125" style="2" bestFit="1" customWidth="1"/>
    <col min="12" max="13" width="9" customWidth="1"/>
    <col min="16" max="16" width="10" style="8" bestFit="1" customWidth="1"/>
  </cols>
  <sheetData>
    <row r="1" spans="1:17" s="5" customFormat="1" ht="36.75" customHeight="1" x14ac:dyDescent="0.2">
      <c r="B1" s="5" t="s">
        <v>0</v>
      </c>
      <c r="C1" s="5" t="s">
        <v>1</v>
      </c>
      <c r="D1" s="5" t="s">
        <v>2</v>
      </c>
      <c r="E1" s="1" t="s">
        <v>6</v>
      </c>
      <c r="F1" s="5" t="s">
        <v>3</v>
      </c>
      <c r="G1" s="5" t="s">
        <v>4</v>
      </c>
      <c r="H1" s="9" t="s">
        <v>7</v>
      </c>
      <c r="I1" s="9" t="s">
        <v>5</v>
      </c>
      <c r="P1" s="7"/>
    </row>
    <row r="2" spans="1:17" x14ac:dyDescent="0.2">
      <c r="A2" s="11" t="s">
        <v>8</v>
      </c>
      <c r="B2" s="5" t="s">
        <v>51</v>
      </c>
      <c r="C2" s="5" t="str">
        <f>B2</f>
        <v>E.1</v>
      </c>
      <c r="D2" s="2" t="s">
        <v>11</v>
      </c>
      <c r="E2" s="5">
        <v>1</v>
      </c>
      <c r="F2" s="3">
        <v>43831</v>
      </c>
      <c r="G2" s="3">
        <f>F2+E2</f>
        <v>43832</v>
      </c>
      <c r="H2" s="10">
        <f>LEN(I2)-LEN(SUBSTITUTE(I2,"、",""))+1</f>
        <v>7</v>
      </c>
      <c r="I2" s="2" t="s">
        <v>105</v>
      </c>
      <c r="M2" s="4"/>
      <c r="N2" s="4"/>
      <c r="O2" t="str">
        <f>D2</f>
        <v>Kick off</v>
      </c>
      <c r="P2" s="8">
        <f>F2</f>
        <v>43831</v>
      </c>
      <c r="Q2">
        <f>E2</f>
        <v>1</v>
      </c>
    </row>
    <row r="3" spans="1:17" x14ac:dyDescent="0.2">
      <c r="A3" s="11"/>
      <c r="B3" s="5" t="s">
        <v>52</v>
      </c>
      <c r="C3" s="5" t="str">
        <f>B2</f>
        <v>E.1</v>
      </c>
      <c r="D3" s="2" t="s">
        <v>12</v>
      </c>
      <c r="E3" s="5">
        <v>5</v>
      </c>
      <c r="F3" s="3">
        <f>G2</f>
        <v>43832</v>
      </c>
      <c r="G3" s="3">
        <f t="shared" ref="G3:G47" si="0">F3+E3</f>
        <v>43837</v>
      </c>
      <c r="H3" s="10">
        <f t="shared" ref="H3:H47" si="1">LEN(I3)-LEN(SUBSTITUTE(I3,"、",""))+1</f>
        <v>5</v>
      </c>
      <c r="I3" s="2" t="s">
        <v>104</v>
      </c>
      <c r="M3" s="4"/>
      <c r="N3" s="4"/>
      <c r="O3" t="str">
        <f t="shared" ref="O3:O47" si="2">D3</f>
        <v>需求分析</v>
      </c>
      <c r="P3" s="8">
        <f t="shared" ref="P3:P47" si="3">F3</f>
        <v>43832</v>
      </c>
      <c r="Q3">
        <f t="shared" ref="Q3:Q47" si="4">E3</f>
        <v>5</v>
      </c>
    </row>
    <row r="4" spans="1:17" x14ac:dyDescent="0.2">
      <c r="A4" s="11"/>
      <c r="B4" s="5" t="s">
        <v>53</v>
      </c>
      <c r="C4" s="5" t="str">
        <f>B3</f>
        <v>E.2</v>
      </c>
      <c r="D4" s="2" t="s">
        <v>13</v>
      </c>
      <c r="E4" s="5">
        <v>10</v>
      </c>
      <c r="F4" s="3">
        <f>G3</f>
        <v>43837</v>
      </c>
      <c r="G4" s="3">
        <f t="shared" si="0"/>
        <v>43847</v>
      </c>
      <c r="H4" s="10">
        <f t="shared" si="1"/>
        <v>6</v>
      </c>
      <c r="I4" s="2" t="s">
        <v>106</v>
      </c>
      <c r="M4" s="4"/>
      <c r="N4" s="4"/>
      <c r="O4" t="str">
        <f t="shared" si="2"/>
        <v>硬件需求分析</v>
      </c>
      <c r="P4" s="8">
        <f t="shared" si="3"/>
        <v>43837</v>
      </c>
      <c r="Q4">
        <f t="shared" si="4"/>
        <v>10</v>
      </c>
    </row>
    <row r="5" spans="1:17" x14ac:dyDescent="0.2">
      <c r="A5" s="11"/>
      <c r="B5" s="5" t="s">
        <v>54</v>
      </c>
      <c r="C5" s="5" t="str">
        <f>B3</f>
        <v>E.2</v>
      </c>
      <c r="D5" s="2" t="s">
        <v>14</v>
      </c>
      <c r="E5" s="5">
        <v>10</v>
      </c>
      <c r="F5" s="3">
        <f>G3</f>
        <v>43837</v>
      </c>
      <c r="G5" s="3">
        <f t="shared" si="0"/>
        <v>43847</v>
      </c>
      <c r="H5" s="10">
        <f t="shared" si="1"/>
        <v>4</v>
      </c>
      <c r="I5" s="2" t="s">
        <v>100</v>
      </c>
      <c r="M5" s="4"/>
      <c r="N5" s="4"/>
      <c r="O5" t="str">
        <f t="shared" si="2"/>
        <v>软件需求分析</v>
      </c>
      <c r="P5" s="8">
        <f t="shared" si="3"/>
        <v>43837</v>
      </c>
      <c r="Q5">
        <f t="shared" si="4"/>
        <v>10</v>
      </c>
    </row>
    <row r="6" spans="1:17" x14ac:dyDescent="0.2">
      <c r="A6" s="11"/>
      <c r="B6" s="5" t="s">
        <v>55</v>
      </c>
      <c r="C6" s="5" t="str">
        <f>B3</f>
        <v>E.2</v>
      </c>
      <c r="D6" s="2" t="s">
        <v>15</v>
      </c>
      <c r="E6" s="5">
        <v>10</v>
      </c>
      <c r="F6" s="3">
        <f>G3</f>
        <v>43837</v>
      </c>
      <c r="G6" s="3">
        <f t="shared" si="0"/>
        <v>43847</v>
      </c>
      <c r="H6" s="10">
        <f t="shared" si="1"/>
        <v>8</v>
      </c>
      <c r="I6" s="2" t="s">
        <v>107</v>
      </c>
      <c r="M6" s="4"/>
      <c r="N6" s="4"/>
      <c r="O6" t="str">
        <f t="shared" si="2"/>
        <v>结构需求分析</v>
      </c>
      <c r="P6" s="8">
        <f t="shared" si="3"/>
        <v>43837</v>
      </c>
      <c r="Q6">
        <f t="shared" si="4"/>
        <v>10</v>
      </c>
    </row>
    <row r="7" spans="1:17" x14ac:dyDescent="0.2">
      <c r="A7" s="11"/>
      <c r="B7" s="5" t="s">
        <v>56</v>
      </c>
      <c r="C7" s="5" t="str">
        <f>B6</f>
        <v>E.2.3</v>
      </c>
      <c r="D7" s="2" t="s">
        <v>16</v>
      </c>
      <c r="E7" s="5">
        <v>3</v>
      </c>
      <c r="F7" s="3">
        <f>G6</f>
        <v>43847</v>
      </c>
      <c r="G7" s="3">
        <f t="shared" si="0"/>
        <v>43850</v>
      </c>
      <c r="H7" s="10">
        <f t="shared" si="1"/>
        <v>2</v>
      </c>
      <c r="I7" s="2" t="s">
        <v>102</v>
      </c>
      <c r="M7" s="4"/>
      <c r="N7" s="4"/>
      <c r="O7" t="str">
        <f t="shared" si="2"/>
        <v>需求评审整合</v>
      </c>
      <c r="P7" s="8">
        <f t="shared" si="3"/>
        <v>43847</v>
      </c>
      <c r="Q7">
        <f t="shared" si="4"/>
        <v>3</v>
      </c>
    </row>
    <row r="8" spans="1:17" x14ac:dyDescent="0.2">
      <c r="A8" s="11"/>
      <c r="B8" s="5" t="s">
        <v>57</v>
      </c>
      <c r="C8" s="5" t="str">
        <f>B7</f>
        <v>E.3</v>
      </c>
      <c r="D8" s="2" t="s">
        <v>17</v>
      </c>
      <c r="E8" s="5">
        <v>3</v>
      </c>
      <c r="F8" s="3">
        <f>G7</f>
        <v>43850</v>
      </c>
      <c r="G8" s="3">
        <f t="shared" si="0"/>
        <v>43853</v>
      </c>
      <c r="H8" s="10">
        <f t="shared" si="1"/>
        <v>8</v>
      </c>
      <c r="I8" s="2" t="s">
        <v>107</v>
      </c>
      <c r="M8" s="4"/>
      <c r="N8" s="4"/>
      <c r="O8" t="str">
        <f t="shared" si="2"/>
        <v>首版设计</v>
      </c>
      <c r="P8" s="8">
        <f t="shared" si="3"/>
        <v>43850</v>
      </c>
      <c r="Q8">
        <f t="shared" si="4"/>
        <v>3</v>
      </c>
    </row>
    <row r="9" spans="1:17" x14ac:dyDescent="0.2">
      <c r="A9" s="11"/>
      <c r="B9" s="5" t="s">
        <v>58</v>
      </c>
      <c r="C9" s="5" t="str">
        <f>B8</f>
        <v>E.4</v>
      </c>
      <c r="D9" s="2" t="s">
        <v>18</v>
      </c>
      <c r="E9" s="5">
        <v>20</v>
      </c>
      <c r="F9" s="3">
        <f>G8</f>
        <v>43853</v>
      </c>
      <c r="G9" s="3">
        <f t="shared" si="0"/>
        <v>43873</v>
      </c>
      <c r="H9" s="10">
        <f t="shared" si="1"/>
        <v>7</v>
      </c>
      <c r="I9" s="2" t="s">
        <v>105</v>
      </c>
      <c r="M9" s="4"/>
      <c r="N9" s="4"/>
      <c r="O9" t="str">
        <f t="shared" si="2"/>
        <v>硬件设计</v>
      </c>
      <c r="P9" s="8">
        <f t="shared" si="3"/>
        <v>43853</v>
      </c>
      <c r="Q9">
        <f t="shared" si="4"/>
        <v>20</v>
      </c>
    </row>
    <row r="10" spans="1:17" x14ac:dyDescent="0.2">
      <c r="A10" s="11"/>
      <c r="B10" s="5" t="s">
        <v>59</v>
      </c>
      <c r="C10" s="5" t="str">
        <f>B8</f>
        <v>E.4</v>
      </c>
      <c r="D10" s="2" t="s">
        <v>19</v>
      </c>
      <c r="E10" s="5">
        <v>30</v>
      </c>
      <c r="F10" s="3">
        <f>G8</f>
        <v>43853</v>
      </c>
      <c r="G10" s="3">
        <f t="shared" si="0"/>
        <v>43883</v>
      </c>
      <c r="H10" s="10">
        <f t="shared" si="1"/>
        <v>3</v>
      </c>
      <c r="I10" s="2" t="s">
        <v>103</v>
      </c>
      <c r="M10" s="4"/>
      <c r="N10" s="4"/>
      <c r="O10" t="str">
        <f t="shared" si="2"/>
        <v>软件设计</v>
      </c>
      <c r="P10" s="8">
        <f t="shared" si="3"/>
        <v>43853</v>
      </c>
      <c r="Q10">
        <f t="shared" si="4"/>
        <v>30</v>
      </c>
    </row>
    <row r="11" spans="1:17" x14ac:dyDescent="0.2">
      <c r="A11" s="11"/>
      <c r="B11" s="5" t="s">
        <v>60</v>
      </c>
      <c r="C11" s="5" t="str">
        <f>B8</f>
        <v>E.4</v>
      </c>
      <c r="D11" s="2" t="s">
        <v>20</v>
      </c>
      <c r="E11" s="5">
        <v>35</v>
      </c>
      <c r="F11" s="3">
        <f>G8</f>
        <v>43853</v>
      </c>
      <c r="G11" s="3">
        <f t="shared" si="0"/>
        <v>43888</v>
      </c>
      <c r="H11" s="10">
        <f t="shared" si="1"/>
        <v>8</v>
      </c>
      <c r="I11" s="2" t="s">
        <v>107</v>
      </c>
      <c r="M11" s="4"/>
      <c r="N11" s="4"/>
      <c r="O11" t="str">
        <f t="shared" si="2"/>
        <v>结构设计</v>
      </c>
      <c r="P11" s="8">
        <f t="shared" si="3"/>
        <v>43853</v>
      </c>
      <c r="Q11">
        <f t="shared" si="4"/>
        <v>35</v>
      </c>
    </row>
    <row r="12" spans="1:17" x14ac:dyDescent="0.2">
      <c r="A12" s="11"/>
      <c r="B12" s="5" t="s">
        <v>61</v>
      </c>
      <c r="C12" s="5" t="str">
        <f>B11</f>
        <v>E.4.3</v>
      </c>
      <c r="D12" s="2" t="s">
        <v>21</v>
      </c>
      <c r="E12" s="5">
        <v>5</v>
      </c>
      <c r="F12" s="3">
        <f>G11</f>
        <v>43888</v>
      </c>
      <c r="G12" s="3">
        <f t="shared" si="0"/>
        <v>43893</v>
      </c>
      <c r="H12" s="10">
        <f t="shared" si="1"/>
        <v>4</v>
      </c>
      <c r="I12" s="2" t="s">
        <v>100</v>
      </c>
      <c r="M12" s="4"/>
      <c r="N12" s="4"/>
      <c r="O12" t="str">
        <f t="shared" si="2"/>
        <v>设计评审及整合</v>
      </c>
      <c r="P12" s="8">
        <f t="shared" si="3"/>
        <v>43888</v>
      </c>
      <c r="Q12">
        <f t="shared" si="4"/>
        <v>5</v>
      </c>
    </row>
    <row r="13" spans="1:17" x14ac:dyDescent="0.2">
      <c r="A13" s="11"/>
      <c r="B13" s="5" t="s">
        <v>62</v>
      </c>
      <c r="C13" s="5" t="str">
        <f>B12</f>
        <v>E.5</v>
      </c>
      <c r="D13" s="2" t="s">
        <v>22</v>
      </c>
      <c r="E13" s="5">
        <v>3</v>
      </c>
      <c r="F13" s="3">
        <f>G12</f>
        <v>43893</v>
      </c>
      <c r="G13" s="3">
        <f t="shared" si="0"/>
        <v>43896</v>
      </c>
      <c r="H13" s="10">
        <f t="shared" si="1"/>
        <v>4</v>
      </c>
      <c r="I13" s="2" t="s">
        <v>100</v>
      </c>
      <c r="M13" s="4"/>
      <c r="N13" s="4"/>
      <c r="O13" t="str">
        <f t="shared" si="2"/>
        <v>EVT首样</v>
      </c>
      <c r="P13" s="8">
        <f t="shared" si="3"/>
        <v>43893</v>
      </c>
      <c r="Q13">
        <f t="shared" si="4"/>
        <v>3</v>
      </c>
    </row>
    <row r="14" spans="1:17" x14ac:dyDescent="0.2">
      <c r="A14" s="11"/>
      <c r="B14" s="5" t="s">
        <v>63</v>
      </c>
      <c r="C14" s="5" t="str">
        <f>B13</f>
        <v>E.6</v>
      </c>
      <c r="D14" s="2" t="s">
        <v>23</v>
      </c>
      <c r="E14" s="5">
        <v>15</v>
      </c>
      <c r="F14" s="3">
        <f>G13</f>
        <v>43896</v>
      </c>
      <c r="G14" s="3">
        <f t="shared" si="0"/>
        <v>43911</v>
      </c>
      <c r="H14" s="10">
        <f t="shared" si="1"/>
        <v>7</v>
      </c>
      <c r="I14" s="2" t="s">
        <v>105</v>
      </c>
      <c r="M14" s="4"/>
      <c r="N14" s="4"/>
      <c r="O14" t="str">
        <f t="shared" si="2"/>
        <v>硬件首样</v>
      </c>
      <c r="P14" s="8">
        <f t="shared" si="3"/>
        <v>43896</v>
      </c>
      <c r="Q14">
        <f t="shared" si="4"/>
        <v>15</v>
      </c>
    </row>
    <row r="15" spans="1:17" x14ac:dyDescent="0.2">
      <c r="A15" s="11"/>
      <c r="B15" s="5" t="s">
        <v>64</v>
      </c>
      <c r="C15" s="5" t="str">
        <f>B13</f>
        <v>E.6</v>
      </c>
      <c r="D15" s="2" t="s">
        <v>24</v>
      </c>
      <c r="E15" s="5">
        <v>20</v>
      </c>
      <c r="F15" s="3">
        <f>G13</f>
        <v>43896</v>
      </c>
      <c r="G15" s="3">
        <f t="shared" si="0"/>
        <v>43916</v>
      </c>
      <c r="H15" s="10">
        <f t="shared" si="1"/>
        <v>3</v>
      </c>
      <c r="I15" s="2" t="s">
        <v>103</v>
      </c>
      <c r="M15" s="4"/>
      <c r="N15" s="4"/>
      <c r="O15" t="str">
        <f t="shared" si="2"/>
        <v>结构件首样</v>
      </c>
      <c r="P15" s="8">
        <f t="shared" si="3"/>
        <v>43896</v>
      </c>
      <c r="Q15">
        <f t="shared" si="4"/>
        <v>20</v>
      </c>
    </row>
    <row r="16" spans="1:17" x14ac:dyDescent="0.2">
      <c r="A16" s="11"/>
      <c r="B16" s="5" t="s">
        <v>65</v>
      </c>
      <c r="C16" s="5" t="str">
        <f>B15</f>
        <v>E.6.2</v>
      </c>
      <c r="D16" s="2" t="s">
        <v>25</v>
      </c>
      <c r="E16" s="5">
        <v>3</v>
      </c>
      <c r="F16" s="3">
        <f>G15</f>
        <v>43916</v>
      </c>
      <c r="G16" s="3">
        <f t="shared" si="0"/>
        <v>43919</v>
      </c>
      <c r="H16" s="10">
        <f t="shared" si="1"/>
        <v>6</v>
      </c>
      <c r="I16" s="2" t="s">
        <v>106</v>
      </c>
      <c r="M16" s="4"/>
      <c r="N16" s="4"/>
      <c r="O16" t="str">
        <f t="shared" si="2"/>
        <v>样品验证</v>
      </c>
      <c r="P16" s="8">
        <f t="shared" si="3"/>
        <v>43916</v>
      </c>
      <c r="Q16">
        <f t="shared" si="4"/>
        <v>3</v>
      </c>
    </row>
    <row r="17" spans="1:17" x14ac:dyDescent="0.2">
      <c r="A17" s="11"/>
      <c r="B17" s="5" t="s">
        <v>66</v>
      </c>
      <c r="C17" s="5" t="str">
        <f>B16</f>
        <v>E.7</v>
      </c>
      <c r="D17" s="2" t="s">
        <v>26</v>
      </c>
      <c r="E17" s="5">
        <v>5</v>
      </c>
      <c r="F17" s="3">
        <f>G16</f>
        <v>43919</v>
      </c>
      <c r="G17" s="3">
        <f t="shared" si="0"/>
        <v>43924</v>
      </c>
      <c r="H17" s="10">
        <f t="shared" si="1"/>
        <v>3</v>
      </c>
      <c r="I17" s="2" t="s">
        <v>103</v>
      </c>
      <c r="M17" s="4"/>
      <c r="N17" s="4"/>
      <c r="O17" t="str">
        <f t="shared" si="2"/>
        <v>硬件验证</v>
      </c>
      <c r="P17" s="8">
        <f t="shared" si="3"/>
        <v>43919</v>
      </c>
      <c r="Q17">
        <f t="shared" si="4"/>
        <v>5</v>
      </c>
    </row>
    <row r="18" spans="1:17" x14ac:dyDescent="0.2">
      <c r="A18" s="11"/>
      <c r="B18" s="5" t="s">
        <v>67</v>
      </c>
      <c r="C18" s="5" t="str">
        <f>B16</f>
        <v>E.7</v>
      </c>
      <c r="D18" s="2" t="s">
        <v>27</v>
      </c>
      <c r="E18" s="5">
        <v>5</v>
      </c>
      <c r="F18" s="3">
        <f>G16</f>
        <v>43919</v>
      </c>
      <c r="G18" s="3">
        <f t="shared" si="0"/>
        <v>43924</v>
      </c>
      <c r="H18" s="10">
        <f t="shared" si="1"/>
        <v>5</v>
      </c>
      <c r="I18" s="2" t="s">
        <v>104</v>
      </c>
      <c r="M18" s="4"/>
      <c r="N18" s="4"/>
      <c r="O18" t="str">
        <f t="shared" si="2"/>
        <v>软件验证</v>
      </c>
      <c r="P18" s="8">
        <f t="shared" si="3"/>
        <v>43919</v>
      </c>
      <c r="Q18">
        <f t="shared" si="4"/>
        <v>5</v>
      </c>
    </row>
    <row r="19" spans="1:17" x14ac:dyDescent="0.2">
      <c r="A19" s="11"/>
      <c r="B19" s="5" t="s">
        <v>68</v>
      </c>
      <c r="C19" s="5" t="str">
        <f>B16</f>
        <v>E.7</v>
      </c>
      <c r="D19" s="2" t="s">
        <v>28</v>
      </c>
      <c r="E19" s="5">
        <v>5</v>
      </c>
      <c r="F19" s="3">
        <f>G16</f>
        <v>43919</v>
      </c>
      <c r="G19" s="3">
        <f t="shared" si="0"/>
        <v>43924</v>
      </c>
      <c r="H19" s="10">
        <f t="shared" si="1"/>
        <v>5</v>
      </c>
      <c r="I19" s="2" t="s">
        <v>104</v>
      </c>
      <c r="M19" s="4"/>
      <c r="N19" s="4"/>
      <c r="O19" t="str">
        <f t="shared" si="2"/>
        <v>结构验证</v>
      </c>
      <c r="P19" s="8">
        <f t="shared" si="3"/>
        <v>43919</v>
      </c>
      <c r="Q19">
        <f t="shared" si="4"/>
        <v>5</v>
      </c>
    </row>
    <row r="20" spans="1:17" x14ac:dyDescent="0.2">
      <c r="A20" s="11"/>
      <c r="B20" s="5" t="s">
        <v>69</v>
      </c>
      <c r="C20" s="5" t="str">
        <f>B19</f>
        <v>E.7.3</v>
      </c>
      <c r="D20" s="2" t="s">
        <v>50</v>
      </c>
      <c r="E20" s="5">
        <v>10</v>
      </c>
      <c r="F20" s="3">
        <f>G19</f>
        <v>43924</v>
      </c>
      <c r="G20" s="3">
        <f t="shared" si="0"/>
        <v>43934</v>
      </c>
      <c r="H20" s="10">
        <f t="shared" si="1"/>
        <v>2</v>
      </c>
      <c r="I20" s="2" t="s">
        <v>102</v>
      </c>
      <c r="M20" s="4"/>
      <c r="N20" s="4"/>
      <c r="O20" t="str">
        <f t="shared" si="2"/>
        <v>硬件结构件联调</v>
      </c>
      <c r="P20" s="8">
        <f t="shared" si="3"/>
        <v>43924</v>
      </c>
      <c r="Q20">
        <f t="shared" si="4"/>
        <v>10</v>
      </c>
    </row>
    <row r="21" spans="1:17" x14ac:dyDescent="0.2">
      <c r="A21" s="11"/>
      <c r="B21" s="6" t="s">
        <v>96</v>
      </c>
      <c r="C21" s="6" t="str">
        <f>B20</f>
        <v>E.8</v>
      </c>
      <c r="D21" s="2" t="s">
        <v>97</v>
      </c>
      <c r="E21" s="6">
        <v>5</v>
      </c>
      <c r="F21" s="3">
        <f>G20</f>
        <v>43934</v>
      </c>
      <c r="G21" s="3">
        <f t="shared" si="0"/>
        <v>43939</v>
      </c>
      <c r="H21" s="10">
        <f t="shared" si="1"/>
        <v>6</v>
      </c>
      <c r="I21" s="2" t="s">
        <v>106</v>
      </c>
      <c r="M21" s="4"/>
      <c r="N21" s="4"/>
      <c r="O21" t="str">
        <f t="shared" si="2"/>
        <v>EVT评审</v>
      </c>
      <c r="Q21">
        <f t="shared" si="4"/>
        <v>5</v>
      </c>
    </row>
    <row r="22" spans="1:17" x14ac:dyDescent="0.2">
      <c r="A22" s="11" t="s">
        <v>9</v>
      </c>
      <c r="B22" s="5" t="s">
        <v>70</v>
      </c>
      <c r="C22" s="5" t="str">
        <f>B21</f>
        <v>E9</v>
      </c>
      <c r="D22" s="2" t="s">
        <v>29</v>
      </c>
      <c r="E22" s="5">
        <v>3</v>
      </c>
      <c r="F22" s="3">
        <f>G21</f>
        <v>43939</v>
      </c>
      <c r="G22" s="3">
        <f t="shared" si="0"/>
        <v>43942</v>
      </c>
      <c r="H22" s="10">
        <f t="shared" si="1"/>
        <v>6</v>
      </c>
      <c r="I22" s="2" t="s">
        <v>106</v>
      </c>
      <c r="M22" s="4"/>
      <c r="N22" s="4"/>
      <c r="O22" t="str">
        <f t="shared" si="2"/>
        <v>设计优化</v>
      </c>
      <c r="P22" s="8">
        <f t="shared" si="3"/>
        <v>43939</v>
      </c>
      <c r="Q22">
        <f t="shared" si="4"/>
        <v>3</v>
      </c>
    </row>
    <row r="23" spans="1:17" x14ac:dyDescent="0.2">
      <c r="A23" s="11"/>
      <c r="B23" s="5" t="s">
        <v>71</v>
      </c>
      <c r="C23" s="5" t="str">
        <f>B22</f>
        <v>D.1</v>
      </c>
      <c r="D23" s="2" t="s">
        <v>30</v>
      </c>
      <c r="E23" s="5">
        <v>15</v>
      </c>
      <c r="F23" s="3">
        <f>G22</f>
        <v>43942</v>
      </c>
      <c r="G23" s="3">
        <f t="shared" si="0"/>
        <v>43957</v>
      </c>
      <c r="H23" s="10">
        <f t="shared" si="1"/>
        <v>5</v>
      </c>
      <c r="I23" s="2" t="s">
        <v>104</v>
      </c>
      <c r="M23" s="4"/>
      <c r="N23" s="4"/>
      <c r="O23" t="str">
        <f t="shared" si="2"/>
        <v>硬件优化</v>
      </c>
      <c r="P23" s="8">
        <f t="shared" si="3"/>
        <v>43942</v>
      </c>
      <c r="Q23">
        <f t="shared" si="4"/>
        <v>15</v>
      </c>
    </row>
    <row r="24" spans="1:17" x14ac:dyDescent="0.2">
      <c r="A24" s="11"/>
      <c r="B24" s="5" t="s">
        <v>72</v>
      </c>
      <c r="C24" s="5" t="str">
        <f>B22</f>
        <v>D.1</v>
      </c>
      <c r="D24" s="2" t="s">
        <v>31</v>
      </c>
      <c r="E24" s="5">
        <v>20</v>
      </c>
      <c r="F24" s="3">
        <f>G22</f>
        <v>43942</v>
      </c>
      <c r="G24" s="3">
        <f t="shared" si="0"/>
        <v>43962</v>
      </c>
      <c r="H24" s="10">
        <f t="shared" si="1"/>
        <v>8</v>
      </c>
      <c r="I24" s="2" t="s">
        <v>107</v>
      </c>
      <c r="M24" s="4"/>
      <c r="N24" s="4"/>
      <c r="O24" t="str">
        <f t="shared" si="2"/>
        <v>软件优化</v>
      </c>
      <c r="P24" s="8">
        <f t="shared" si="3"/>
        <v>43942</v>
      </c>
      <c r="Q24">
        <f t="shared" si="4"/>
        <v>20</v>
      </c>
    </row>
    <row r="25" spans="1:17" x14ac:dyDescent="0.2">
      <c r="A25" s="11"/>
      <c r="B25" s="5" t="s">
        <v>73</v>
      </c>
      <c r="C25" s="5" t="str">
        <f>B22</f>
        <v>D.1</v>
      </c>
      <c r="D25" s="2" t="s">
        <v>32</v>
      </c>
      <c r="E25" s="5">
        <v>25</v>
      </c>
      <c r="F25" s="3">
        <f>G22</f>
        <v>43942</v>
      </c>
      <c r="G25" s="3">
        <f t="shared" si="0"/>
        <v>43967</v>
      </c>
      <c r="H25" s="10">
        <f t="shared" si="1"/>
        <v>3</v>
      </c>
      <c r="I25" s="2" t="s">
        <v>103</v>
      </c>
      <c r="M25" s="4"/>
      <c r="N25" s="4"/>
      <c r="O25" t="str">
        <f t="shared" si="2"/>
        <v>结构优化</v>
      </c>
      <c r="P25" s="8">
        <f t="shared" si="3"/>
        <v>43942</v>
      </c>
      <c r="Q25">
        <f t="shared" si="4"/>
        <v>25</v>
      </c>
    </row>
    <row r="26" spans="1:17" x14ac:dyDescent="0.2">
      <c r="A26" s="11"/>
      <c r="B26" s="5" t="s">
        <v>74</v>
      </c>
      <c r="C26" s="5" t="str">
        <f>B25</f>
        <v>D.1.3</v>
      </c>
      <c r="D26" s="2" t="s">
        <v>33</v>
      </c>
      <c r="E26" s="5">
        <v>3</v>
      </c>
      <c r="F26" s="3">
        <f>G25</f>
        <v>43967</v>
      </c>
      <c r="G26" s="3">
        <f t="shared" si="0"/>
        <v>43970</v>
      </c>
      <c r="H26" s="10">
        <f t="shared" si="1"/>
        <v>8</v>
      </c>
      <c r="I26" s="2" t="s">
        <v>107</v>
      </c>
      <c r="M26" s="4"/>
      <c r="N26" s="4"/>
      <c r="O26" t="str">
        <f t="shared" si="2"/>
        <v>DVT打样</v>
      </c>
      <c r="P26" s="8">
        <f t="shared" si="3"/>
        <v>43967</v>
      </c>
      <c r="Q26">
        <f t="shared" si="4"/>
        <v>3</v>
      </c>
    </row>
    <row r="27" spans="1:17" x14ac:dyDescent="0.2">
      <c r="A27" s="11"/>
      <c r="B27" s="5" t="s">
        <v>75</v>
      </c>
      <c r="C27" s="5" t="str">
        <f>B26</f>
        <v>D.2</v>
      </c>
      <c r="D27" s="2" t="s">
        <v>34</v>
      </c>
      <c r="E27" s="5">
        <v>15</v>
      </c>
      <c r="F27" s="3">
        <f>G26</f>
        <v>43970</v>
      </c>
      <c r="G27" s="3">
        <f t="shared" si="0"/>
        <v>43985</v>
      </c>
      <c r="H27" s="10">
        <f t="shared" si="1"/>
        <v>4</v>
      </c>
      <c r="I27" s="2" t="s">
        <v>100</v>
      </c>
      <c r="M27" s="4"/>
      <c r="N27" s="4"/>
      <c r="O27" t="str">
        <f t="shared" si="2"/>
        <v>硬件打样</v>
      </c>
      <c r="P27" s="8">
        <f t="shared" si="3"/>
        <v>43970</v>
      </c>
      <c r="Q27">
        <f t="shared" si="4"/>
        <v>15</v>
      </c>
    </row>
    <row r="28" spans="1:17" x14ac:dyDescent="0.2">
      <c r="A28" s="11"/>
      <c r="B28" s="5" t="s">
        <v>76</v>
      </c>
      <c r="C28" s="5" t="str">
        <f>B26</f>
        <v>D.2</v>
      </c>
      <c r="D28" s="2" t="s">
        <v>35</v>
      </c>
      <c r="E28" s="5">
        <v>20</v>
      </c>
      <c r="F28" s="3">
        <f>G26</f>
        <v>43970</v>
      </c>
      <c r="G28" s="3">
        <f t="shared" si="0"/>
        <v>43990</v>
      </c>
      <c r="H28" s="10">
        <f t="shared" si="1"/>
        <v>4</v>
      </c>
      <c r="I28" s="2" t="s">
        <v>100</v>
      </c>
      <c r="M28" s="4"/>
      <c r="N28" s="4"/>
      <c r="O28" t="str">
        <f t="shared" si="2"/>
        <v>结构打样</v>
      </c>
      <c r="P28" s="8">
        <f t="shared" si="3"/>
        <v>43970</v>
      </c>
      <c r="Q28">
        <f t="shared" si="4"/>
        <v>20</v>
      </c>
    </row>
    <row r="29" spans="1:17" x14ac:dyDescent="0.2">
      <c r="A29" s="11"/>
      <c r="B29" s="5" t="s">
        <v>77</v>
      </c>
      <c r="C29" s="5" t="str">
        <f>B28</f>
        <v>D.2.2</v>
      </c>
      <c r="D29" s="2" t="s">
        <v>25</v>
      </c>
      <c r="E29" s="5">
        <v>3</v>
      </c>
      <c r="F29" s="3">
        <f>G28</f>
        <v>43990</v>
      </c>
      <c r="G29" s="3">
        <f t="shared" si="0"/>
        <v>43993</v>
      </c>
      <c r="H29" s="10">
        <f t="shared" si="1"/>
        <v>6</v>
      </c>
      <c r="I29" s="2" t="s">
        <v>106</v>
      </c>
      <c r="M29" s="4"/>
      <c r="N29" s="4"/>
      <c r="O29" t="str">
        <f t="shared" si="2"/>
        <v>样品验证</v>
      </c>
      <c r="P29" s="8">
        <f t="shared" si="3"/>
        <v>43990</v>
      </c>
      <c r="Q29">
        <f t="shared" si="4"/>
        <v>3</v>
      </c>
    </row>
    <row r="30" spans="1:17" x14ac:dyDescent="0.2">
      <c r="A30" s="11"/>
      <c r="B30" s="5" t="s">
        <v>78</v>
      </c>
      <c r="C30" s="5" t="str">
        <f>B29</f>
        <v>D.3</v>
      </c>
      <c r="D30" s="2" t="s">
        <v>26</v>
      </c>
      <c r="E30" s="5">
        <v>5</v>
      </c>
      <c r="F30" s="3">
        <f>G29</f>
        <v>43993</v>
      </c>
      <c r="G30" s="3">
        <f t="shared" si="0"/>
        <v>43998</v>
      </c>
      <c r="H30" s="10">
        <f t="shared" si="1"/>
        <v>7</v>
      </c>
      <c r="I30" s="2" t="s">
        <v>105</v>
      </c>
      <c r="J30" t="s">
        <v>95</v>
      </c>
      <c r="M30" s="4"/>
      <c r="N30" s="4"/>
      <c r="O30" t="str">
        <f t="shared" si="2"/>
        <v>硬件验证</v>
      </c>
      <c r="P30" s="8">
        <f t="shared" si="3"/>
        <v>43993</v>
      </c>
      <c r="Q30">
        <f t="shared" si="4"/>
        <v>5</v>
      </c>
    </row>
    <row r="31" spans="1:17" x14ac:dyDescent="0.2">
      <c r="A31" s="11"/>
      <c r="B31" s="5" t="s">
        <v>79</v>
      </c>
      <c r="C31" s="5" t="str">
        <f>B29</f>
        <v>D.3</v>
      </c>
      <c r="D31" s="2" t="s">
        <v>27</v>
      </c>
      <c r="E31" s="5">
        <v>5</v>
      </c>
      <c r="F31" s="3">
        <f>G29</f>
        <v>43993</v>
      </c>
      <c r="G31" s="3">
        <f t="shared" si="0"/>
        <v>43998</v>
      </c>
      <c r="H31" s="10">
        <f t="shared" si="1"/>
        <v>3</v>
      </c>
      <c r="I31" s="2" t="s">
        <v>103</v>
      </c>
      <c r="M31" s="4"/>
      <c r="N31" s="4"/>
      <c r="O31" t="str">
        <f t="shared" si="2"/>
        <v>软件验证</v>
      </c>
      <c r="P31" s="8">
        <f t="shared" si="3"/>
        <v>43993</v>
      </c>
      <c r="Q31">
        <f t="shared" si="4"/>
        <v>5</v>
      </c>
    </row>
    <row r="32" spans="1:17" x14ac:dyDescent="0.2">
      <c r="A32" s="11"/>
      <c r="B32" s="5" t="s">
        <v>80</v>
      </c>
      <c r="C32" s="5" t="str">
        <f>B29</f>
        <v>D.3</v>
      </c>
      <c r="D32" s="2" t="s">
        <v>28</v>
      </c>
      <c r="E32" s="5">
        <v>5</v>
      </c>
      <c r="F32" s="3">
        <f>G29</f>
        <v>43993</v>
      </c>
      <c r="G32" s="3">
        <f t="shared" si="0"/>
        <v>43998</v>
      </c>
      <c r="H32" s="10">
        <f t="shared" si="1"/>
        <v>7</v>
      </c>
      <c r="I32" s="2" t="s">
        <v>105</v>
      </c>
      <c r="M32" s="4"/>
      <c r="N32" s="4"/>
      <c r="O32" t="str">
        <f t="shared" si="2"/>
        <v>结构验证</v>
      </c>
      <c r="P32" s="8">
        <f t="shared" si="3"/>
        <v>43993</v>
      </c>
      <c r="Q32">
        <f t="shared" si="4"/>
        <v>5</v>
      </c>
    </row>
    <row r="33" spans="1:17" x14ac:dyDescent="0.2">
      <c r="A33" s="11"/>
      <c r="B33" s="5" t="s">
        <v>81</v>
      </c>
      <c r="C33" s="5" t="str">
        <f>B32</f>
        <v>D.3.3</v>
      </c>
      <c r="D33" s="2" t="s">
        <v>49</v>
      </c>
      <c r="E33" s="5">
        <v>10</v>
      </c>
      <c r="F33" s="3">
        <f>G32</f>
        <v>43998</v>
      </c>
      <c r="G33" s="3">
        <f t="shared" si="0"/>
        <v>44008</v>
      </c>
      <c r="H33" s="10">
        <f t="shared" si="1"/>
        <v>4</v>
      </c>
      <c r="I33" s="2" t="s">
        <v>100</v>
      </c>
      <c r="M33" s="4"/>
      <c r="N33" s="4"/>
      <c r="O33" t="str">
        <f t="shared" si="2"/>
        <v>软硬结构件联调</v>
      </c>
      <c r="P33" s="8">
        <f t="shared" si="3"/>
        <v>43998</v>
      </c>
      <c r="Q33">
        <f t="shared" si="4"/>
        <v>10</v>
      </c>
    </row>
    <row r="34" spans="1:17" x14ac:dyDescent="0.2">
      <c r="A34" s="11"/>
      <c r="B34" s="6" t="s">
        <v>98</v>
      </c>
      <c r="C34" s="6" t="str">
        <f>B33</f>
        <v>D.4</v>
      </c>
      <c r="D34" s="2" t="s">
        <v>99</v>
      </c>
      <c r="E34" s="6">
        <v>5</v>
      </c>
      <c r="F34" s="3">
        <f>G33</f>
        <v>44008</v>
      </c>
      <c r="G34" s="3">
        <f t="shared" si="0"/>
        <v>44013</v>
      </c>
      <c r="H34" s="10">
        <f t="shared" si="1"/>
        <v>2</v>
      </c>
      <c r="I34" s="2" t="s">
        <v>102</v>
      </c>
      <c r="M34" s="4"/>
      <c r="N34" s="4"/>
      <c r="O34" t="str">
        <f t="shared" si="2"/>
        <v>DVT评审</v>
      </c>
      <c r="Q34">
        <f t="shared" si="4"/>
        <v>5</v>
      </c>
    </row>
    <row r="35" spans="1:17" x14ac:dyDescent="0.2">
      <c r="A35" s="11" t="s">
        <v>10</v>
      </c>
      <c r="B35" s="5" t="s">
        <v>82</v>
      </c>
      <c r="C35" s="5" t="str">
        <f>B33</f>
        <v>D.4</v>
      </c>
      <c r="D35" s="2" t="s">
        <v>36</v>
      </c>
      <c r="E35" s="5">
        <v>3</v>
      </c>
      <c r="F35" s="3">
        <f>G34</f>
        <v>44013</v>
      </c>
      <c r="G35" s="3">
        <f t="shared" si="0"/>
        <v>44016</v>
      </c>
      <c r="H35" s="10">
        <f t="shared" si="1"/>
        <v>4</v>
      </c>
      <c r="I35" s="2" t="s">
        <v>100</v>
      </c>
      <c r="M35" s="4"/>
      <c r="N35" s="4"/>
      <c r="O35" t="str">
        <f t="shared" si="2"/>
        <v>PVT试产</v>
      </c>
      <c r="P35" s="8">
        <f t="shared" si="3"/>
        <v>44013</v>
      </c>
      <c r="Q35">
        <f t="shared" si="4"/>
        <v>3</v>
      </c>
    </row>
    <row r="36" spans="1:17" x14ac:dyDescent="0.2">
      <c r="A36" s="11"/>
      <c r="B36" s="5" t="s">
        <v>83</v>
      </c>
      <c r="C36" s="5" t="str">
        <f>B35</f>
        <v>P.1</v>
      </c>
      <c r="D36" s="2" t="s">
        <v>37</v>
      </c>
      <c r="E36" s="5">
        <v>15</v>
      </c>
      <c r="F36" s="3">
        <f>G35</f>
        <v>44016</v>
      </c>
      <c r="G36" s="3">
        <f t="shared" si="0"/>
        <v>44031</v>
      </c>
      <c r="H36" s="10">
        <f t="shared" si="1"/>
        <v>5</v>
      </c>
      <c r="I36" s="2" t="s">
        <v>104</v>
      </c>
      <c r="M36" s="4"/>
      <c r="N36" s="4"/>
      <c r="O36" t="str">
        <f t="shared" si="2"/>
        <v>硬件试产</v>
      </c>
      <c r="P36" s="8">
        <f t="shared" si="3"/>
        <v>44016</v>
      </c>
      <c r="Q36">
        <f t="shared" si="4"/>
        <v>15</v>
      </c>
    </row>
    <row r="37" spans="1:17" x14ac:dyDescent="0.2">
      <c r="A37" s="11"/>
      <c r="B37" s="5" t="s">
        <v>84</v>
      </c>
      <c r="C37" s="5" t="str">
        <f>B35</f>
        <v>P.1</v>
      </c>
      <c r="D37" s="2" t="s">
        <v>38</v>
      </c>
      <c r="E37" s="5">
        <v>20</v>
      </c>
      <c r="F37" s="3">
        <f>G35</f>
        <v>44016</v>
      </c>
      <c r="G37" s="3">
        <f t="shared" si="0"/>
        <v>44036</v>
      </c>
      <c r="H37" s="10">
        <f t="shared" si="1"/>
        <v>3</v>
      </c>
      <c r="I37" s="2" t="s">
        <v>103</v>
      </c>
      <c r="M37" s="4"/>
      <c r="N37" s="4"/>
      <c r="O37" t="str">
        <f t="shared" si="2"/>
        <v>结构件试产</v>
      </c>
      <c r="P37" s="8">
        <f t="shared" si="3"/>
        <v>44016</v>
      </c>
      <c r="Q37">
        <f t="shared" si="4"/>
        <v>20</v>
      </c>
    </row>
    <row r="38" spans="1:17" x14ac:dyDescent="0.2">
      <c r="A38" s="11"/>
      <c r="B38" s="5" t="s">
        <v>85</v>
      </c>
      <c r="C38" s="5" t="str">
        <f>B37</f>
        <v>P.1.2</v>
      </c>
      <c r="D38" s="2" t="s">
        <v>39</v>
      </c>
      <c r="E38" s="5">
        <v>3</v>
      </c>
      <c r="F38" s="3">
        <f>G37</f>
        <v>44036</v>
      </c>
      <c r="G38" s="3">
        <f t="shared" si="0"/>
        <v>44039</v>
      </c>
      <c r="H38" s="10">
        <f t="shared" si="1"/>
        <v>2</v>
      </c>
      <c r="I38" s="2" t="s">
        <v>102</v>
      </c>
      <c r="M38" s="4"/>
      <c r="N38" s="4"/>
      <c r="O38" t="str">
        <f t="shared" si="2"/>
        <v>样品评审</v>
      </c>
      <c r="P38" s="8">
        <f t="shared" si="3"/>
        <v>44036</v>
      </c>
      <c r="Q38">
        <f t="shared" si="4"/>
        <v>3</v>
      </c>
    </row>
    <row r="39" spans="1:17" x14ac:dyDescent="0.2">
      <c r="A39" s="11"/>
      <c r="B39" s="5" t="s">
        <v>86</v>
      </c>
      <c r="C39" s="5" t="str">
        <f>B38</f>
        <v>P.2</v>
      </c>
      <c r="D39" s="2" t="s">
        <v>40</v>
      </c>
      <c r="E39" s="5">
        <v>5</v>
      </c>
      <c r="F39" s="3">
        <f>G38</f>
        <v>44039</v>
      </c>
      <c r="G39" s="3">
        <f t="shared" si="0"/>
        <v>44044</v>
      </c>
      <c r="H39" s="10">
        <f t="shared" si="1"/>
        <v>5</v>
      </c>
      <c r="I39" s="2" t="s">
        <v>104</v>
      </c>
      <c r="M39" s="4"/>
      <c r="N39" s="4"/>
      <c r="O39" t="str">
        <f t="shared" si="2"/>
        <v>BOM评审</v>
      </c>
      <c r="P39" s="8">
        <f t="shared" si="3"/>
        <v>44039</v>
      </c>
      <c r="Q39">
        <f t="shared" si="4"/>
        <v>5</v>
      </c>
    </row>
    <row r="40" spans="1:17" x14ac:dyDescent="0.2">
      <c r="A40" s="11"/>
      <c r="B40" s="5" t="s">
        <v>87</v>
      </c>
      <c r="C40" s="5" t="str">
        <f>B38</f>
        <v>P.2</v>
      </c>
      <c r="D40" s="2" t="s">
        <v>41</v>
      </c>
      <c r="E40" s="5">
        <v>5</v>
      </c>
      <c r="F40" s="3">
        <f>G38</f>
        <v>44039</v>
      </c>
      <c r="G40" s="3">
        <f t="shared" si="0"/>
        <v>44044</v>
      </c>
      <c r="H40" s="10">
        <f t="shared" si="1"/>
        <v>7</v>
      </c>
      <c r="I40" s="2" t="s">
        <v>105</v>
      </c>
      <c r="M40" s="4"/>
      <c r="N40" s="4"/>
      <c r="O40" t="str">
        <f t="shared" si="2"/>
        <v>软件评审</v>
      </c>
      <c r="P40" s="8">
        <f t="shared" si="3"/>
        <v>44039</v>
      </c>
      <c r="Q40">
        <f t="shared" si="4"/>
        <v>5</v>
      </c>
    </row>
    <row r="41" spans="1:17" x14ac:dyDescent="0.2">
      <c r="A41" s="11"/>
      <c r="B41" s="5" t="s">
        <v>88</v>
      </c>
      <c r="C41" s="5" t="str">
        <f>B38</f>
        <v>P.2</v>
      </c>
      <c r="D41" s="2" t="s">
        <v>42</v>
      </c>
      <c r="E41" s="5">
        <v>10</v>
      </c>
      <c r="F41" s="3">
        <f>G38</f>
        <v>44039</v>
      </c>
      <c r="G41" s="3">
        <f t="shared" si="0"/>
        <v>44049</v>
      </c>
      <c r="H41" s="10">
        <f t="shared" si="1"/>
        <v>7</v>
      </c>
      <c r="I41" s="2" t="s">
        <v>105</v>
      </c>
      <c r="M41" s="4"/>
      <c r="N41" s="4"/>
      <c r="O41" t="str">
        <f t="shared" si="2"/>
        <v>SOP评审</v>
      </c>
      <c r="P41" s="8">
        <f t="shared" si="3"/>
        <v>44039</v>
      </c>
      <c r="Q41">
        <f t="shared" si="4"/>
        <v>10</v>
      </c>
    </row>
    <row r="42" spans="1:17" x14ac:dyDescent="0.2">
      <c r="A42" s="11"/>
      <c r="B42" s="5" t="s">
        <v>89</v>
      </c>
      <c r="C42" s="5" t="str">
        <f>B38</f>
        <v>P.2</v>
      </c>
      <c r="D42" s="2" t="s">
        <v>43</v>
      </c>
      <c r="E42" s="5">
        <v>10</v>
      </c>
      <c r="F42" s="3">
        <f>G38</f>
        <v>44039</v>
      </c>
      <c r="G42" s="3">
        <f t="shared" si="0"/>
        <v>44049</v>
      </c>
      <c r="H42" s="10">
        <f t="shared" si="1"/>
        <v>7</v>
      </c>
      <c r="I42" s="2" t="s">
        <v>105</v>
      </c>
      <c r="M42" s="4"/>
      <c r="N42" s="4"/>
      <c r="O42" t="str">
        <f t="shared" si="2"/>
        <v>QC/OQC评审</v>
      </c>
      <c r="P42" s="8">
        <f t="shared" si="3"/>
        <v>44039</v>
      </c>
      <c r="Q42">
        <f t="shared" si="4"/>
        <v>10</v>
      </c>
    </row>
    <row r="43" spans="1:17" x14ac:dyDescent="0.2">
      <c r="A43" s="11"/>
      <c r="B43" s="5" t="s">
        <v>90</v>
      </c>
      <c r="C43" s="5" t="str">
        <f>B42</f>
        <v>P.2.4</v>
      </c>
      <c r="D43" s="2" t="s">
        <v>44</v>
      </c>
      <c r="E43" s="5">
        <v>3</v>
      </c>
      <c r="F43" s="3">
        <f>G42</f>
        <v>44049</v>
      </c>
      <c r="G43" s="3">
        <f t="shared" si="0"/>
        <v>44052</v>
      </c>
      <c r="H43" s="10">
        <f t="shared" si="1"/>
        <v>2</v>
      </c>
      <c r="I43" s="2" t="s">
        <v>102</v>
      </c>
      <c r="M43" s="4"/>
      <c r="N43" s="4"/>
      <c r="O43" t="str">
        <f t="shared" si="2"/>
        <v>PVT定稿</v>
      </c>
      <c r="P43" s="8">
        <f t="shared" si="3"/>
        <v>44049</v>
      </c>
      <c r="Q43">
        <f t="shared" si="4"/>
        <v>3</v>
      </c>
    </row>
    <row r="44" spans="1:17" x14ac:dyDescent="0.2">
      <c r="A44" s="11"/>
      <c r="B44" s="5" t="s">
        <v>91</v>
      </c>
      <c r="C44" s="5" t="str">
        <f>B43</f>
        <v>P.3</v>
      </c>
      <c r="D44" s="2" t="s">
        <v>45</v>
      </c>
      <c r="E44" s="5">
        <v>3</v>
      </c>
      <c r="F44" s="3">
        <f>G43</f>
        <v>44052</v>
      </c>
      <c r="G44" s="3">
        <f t="shared" si="0"/>
        <v>44055</v>
      </c>
      <c r="H44" s="10">
        <f t="shared" si="1"/>
        <v>1</v>
      </c>
      <c r="I44" s="2" t="s">
        <v>101</v>
      </c>
      <c r="M44" s="4"/>
      <c r="N44" s="4"/>
      <c r="O44" t="str">
        <f t="shared" si="2"/>
        <v>SOP输出</v>
      </c>
      <c r="P44" s="8">
        <f t="shared" si="3"/>
        <v>44052</v>
      </c>
      <c r="Q44">
        <f t="shared" si="4"/>
        <v>3</v>
      </c>
    </row>
    <row r="45" spans="1:17" x14ac:dyDescent="0.2">
      <c r="A45" s="11"/>
      <c r="B45" s="5" t="s">
        <v>92</v>
      </c>
      <c r="C45" s="5" t="str">
        <f>B43</f>
        <v>P.3</v>
      </c>
      <c r="D45" s="2" t="s">
        <v>46</v>
      </c>
      <c r="E45" s="5">
        <v>5</v>
      </c>
      <c r="F45" s="3">
        <f>G43</f>
        <v>44052</v>
      </c>
      <c r="G45" s="3">
        <f t="shared" si="0"/>
        <v>44057</v>
      </c>
      <c r="H45" s="10">
        <f t="shared" si="1"/>
        <v>2</v>
      </c>
      <c r="I45" s="2" t="s">
        <v>102</v>
      </c>
      <c r="O45" t="str">
        <f t="shared" si="2"/>
        <v>QC/OQC输出</v>
      </c>
      <c r="P45" s="8">
        <f t="shared" si="3"/>
        <v>44052</v>
      </c>
      <c r="Q45">
        <f t="shared" si="4"/>
        <v>5</v>
      </c>
    </row>
    <row r="46" spans="1:17" x14ac:dyDescent="0.2">
      <c r="A46" s="11"/>
      <c r="B46" s="5" t="s">
        <v>93</v>
      </c>
      <c r="C46" s="5" t="str">
        <f>B43</f>
        <v>P.3</v>
      </c>
      <c r="D46" s="2" t="s">
        <v>47</v>
      </c>
      <c r="E46" s="5">
        <v>5</v>
      </c>
      <c r="F46" s="3">
        <f>G43</f>
        <v>44052</v>
      </c>
      <c r="G46" s="3">
        <f t="shared" si="0"/>
        <v>44057</v>
      </c>
      <c r="H46" s="10">
        <f t="shared" si="1"/>
        <v>8</v>
      </c>
      <c r="I46" s="2" t="s">
        <v>107</v>
      </c>
      <c r="O46" t="str">
        <f t="shared" si="2"/>
        <v>BOM输出</v>
      </c>
      <c r="P46" s="8">
        <f t="shared" si="3"/>
        <v>44052</v>
      </c>
      <c r="Q46">
        <f t="shared" si="4"/>
        <v>5</v>
      </c>
    </row>
    <row r="47" spans="1:17" x14ac:dyDescent="0.2">
      <c r="A47" s="11"/>
      <c r="B47" s="5" t="s">
        <v>94</v>
      </c>
      <c r="C47" s="5" t="str">
        <f>B43</f>
        <v>P.3</v>
      </c>
      <c r="D47" s="2" t="s">
        <v>48</v>
      </c>
      <c r="E47" s="5">
        <v>7</v>
      </c>
      <c r="F47" s="3">
        <f>G43</f>
        <v>44052</v>
      </c>
      <c r="G47" s="3">
        <f t="shared" si="0"/>
        <v>44059</v>
      </c>
      <c r="H47" s="10">
        <f t="shared" si="1"/>
        <v>5</v>
      </c>
      <c r="I47" s="2" t="s">
        <v>104</v>
      </c>
      <c r="O47" t="str">
        <f t="shared" si="2"/>
        <v>固件输出</v>
      </c>
      <c r="P47" s="8">
        <f t="shared" si="3"/>
        <v>44052</v>
      </c>
      <c r="Q47">
        <f t="shared" si="4"/>
        <v>7</v>
      </c>
    </row>
  </sheetData>
  <mergeCells count="3">
    <mergeCell ref="A35:A47"/>
    <mergeCell ref="A2:A21"/>
    <mergeCell ref="A22:A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Chaoming</dc:creator>
  <cp:lastModifiedBy>Chaoming</cp:lastModifiedBy>
  <dcterms:created xsi:type="dcterms:W3CDTF">2020-02-19T03:09:57Z</dcterms:created>
  <dcterms:modified xsi:type="dcterms:W3CDTF">2020-02-25T10:02:03Z</dcterms:modified>
</cp:coreProperties>
</file>